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0.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1.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2.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3.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4.xml" ContentType="application/vnd.openxmlformats-officedocument.drawingml.chartshapes+xml"/>
  <Override PartName="/xl/drawings/drawing1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8.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1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D:\Vaibhav\CPI Case Study\Final_Draft\"/>
    </mc:Choice>
  </mc:AlternateContent>
  <xr:revisionPtr revIDLastSave="0" documentId="13_ncr:1_{1B488C64-7922-4A9B-AAB2-8D66158DE2AB}" xr6:coauthVersionLast="47" xr6:coauthVersionMax="47" xr10:uidLastSave="{00000000-0000-0000-0000-000000000000}"/>
  <bookViews>
    <workbookView xWindow="-108" yWindow="-108" windowWidth="23256" windowHeight="12456" xr2:uid="{AFB0F2EB-AB06-435E-9806-BD00F761F761}"/>
  </bookViews>
  <sheets>
    <sheet name="Visualization" sheetId="16" r:id="rId1"/>
    <sheet name="Q1" sheetId="18" r:id="rId2"/>
    <sheet name="Q2" sheetId="8" r:id="rId3"/>
    <sheet name="Q3" sheetId="9" r:id="rId4"/>
    <sheet name="Q4" sheetId="10" r:id="rId5"/>
    <sheet name="Q5" sheetId="15" r:id="rId6"/>
    <sheet name="Problem_Statement" sheetId="19" r:id="rId7"/>
    <sheet name="Cleaned Data" sheetId="4" r:id="rId8"/>
    <sheet name="Transposed Data" sheetId="6" r:id="rId9"/>
    <sheet name="Check_Data_Type" sheetId="1" r:id="rId10"/>
    <sheet name="Sampling" sheetId="3" r:id="rId11"/>
    <sheet name="Working_Notes" sheetId="5" r:id="rId12"/>
    <sheet name="All_India_Index_Upto_April23_Ra" sheetId="2" r:id="rId13"/>
    <sheet name="Crude Oil Price" sheetId="13" r:id="rId14"/>
    <sheet name="CPI_DATA_FOR_Q.5" sheetId="14" r:id="rId15"/>
    <sheet name="CRUDE_OIL_DATA_FOR_Q.5" sheetId="11" r:id="rId16"/>
  </sheets>
  <definedNames>
    <definedName name="_xlnm._FilterDatabase" localSheetId="9" hidden="1">Check_Data_Type!$A$1:$AE$374</definedName>
    <definedName name="_xlnm._FilterDatabase" localSheetId="7" hidden="1">'Cleaned Data'!$A$1:$AD$373</definedName>
    <definedName name="Broader_Category">Working_Notes!$S$2:$T$29</definedName>
    <definedName name="ExternalData_1" localSheetId="12" hidden="1">All_India_Index_Upto_April23_Ra!$A$1:$AD$373</definedName>
  </definedNames>
  <calcPr calcId="191029"/>
  <pivotCaches>
    <pivotCache cacheId="0" r:id="rId1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1" i="9" l="1"/>
  <c r="H30" i="9"/>
  <c r="H29" i="9"/>
  <c r="H28" i="9"/>
  <c r="H27" i="9"/>
  <c r="H26" i="9"/>
  <c r="H25" i="9"/>
  <c r="H24" i="9"/>
  <c r="H23" i="9"/>
  <c r="H22" i="9"/>
  <c r="F31" i="9"/>
  <c r="F30" i="9"/>
  <c r="F29" i="9"/>
  <c r="F28" i="9"/>
  <c r="F27" i="9"/>
  <c r="F26" i="9"/>
  <c r="F25" i="9"/>
  <c r="F24" i="9"/>
  <c r="F23" i="9"/>
  <c r="F22" i="9"/>
  <c r="D31" i="9"/>
  <c r="D30" i="9"/>
  <c r="D29" i="9"/>
  <c r="D28" i="9"/>
  <c r="D27" i="9"/>
  <c r="D26" i="9"/>
  <c r="D25" i="9"/>
  <c r="D24" i="9"/>
  <c r="D23" i="9"/>
  <c r="D22" i="9"/>
  <c r="G31" i="9"/>
  <c r="G30" i="9"/>
  <c r="G29" i="9"/>
  <c r="G28" i="9"/>
  <c r="G27" i="9"/>
  <c r="G26" i="9"/>
  <c r="G25" i="9"/>
  <c r="G24" i="9"/>
  <c r="G23" i="9"/>
  <c r="G22" i="9"/>
  <c r="E31" i="9"/>
  <c r="E30" i="9"/>
  <c r="E29" i="9"/>
  <c r="E28" i="9"/>
  <c r="E27" i="9"/>
  <c r="E26" i="9"/>
  <c r="E25" i="9"/>
  <c r="E24" i="9"/>
  <c r="E23" i="9"/>
  <c r="E22" i="9"/>
  <c r="C31" i="9"/>
  <c r="C30" i="9"/>
  <c r="C29" i="9"/>
  <c r="C28" i="9"/>
  <c r="C27" i="9"/>
  <c r="C26" i="9"/>
  <c r="C25" i="9"/>
  <c r="C24" i="9"/>
  <c r="C23" i="9"/>
  <c r="C22" i="9"/>
  <c r="E5" i="18"/>
  <c r="G5" i="18"/>
  <c r="I5" i="18"/>
  <c r="U2" i="10"/>
  <c r="T6" i="10"/>
  <c r="S6" i="10"/>
  <c r="T5" i="10"/>
  <c r="S5" i="10"/>
  <c r="T4" i="10"/>
  <c r="S4" i="10"/>
  <c r="IY31" i="6"/>
  <c r="DZ31" i="6"/>
  <c r="A31" i="6"/>
  <c r="IY30" i="6"/>
  <c r="DZ30" i="6"/>
  <c r="A30" i="6"/>
  <c r="IY29" i="6"/>
  <c r="DZ29" i="6"/>
  <c r="A29" i="6"/>
  <c r="IY28" i="6"/>
  <c r="DZ28" i="6"/>
  <c r="A28" i="6"/>
  <c r="IY27" i="6"/>
  <c r="DZ27" i="6"/>
  <c r="A27" i="6"/>
  <c r="IY26" i="6"/>
  <c r="DZ26" i="6"/>
  <c r="A26" i="6"/>
  <c r="IY25" i="6"/>
  <c r="DZ25" i="6"/>
  <c r="A25" i="6"/>
  <c r="IY24" i="6"/>
  <c r="DZ24" i="6"/>
  <c r="A24" i="6"/>
  <c r="IY23" i="6"/>
  <c r="DZ23" i="6"/>
  <c r="A23" i="6"/>
  <c r="IY22" i="6"/>
  <c r="DZ22" i="6"/>
  <c r="A22" i="6"/>
  <c r="IY21" i="6"/>
  <c r="DZ21" i="6"/>
  <c r="A21" i="6"/>
  <c r="IY20" i="6"/>
  <c r="DZ20" i="6"/>
  <c r="A20" i="6"/>
  <c r="IY19" i="6"/>
  <c r="DZ19" i="6"/>
  <c r="A19" i="6"/>
  <c r="IY18" i="6"/>
  <c r="DZ18" i="6"/>
  <c r="A18" i="6"/>
  <c r="IY17" i="6"/>
  <c r="DZ17" i="6"/>
  <c r="A17" i="6"/>
  <c r="IY16" i="6"/>
  <c r="DZ16" i="6"/>
  <c r="A16" i="6"/>
  <c r="IY15" i="6"/>
  <c r="DZ15" i="6"/>
  <c r="A15" i="6"/>
  <c r="IY14" i="6"/>
  <c r="DZ14" i="6"/>
  <c r="A14" i="6"/>
  <c r="IY13" i="6"/>
  <c r="DZ13" i="6"/>
  <c r="A13" i="6"/>
  <c r="IY12" i="6"/>
  <c r="DZ12" i="6"/>
  <c r="A12" i="6"/>
  <c r="IY11" i="6"/>
  <c r="DZ11" i="6"/>
  <c r="A11" i="6"/>
  <c r="IY10" i="6"/>
  <c r="DZ10" i="6"/>
  <c r="A10" i="6"/>
  <c r="IY9" i="6"/>
  <c r="DZ9" i="6"/>
  <c r="A9" i="6"/>
  <c r="IY8" i="6"/>
  <c r="DZ8" i="6"/>
  <c r="A8" i="6"/>
  <c r="IY7" i="6"/>
  <c r="DZ7" i="6"/>
  <c r="GY38" i="6" s="1"/>
  <c r="A7" i="6"/>
  <c r="IY6" i="6"/>
  <c r="DZ6" i="6"/>
  <c r="A6" i="6"/>
  <c r="IY5" i="6"/>
  <c r="DZ5" i="6"/>
  <c r="A5" i="6"/>
  <c r="BR6" i="10"/>
  <c r="BQ6" i="10"/>
  <c r="BR5" i="10"/>
  <c r="BQ5" i="10"/>
  <c r="BR4" i="10"/>
  <c r="BQ4" i="10"/>
  <c r="BH6" i="10"/>
  <c r="BG6" i="10"/>
  <c r="BH5" i="10"/>
  <c r="BG5" i="10"/>
  <c r="BH4" i="10"/>
  <c r="BG4" i="10"/>
  <c r="AX6" i="10"/>
  <c r="AW6" i="10"/>
  <c r="AX5" i="10"/>
  <c r="AW5" i="10"/>
  <c r="AX4" i="10"/>
  <c r="AW4" i="10"/>
  <c r="BS2" i="10"/>
  <c r="BI2" i="10"/>
  <c r="AY2" i="10"/>
  <c r="CL31" i="6"/>
  <c r="CL30" i="6"/>
  <c r="CL29" i="6"/>
  <c r="CL28" i="6"/>
  <c r="CL27" i="6"/>
  <c r="CL26" i="6"/>
  <c r="CL24" i="6"/>
  <c r="CL21" i="6"/>
  <c r="CL20" i="6"/>
  <c r="CL19" i="6"/>
  <c r="CL18" i="6"/>
  <c r="CL16" i="6"/>
  <c r="CL6" i="6"/>
  <c r="HK31" i="6"/>
  <c r="HK30" i="6"/>
  <c r="HK29" i="6"/>
  <c r="HK28" i="6"/>
  <c r="HK27" i="6"/>
  <c r="HK26" i="6"/>
  <c r="HK24" i="6"/>
  <c r="HK21" i="6"/>
  <c r="HK20" i="6"/>
  <c r="HK19" i="6"/>
  <c r="HK18" i="6"/>
  <c r="HK16" i="6"/>
  <c r="HK6" i="6"/>
  <c r="GY37" i="6"/>
  <c r="AM35" i="10" s="1"/>
  <c r="GY33" i="6"/>
  <c r="GY31" i="6"/>
  <c r="GY30" i="6"/>
  <c r="GY29" i="6"/>
  <c r="GY28" i="6"/>
  <c r="GY27" i="6"/>
  <c r="GY26" i="6"/>
  <c r="GY25" i="6"/>
  <c r="GY24" i="6"/>
  <c r="GY23" i="6"/>
  <c r="GY22" i="6"/>
  <c r="GY21" i="6"/>
  <c r="GY20" i="6"/>
  <c r="GY19" i="6"/>
  <c r="GY18" i="6"/>
  <c r="GY17" i="6"/>
  <c r="GY16" i="6"/>
  <c r="GY15" i="6"/>
  <c r="GY14" i="6"/>
  <c r="GY13" i="6"/>
  <c r="GY12" i="6"/>
  <c r="GY11" i="6"/>
  <c r="GY10" i="6"/>
  <c r="GY9" i="6"/>
  <c r="GY8" i="6"/>
  <c r="GY7" i="6"/>
  <c r="GY6" i="6"/>
  <c r="GY5" i="6"/>
  <c r="GY4" i="6"/>
  <c r="EB4" i="6"/>
  <c r="EC4" i="6"/>
  <c r="ED4" i="6"/>
  <c r="EE4" i="6"/>
  <c r="EF4" i="6"/>
  <c r="EG4" i="6"/>
  <c r="EH4" i="6"/>
  <c r="EI4" i="6"/>
  <c r="EJ4" i="6"/>
  <c r="EK4" i="6"/>
  <c r="EL4" i="6"/>
  <c r="EM4" i="6"/>
  <c r="EN4" i="6"/>
  <c r="EO4" i="6"/>
  <c r="EP4" i="6"/>
  <c r="EQ4" i="6"/>
  <c r="ER4" i="6"/>
  <c r="ES4" i="6"/>
  <c r="ET4" i="6"/>
  <c r="EU4" i="6"/>
  <c r="EV4" i="6"/>
  <c r="EW4" i="6"/>
  <c r="EX4" i="6"/>
  <c r="EY4" i="6"/>
  <c r="EZ4" i="6"/>
  <c r="FA4" i="6"/>
  <c r="FB4" i="6"/>
  <c r="FC4" i="6"/>
  <c r="FD4" i="6"/>
  <c r="FE4" i="6"/>
  <c r="FF4" i="6"/>
  <c r="FG4" i="6"/>
  <c r="FH4" i="6"/>
  <c r="FI4" i="6"/>
  <c r="FJ4" i="6"/>
  <c r="FK4" i="6"/>
  <c r="FL4" i="6"/>
  <c r="FM4" i="6"/>
  <c r="FN4" i="6"/>
  <c r="FO4" i="6"/>
  <c r="FP4" i="6"/>
  <c r="FQ4" i="6"/>
  <c r="FR4" i="6"/>
  <c r="FS4" i="6"/>
  <c r="FT4" i="6"/>
  <c r="FU4" i="6"/>
  <c r="FV4" i="6"/>
  <c r="FW4" i="6"/>
  <c r="FX4" i="6"/>
  <c r="FY4" i="6"/>
  <c r="FZ4" i="6"/>
  <c r="GA4" i="6"/>
  <c r="GB4" i="6"/>
  <c r="GC4" i="6"/>
  <c r="GD4" i="6"/>
  <c r="GE4" i="6"/>
  <c r="GF4" i="6"/>
  <c r="GG4" i="6"/>
  <c r="GH4" i="6"/>
  <c r="GI4" i="6"/>
  <c r="GJ4" i="6"/>
  <c r="GK4" i="6"/>
  <c r="GL4" i="6"/>
  <c r="GM4" i="6"/>
  <c r="GN4" i="6"/>
  <c r="GO4" i="6"/>
  <c r="GP4" i="6"/>
  <c r="GQ4" i="6"/>
  <c r="GR4" i="6"/>
  <c r="GS4" i="6"/>
  <c r="GT4" i="6"/>
  <c r="GU4" i="6"/>
  <c r="GV4" i="6"/>
  <c r="GW4" i="6"/>
  <c r="GX4" i="6"/>
  <c r="GZ4" i="6"/>
  <c r="HA4" i="6"/>
  <c r="HB4" i="6"/>
  <c r="HC4" i="6"/>
  <c r="HD4" i="6"/>
  <c r="HE4" i="6"/>
  <c r="HF4" i="6"/>
  <c r="HG4" i="6"/>
  <c r="HH4" i="6"/>
  <c r="HI4" i="6"/>
  <c r="HJ4" i="6"/>
  <c r="HK4" i="6"/>
  <c r="HL4" i="6"/>
  <c r="HM4" i="6"/>
  <c r="HN4" i="6"/>
  <c r="HO4" i="6"/>
  <c r="HP4" i="6"/>
  <c r="HQ4" i="6"/>
  <c r="HR4" i="6"/>
  <c r="HS4" i="6"/>
  <c r="HT4" i="6"/>
  <c r="HU4" i="6"/>
  <c r="HV4" i="6"/>
  <c r="HW4" i="6"/>
  <c r="HX4" i="6"/>
  <c r="HY4" i="6"/>
  <c r="HZ4" i="6"/>
  <c r="IA4" i="6"/>
  <c r="IB4" i="6"/>
  <c r="IC4" i="6"/>
  <c r="ID4" i="6"/>
  <c r="IE4" i="6"/>
  <c r="IF4" i="6"/>
  <c r="IG4" i="6"/>
  <c r="IH4" i="6"/>
  <c r="II4" i="6"/>
  <c r="IJ4" i="6"/>
  <c r="IK4" i="6"/>
  <c r="IL4" i="6"/>
  <c r="IM4" i="6"/>
  <c r="IN4" i="6"/>
  <c r="IO4" i="6"/>
  <c r="IP4" i="6"/>
  <c r="IQ4" i="6"/>
  <c r="IR4" i="6"/>
  <c r="IS4" i="6"/>
  <c r="IT4" i="6"/>
  <c r="IU4" i="6"/>
  <c r="IV4" i="6"/>
  <c r="JA4" i="6"/>
  <c r="JB4" i="6"/>
  <c r="JC4" i="6"/>
  <c r="JD4" i="6"/>
  <c r="JE4" i="6"/>
  <c r="JF4" i="6"/>
  <c r="JG4" i="6"/>
  <c r="JH4" i="6"/>
  <c r="JI4" i="6"/>
  <c r="JJ4" i="6"/>
  <c r="JK4" i="6"/>
  <c r="JL4" i="6"/>
  <c r="JM4" i="6"/>
  <c r="JN4" i="6"/>
  <c r="JO4" i="6"/>
  <c r="JP4" i="6"/>
  <c r="JQ4" i="6"/>
  <c r="JR4" i="6"/>
  <c r="JS4" i="6"/>
  <c r="JT4" i="6"/>
  <c r="JU4" i="6"/>
  <c r="JV4" i="6"/>
  <c r="JW4" i="6"/>
  <c r="JX4" i="6"/>
  <c r="JY4" i="6"/>
  <c r="JZ4" i="6"/>
  <c r="KA4" i="6"/>
  <c r="KB4" i="6"/>
  <c r="KC4" i="6"/>
  <c r="KD4" i="6"/>
  <c r="KE4" i="6"/>
  <c r="KF4" i="6"/>
  <c r="KG4" i="6"/>
  <c r="KH4" i="6"/>
  <c r="KI4" i="6"/>
  <c r="KJ4" i="6"/>
  <c r="KK4" i="6"/>
  <c r="KL4" i="6"/>
  <c r="KM4" i="6"/>
  <c r="KN4" i="6"/>
  <c r="KO4" i="6"/>
  <c r="KP4" i="6"/>
  <c r="KQ4" i="6"/>
  <c r="KR4" i="6"/>
  <c r="KS4" i="6"/>
  <c r="KT4" i="6"/>
  <c r="KU4" i="6"/>
  <c r="KV4" i="6"/>
  <c r="KW4" i="6"/>
  <c r="KX4" i="6"/>
  <c r="KY4" i="6"/>
  <c r="KZ4" i="6"/>
  <c r="LA4" i="6"/>
  <c r="LB4" i="6"/>
  <c r="LC4" i="6"/>
  <c r="LD4" i="6"/>
  <c r="LE4" i="6"/>
  <c r="LF4" i="6"/>
  <c r="LG4" i="6"/>
  <c r="LH4" i="6"/>
  <c r="LI4" i="6"/>
  <c r="LJ4" i="6"/>
  <c r="LK4" i="6"/>
  <c r="LL4" i="6"/>
  <c r="LM4" i="6"/>
  <c r="LN4" i="6"/>
  <c r="LO4" i="6"/>
  <c r="LP4" i="6"/>
  <c r="LQ4" i="6"/>
  <c r="LR4" i="6"/>
  <c r="LS4" i="6"/>
  <c r="LT4" i="6"/>
  <c r="LU4" i="6"/>
  <c r="LV4" i="6"/>
  <c r="LW4" i="6"/>
  <c r="LX4" i="6"/>
  <c r="LY4" i="6"/>
  <c r="LZ4" i="6"/>
  <c r="MA4" i="6"/>
  <c r="MB4" i="6"/>
  <c r="MC4" i="6"/>
  <c r="MD4" i="6"/>
  <c r="ME4" i="6"/>
  <c r="MF4" i="6"/>
  <c r="MG4" i="6"/>
  <c r="MH4" i="6"/>
  <c r="MI4" i="6"/>
  <c r="MJ4" i="6"/>
  <c r="MK4" i="6"/>
  <c r="ML4" i="6"/>
  <c r="MM4" i="6"/>
  <c r="MN4" i="6"/>
  <c r="MO4" i="6"/>
  <c r="MP4" i="6"/>
  <c r="MQ4" i="6"/>
  <c r="MR4" i="6"/>
  <c r="MS4" i="6"/>
  <c r="MT4" i="6"/>
  <c r="MU4" i="6"/>
  <c r="MV4" i="6"/>
  <c r="MW4" i="6"/>
  <c r="MX4" i="6"/>
  <c r="MY4" i="6"/>
  <c r="MZ4" i="6"/>
  <c r="NA4" i="6"/>
  <c r="NB4" i="6"/>
  <c r="NC4" i="6"/>
  <c r="ND4" i="6"/>
  <c r="NE4" i="6"/>
  <c r="NF4" i="6"/>
  <c r="NG4" i="6"/>
  <c r="NH4" i="6"/>
  <c r="NI4" i="6"/>
  <c r="NJ4" i="6"/>
  <c r="NK4" i="6"/>
  <c r="NL4" i="6"/>
  <c r="NM4" i="6"/>
  <c r="NN4" i="6"/>
  <c r="BZ5" i="6"/>
  <c r="LX5" i="6"/>
  <c r="BZ6" i="6"/>
  <c r="LX6" i="6"/>
  <c r="MJ6" i="6"/>
  <c r="BZ7" i="6"/>
  <c r="LX7" i="6"/>
  <c r="BZ8" i="6"/>
  <c r="LX8" i="6"/>
  <c r="BZ9" i="6"/>
  <c r="LX9" i="6"/>
  <c r="BZ10" i="6"/>
  <c r="LX10" i="6"/>
  <c r="BZ11" i="6"/>
  <c r="LX11" i="6"/>
  <c r="BZ12" i="6"/>
  <c r="LX12" i="6"/>
  <c r="BZ13" i="6"/>
  <c r="LX13" i="6"/>
  <c r="BZ14" i="6"/>
  <c r="LX14" i="6"/>
  <c r="BZ15" i="6"/>
  <c r="LX15" i="6"/>
  <c r="BZ16" i="6"/>
  <c r="LX16" i="6"/>
  <c r="MJ16" i="6"/>
  <c r="BZ17" i="6"/>
  <c r="LX17" i="6"/>
  <c r="BZ18" i="6"/>
  <c r="LX18" i="6"/>
  <c r="MJ18" i="6"/>
  <c r="BZ19" i="6"/>
  <c r="LX19" i="6"/>
  <c r="MJ19" i="6"/>
  <c r="BZ20" i="6"/>
  <c r="LX20" i="6"/>
  <c r="MJ20" i="6"/>
  <c r="BZ21" i="6"/>
  <c r="LX21" i="6"/>
  <c r="MJ21" i="6"/>
  <c r="LX22" i="6"/>
  <c r="BZ23" i="6"/>
  <c r="LX23" i="6"/>
  <c r="BZ24" i="6"/>
  <c r="LX24" i="6"/>
  <c r="MJ24" i="6"/>
  <c r="BZ25" i="6"/>
  <c r="LX25" i="6"/>
  <c r="BZ26" i="6"/>
  <c r="LX26" i="6"/>
  <c r="MJ26" i="6"/>
  <c r="BZ27" i="6"/>
  <c r="LX27" i="6"/>
  <c r="MJ27" i="6"/>
  <c r="BZ28" i="6"/>
  <c r="LX28" i="6"/>
  <c r="MJ28" i="6"/>
  <c r="BZ29" i="6"/>
  <c r="LX29" i="6"/>
  <c r="MJ29" i="6"/>
  <c r="BZ30" i="6"/>
  <c r="LX30" i="6"/>
  <c r="MJ30" i="6"/>
  <c r="BZ31" i="6"/>
  <c r="LX31" i="6"/>
  <c r="MJ31" i="6"/>
  <c r="C33" i="6"/>
  <c r="D33" i="6"/>
  <c r="E33" i="6"/>
  <c r="F33" i="6"/>
  <c r="G33" i="6"/>
  <c r="H33" i="6"/>
  <c r="I33" i="6"/>
  <c r="J33" i="6"/>
  <c r="K33" i="6"/>
  <c r="L33" i="6"/>
  <c r="M33" i="6"/>
  <c r="N33" i="6"/>
  <c r="O33" i="6"/>
  <c r="P33" i="6"/>
  <c r="Q33" i="6"/>
  <c r="R33" i="6"/>
  <c r="S33" i="6"/>
  <c r="T33" i="6"/>
  <c r="U33" i="6"/>
  <c r="V33" i="6"/>
  <c r="W33" i="6"/>
  <c r="X33" i="6"/>
  <c r="Y33" i="6"/>
  <c r="Z33" i="6"/>
  <c r="AA33" i="6"/>
  <c r="AB33" i="6"/>
  <c r="AC33" i="6"/>
  <c r="AD33" i="6"/>
  <c r="AE33" i="6"/>
  <c r="AF33" i="6"/>
  <c r="LX33" i="6"/>
  <c r="I5" i="15"/>
  <c r="H5" i="15"/>
  <c r="G5" i="15"/>
  <c r="F5" i="15"/>
  <c r="E5" i="15"/>
  <c r="D5" i="15"/>
  <c r="C5" i="15"/>
  <c r="B5" i="15"/>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D5" i="11"/>
  <c r="T33" i="14"/>
  <c r="S33" i="14"/>
  <c r="R33" i="14"/>
  <c r="Q33" i="14"/>
  <c r="P33" i="14"/>
  <c r="O33" i="14"/>
  <c r="N33" i="14"/>
  <c r="T32" i="14"/>
  <c r="S32" i="14"/>
  <c r="R32" i="14"/>
  <c r="Q32" i="14"/>
  <c r="P32" i="14"/>
  <c r="O32" i="14"/>
  <c r="N32" i="14"/>
  <c r="T31" i="14"/>
  <c r="S31" i="14"/>
  <c r="R31" i="14"/>
  <c r="Q31" i="14"/>
  <c r="P31" i="14"/>
  <c r="O31" i="14"/>
  <c r="N31" i="14"/>
  <c r="T30" i="14"/>
  <c r="S30" i="14"/>
  <c r="R30" i="14"/>
  <c r="Q30" i="14"/>
  <c r="P30" i="14"/>
  <c r="O30" i="14"/>
  <c r="N30" i="14"/>
  <c r="T29" i="14"/>
  <c r="S29" i="14"/>
  <c r="R29" i="14"/>
  <c r="Q29" i="14"/>
  <c r="P29" i="14"/>
  <c r="O29" i="14"/>
  <c r="N29" i="14"/>
  <c r="T28" i="14"/>
  <c r="S28" i="14"/>
  <c r="R28" i="14"/>
  <c r="Q28" i="14"/>
  <c r="P28" i="14"/>
  <c r="O28" i="14"/>
  <c r="N28" i="14"/>
  <c r="T27" i="14"/>
  <c r="S27" i="14"/>
  <c r="R27" i="14"/>
  <c r="Q27" i="14"/>
  <c r="P27" i="14"/>
  <c r="O27" i="14"/>
  <c r="N27" i="14"/>
  <c r="T26" i="14"/>
  <c r="S26" i="14"/>
  <c r="R26" i="14"/>
  <c r="Q26" i="14"/>
  <c r="P26" i="14"/>
  <c r="O26" i="14"/>
  <c r="N26" i="14"/>
  <c r="T25" i="14"/>
  <c r="S25" i="14"/>
  <c r="R25" i="14"/>
  <c r="Q25" i="14"/>
  <c r="P25" i="14"/>
  <c r="O25" i="14"/>
  <c r="N25" i="14"/>
  <c r="T24" i="14"/>
  <c r="S24" i="14"/>
  <c r="R24" i="14"/>
  <c r="Q24" i="14"/>
  <c r="P24" i="14"/>
  <c r="O24" i="14"/>
  <c r="N24" i="14"/>
  <c r="T23" i="14"/>
  <c r="S23" i="14"/>
  <c r="R23" i="14"/>
  <c r="Q23" i="14"/>
  <c r="P23" i="14"/>
  <c r="O23" i="14"/>
  <c r="N23" i="14"/>
  <c r="T22" i="14"/>
  <c r="S22" i="14"/>
  <c r="R22" i="14"/>
  <c r="Q22" i="14"/>
  <c r="P22" i="14"/>
  <c r="O22" i="14"/>
  <c r="N22" i="14"/>
  <c r="T21" i="14"/>
  <c r="S21" i="14"/>
  <c r="R21" i="14"/>
  <c r="Q21" i="14"/>
  <c r="P21" i="14"/>
  <c r="O21" i="14"/>
  <c r="N21" i="14"/>
  <c r="T20" i="14"/>
  <c r="S20" i="14"/>
  <c r="R20" i="14"/>
  <c r="Q20" i="14"/>
  <c r="P20" i="14"/>
  <c r="O20" i="14"/>
  <c r="N20" i="14"/>
  <c r="T19" i="14"/>
  <c r="S19" i="14"/>
  <c r="R19" i="14"/>
  <c r="Q19" i="14"/>
  <c r="P19" i="14"/>
  <c r="O19" i="14"/>
  <c r="N19" i="14"/>
  <c r="T18" i="14"/>
  <c r="S18" i="14"/>
  <c r="R18" i="14"/>
  <c r="Q18" i="14"/>
  <c r="P18" i="14"/>
  <c r="O18" i="14"/>
  <c r="N18" i="14"/>
  <c r="T17" i="14"/>
  <c r="S17" i="14"/>
  <c r="R17" i="14"/>
  <c r="Q17" i="14"/>
  <c r="P17" i="14"/>
  <c r="O17" i="14"/>
  <c r="N17" i="14"/>
  <c r="T16" i="14"/>
  <c r="S16" i="14"/>
  <c r="R16" i="14"/>
  <c r="Q16" i="14"/>
  <c r="P16" i="14"/>
  <c r="O16" i="14"/>
  <c r="N16" i="14"/>
  <c r="T15" i="14"/>
  <c r="S15" i="14"/>
  <c r="R15" i="14"/>
  <c r="Q15" i="14"/>
  <c r="P15" i="14"/>
  <c r="O15" i="14"/>
  <c r="N15" i="14"/>
  <c r="T14" i="14"/>
  <c r="S14" i="14"/>
  <c r="R14" i="14"/>
  <c r="Q14" i="14"/>
  <c r="P14" i="14"/>
  <c r="O14" i="14"/>
  <c r="N14" i="14"/>
  <c r="T13" i="14"/>
  <c r="S13" i="14"/>
  <c r="R13" i="14"/>
  <c r="Q13" i="14"/>
  <c r="P13" i="14"/>
  <c r="O13" i="14"/>
  <c r="N13" i="14"/>
  <c r="T12" i="14"/>
  <c r="S12" i="14"/>
  <c r="R12" i="14"/>
  <c r="Q12" i="14"/>
  <c r="P12" i="14"/>
  <c r="O12" i="14"/>
  <c r="N12" i="14"/>
  <c r="T11" i="14"/>
  <c r="S11" i="14"/>
  <c r="R11" i="14"/>
  <c r="Q11" i="14"/>
  <c r="P11" i="14"/>
  <c r="O11" i="14"/>
  <c r="N11" i="14"/>
  <c r="T10" i="14"/>
  <c r="S10" i="14"/>
  <c r="R10" i="14"/>
  <c r="Q10" i="14"/>
  <c r="P10" i="14"/>
  <c r="O10" i="14"/>
  <c r="N10" i="14"/>
  <c r="T9" i="14"/>
  <c r="S9" i="14"/>
  <c r="R9" i="14"/>
  <c r="Q9" i="14"/>
  <c r="P9" i="14"/>
  <c r="O9" i="14"/>
  <c r="N9" i="14"/>
  <c r="T8" i="14"/>
  <c r="S8" i="14"/>
  <c r="R8" i="14"/>
  <c r="Q8" i="14"/>
  <c r="P8" i="14"/>
  <c r="O8" i="14"/>
  <c r="N8" i="14"/>
  <c r="T7" i="14"/>
  <c r="S7" i="14"/>
  <c r="R7" i="14"/>
  <c r="Q7" i="14"/>
  <c r="P7" i="14"/>
  <c r="O7" i="14"/>
  <c r="N7" i="14"/>
  <c r="T6" i="14"/>
  <c r="S6" i="14"/>
  <c r="R6" i="14"/>
  <c r="Q6" i="14"/>
  <c r="P6" i="14"/>
  <c r="O6" i="14"/>
  <c r="N6" i="14"/>
  <c r="T5" i="14"/>
  <c r="S5" i="14"/>
  <c r="R5" i="14"/>
  <c r="Q5" i="14"/>
  <c r="P5" i="14"/>
  <c r="O5" i="14"/>
  <c r="N5" i="14"/>
  <c r="M33" i="14"/>
  <c r="M32" i="14"/>
  <c r="M31" i="14"/>
  <c r="M30" i="14"/>
  <c r="M29" i="14"/>
  <c r="M28" i="14"/>
  <c r="M27" i="14"/>
  <c r="M26" i="14"/>
  <c r="M25" i="14"/>
  <c r="M24" i="14"/>
  <c r="M23" i="14"/>
  <c r="M22" i="14"/>
  <c r="M21" i="14"/>
  <c r="M20" i="14"/>
  <c r="M19" i="14"/>
  <c r="M18" i="14"/>
  <c r="M17" i="14"/>
  <c r="M16" i="14"/>
  <c r="M15" i="14"/>
  <c r="M14" i="14"/>
  <c r="M13" i="14"/>
  <c r="M12" i="14"/>
  <c r="M11" i="14"/>
  <c r="M10" i="14"/>
  <c r="M9" i="14"/>
  <c r="M8" i="14"/>
  <c r="M7" i="14"/>
  <c r="M6" i="14"/>
  <c r="M5" i="14"/>
  <c r="BZ33" i="6"/>
  <c r="D10" i="18" l="1"/>
  <c r="H7" i="18"/>
  <c r="F7" i="18"/>
  <c r="F10" i="18"/>
  <c r="H12" i="18"/>
  <c r="D12" i="18"/>
  <c r="D7" i="18"/>
  <c r="H6" i="18"/>
  <c r="GY39" i="6"/>
  <c r="AM11" i="10" s="1"/>
  <c r="GY40" i="6"/>
  <c r="AM41" i="10" s="1"/>
  <c r="F6" i="18"/>
  <c r="GY34" i="6"/>
  <c r="AM5" i="10" s="1"/>
  <c r="F11" i="18"/>
  <c r="H8" i="18"/>
  <c r="D6" i="18"/>
  <c r="F12" i="18"/>
  <c r="H11" i="18"/>
  <c r="D11" i="18"/>
  <c r="F8" i="18"/>
  <c r="H9" i="18"/>
  <c r="F9" i="18"/>
  <c r="GY41" i="6"/>
  <c r="J5" i="10" s="1"/>
  <c r="D9" i="18"/>
  <c r="LX39" i="6"/>
  <c r="AM12" i="10" s="1"/>
  <c r="GY35" i="6"/>
  <c r="GY36" i="6"/>
  <c r="AM29" i="10" s="1"/>
  <c r="AM17" i="10" s="1"/>
  <c r="H10" i="18"/>
  <c r="D8" i="18"/>
  <c r="LX36" i="6"/>
  <c r="AM30" i="10" s="1"/>
  <c r="LX34" i="6"/>
  <c r="AM6" i="10" s="1"/>
  <c r="LX37" i="6"/>
  <c r="AM36" i="10" s="1"/>
  <c r="LX38" i="6"/>
  <c r="LX40" i="6"/>
  <c r="AM42" i="10" s="1"/>
  <c r="LX41" i="6"/>
  <c r="J6" i="10" s="1"/>
  <c r="LX35" i="6"/>
  <c r="NU4" i="6"/>
  <c r="NT4" i="6"/>
  <c r="NS4" i="6"/>
  <c r="NR4" i="6"/>
  <c r="NQ4" i="6"/>
  <c r="NP4" i="6"/>
  <c r="NO4" i="6"/>
  <c r="AG33" i="6"/>
  <c r="AH33" i="6"/>
  <c r="AI33" i="6"/>
  <c r="AJ33" i="6"/>
  <c r="AK33" i="6"/>
  <c r="AL33" i="6"/>
  <c r="AM33" i="6"/>
  <c r="AN33" i="6"/>
  <c r="AO33" i="6"/>
  <c r="AP33" i="6"/>
  <c r="AQ33" i="6"/>
  <c r="AR33" i="6"/>
  <c r="AS33" i="6"/>
  <c r="AT33" i="6"/>
  <c r="AU33" i="6"/>
  <c r="AV33" i="6"/>
  <c r="AW33" i="6"/>
  <c r="AX33" i="6"/>
  <c r="AY33" i="6"/>
  <c r="AZ33" i="6"/>
  <c r="BA33" i="6"/>
  <c r="BB33" i="6"/>
  <c r="BC33" i="6"/>
  <c r="BD33" i="6"/>
  <c r="BE33" i="6"/>
  <c r="BF33" i="6"/>
  <c r="BG33" i="6"/>
  <c r="BH33" i="6"/>
  <c r="BI33" i="6"/>
  <c r="BJ33" i="6"/>
  <c r="BK33" i="6"/>
  <c r="BL33" i="6"/>
  <c r="BM33" i="6"/>
  <c r="BN33" i="6"/>
  <c r="BO33" i="6"/>
  <c r="BP33" i="6"/>
  <c r="BQ33" i="6"/>
  <c r="BR33" i="6"/>
  <c r="BS33" i="6"/>
  <c r="BT33" i="6"/>
  <c r="BU33" i="6"/>
  <c r="BV33" i="6"/>
  <c r="BW33" i="6"/>
  <c r="BX33" i="6"/>
  <c r="BY33" i="6"/>
  <c r="CA33" i="6"/>
  <c r="CB33" i="6"/>
  <c r="CC33" i="6"/>
  <c r="CD33" i="6"/>
  <c r="CE33" i="6"/>
  <c r="CF33" i="6"/>
  <c r="CG33" i="6"/>
  <c r="CH33" i="6"/>
  <c r="CI33" i="6"/>
  <c r="CJ33" i="6"/>
  <c r="CK33" i="6"/>
  <c r="CL33" i="6"/>
  <c r="CM33" i="6"/>
  <c r="CN33" i="6"/>
  <c r="CO33" i="6"/>
  <c r="CP33" i="6"/>
  <c r="CQ33" i="6"/>
  <c r="CR33" i="6"/>
  <c r="CS33" i="6"/>
  <c r="CT33" i="6"/>
  <c r="CU33" i="6"/>
  <c r="CV33" i="6"/>
  <c r="CW33" i="6"/>
  <c r="CX33" i="6"/>
  <c r="CY33" i="6"/>
  <c r="CZ33" i="6"/>
  <c r="DA33" i="6"/>
  <c r="DB33" i="6"/>
  <c r="DC33" i="6"/>
  <c r="DD33" i="6"/>
  <c r="DE33" i="6"/>
  <c r="DF33" i="6"/>
  <c r="DG33" i="6"/>
  <c r="DH33" i="6"/>
  <c r="DI33" i="6"/>
  <c r="DJ33" i="6"/>
  <c r="DK33" i="6"/>
  <c r="DL33" i="6"/>
  <c r="DM33" i="6"/>
  <c r="DN33" i="6"/>
  <c r="DO33" i="6"/>
  <c r="DP33" i="6"/>
  <c r="DQ33" i="6"/>
  <c r="DR33" i="6"/>
  <c r="DS33" i="6"/>
  <c r="DT33" i="6"/>
  <c r="DU33" i="6"/>
  <c r="DV33" i="6"/>
  <c r="DW33" i="6"/>
  <c r="EB33" i="6"/>
  <c r="EC33" i="6"/>
  <c r="ED33" i="6"/>
  <c r="EE33" i="6"/>
  <c r="EF33" i="6"/>
  <c r="EG33" i="6"/>
  <c r="EH33" i="6"/>
  <c r="EI33" i="6"/>
  <c r="EJ33" i="6"/>
  <c r="EK33" i="6"/>
  <c r="EL33" i="6"/>
  <c r="EM33" i="6"/>
  <c r="EN33" i="6"/>
  <c r="EO33" i="6"/>
  <c r="EP33" i="6"/>
  <c r="EQ33" i="6"/>
  <c r="ER33" i="6"/>
  <c r="ES33" i="6"/>
  <c r="ET33" i="6"/>
  <c r="EU33" i="6"/>
  <c r="EV33" i="6"/>
  <c r="EW33" i="6"/>
  <c r="EX33" i="6"/>
  <c r="EY33" i="6"/>
  <c r="EZ33" i="6"/>
  <c r="FA33" i="6"/>
  <c r="FB33" i="6"/>
  <c r="FC33" i="6"/>
  <c r="FD33" i="6"/>
  <c r="FE33" i="6"/>
  <c r="FF33" i="6"/>
  <c r="FG33" i="6"/>
  <c r="FH33" i="6"/>
  <c r="FI33" i="6"/>
  <c r="FJ33" i="6"/>
  <c r="FK33" i="6"/>
  <c r="FL33" i="6"/>
  <c r="FM33" i="6"/>
  <c r="FN33" i="6"/>
  <c r="FO33" i="6"/>
  <c r="FP33" i="6"/>
  <c r="FQ33" i="6"/>
  <c r="FR33" i="6"/>
  <c r="FS33" i="6"/>
  <c r="FT33" i="6"/>
  <c r="FU33" i="6"/>
  <c r="FV33" i="6"/>
  <c r="FW33" i="6"/>
  <c r="FX33" i="6"/>
  <c r="FY33" i="6"/>
  <c r="FZ33" i="6"/>
  <c r="GA33" i="6"/>
  <c r="GB33" i="6"/>
  <c r="GC33" i="6"/>
  <c r="GD33" i="6"/>
  <c r="GE33" i="6"/>
  <c r="GF33" i="6"/>
  <c r="GG33" i="6"/>
  <c r="GH33" i="6"/>
  <c r="GI33" i="6"/>
  <c r="GJ33" i="6"/>
  <c r="GK33" i="6"/>
  <c r="GL33" i="6"/>
  <c r="GM33" i="6"/>
  <c r="GN33" i="6"/>
  <c r="GO33" i="6"/>
  <c r="GP33" i="6"/>
  <c r="GQ33" i="6"/>
  <c r="GR33" i="6"/>
  <c r="GS33" i="6"/>
  <c r="GT33" i="6"/>
  <c r="GU33" i="6"/>
  <c r="GV33" i="6"/>
  <c r="GW33" i="6"/>
  <c r="GX33" i="6"/>
  <c r="GZ33" i="6"/>
  <c r="HA33" i="6"/>
  <c r="HB33" i="6"/>
  <c r="HC33" i="6"/>
  <c r="HD33" i="6"/>
  <c r="HE33" i="6"/>
  <c r="HF33" i="6"/>
  <c r="HG33" i="6"/>
  <c r="HH33" i="6"/>
  <c r="HI33" i="6"/>
  <c r="HJ33" i="6"/>
  <c r="HK33" i="6"/>
  <c r="HL33" i="6"/>
  <c r="HM33" i="6"/>
  <c r="HN33" i="6"/>
  <c r="HO33" i="6"/>
  <c r="HP33" i="6"/>
  <c r="HQ33" i="6"/>
  <c r="HR33" i="6"/>
  <c r="HS33" i="6"/>
  <c r="HT33" i="6"/>
  <c r="HU33" i="6"/>
  <c r="HV33" i="6"/>
  <c r="HW33" i="6"/>
  <c r="HX33" i="6"/>
  <c r="HY33" i="6"/>
  <c r="HZ33" i="6"/>
  <c r="IA33" i="6"/>
  <c r="IB33" i="6"/>
  <c r="IC33" i="6"/>
  <c r="ID33" i="6"/>
  <c r="IE33" i="6"/>
  <c r="IF33" i="6"/>
  <c r="IG33" i="6"/>
  <c r="IH33" i="6"/>
  <c r="II33" i="6"/>
  <c r="IJ33" i="6"/>
  <c r="IK33" i="6"/>
  <c r="IL33" i="6"/>
  <c r="IM33" i="6"/>
  <c r="IN33" i="6"/>
  <c r="IO33" i="6"/>
  <c r="IP33" i="6"/>
  <c r="IQ33" i="6"/>
  <c r="IR33" i="6"/>
  <c r="IS33" i="6"/>
  <c r="IT33" i="6"/>
  <c r="IU33" i="6"/>
  <c r="IV33" i="6"/>
  <c r="JA33" i="6"/>
  <c r="JB33" i="6"/>
  <c r="JC33" i="6"/>
  <c r="JD33" i="6"/>
  <c r="JE33" i="6"/>
  <c r="JF33" i="6"/>
  <c r="JG33" i="6"/>
  <c r="JH33" i="6"/>
  <c r="JI33" i="6"/>
  <c r="JJ33" i="6"/>
  <c r="JK33" i="6"/>
  <c r="JL33" i="6"/>
  <c r="JM33" i="6"/>
  <c r="JN33" i="6"/>
  <c r="JO33" i="6"/>
  <c r="JP33" i="6"/>
  <c r="JQ33" i="6"/>
  <c r="JR33" i="6"/>
  <c r="JS33" i="6"/>
  <c r="JT33" i="6"/>
  <c r="JU33" i="6"/>
  <c r="JV33" i="6"/>
  <c r="JW33" i="6"/>
  <c r="JX33" i="6"/>
  <c r="JY33" i="6"/>
  <c r="JZ33" i="6"/>
  <c r="KA33" i="6"/>
  <c r="KB33" i="6"/>
  <c r="KC33" i="6"/>
  <c r="KD33" i="6"/>
  <c r="KE33" i="6"/>
  <c r="KF33" i="6"/>
  <c r="KG33" i="6"/>
  <c r="KH33" i="6"/>
  <c r="KI33" i="6"/>
  <c r="KJ33" i="6"/>
  <c r="KK33" i="6"/>
  <c r="KL33" i="6"/>
  <c r="KM33" i="6"/>
  <c r="KN33" i="6"/>
  <c r="KO33" i="6"/>
  <c r="KP33" i="6"/>
  <c r="KQ33" i="6"/>
  <c r="KR33" i="6"/>
  <c r="KS33" i="6"/>
  <c r="KT33" i="6"/>
  <c r="KU33" i="6"/>
  <c r="KV33" i="6"/>
  <c r="KW33" i="6"/>
  <c r="KX33" i="6"/>
  <c r="KY33" i="6"/>
  <c r="KZ33" i="6"/>
  <c r="LA33" i="6"/>
  <c r="LB33" i="6"/>
  <c r="LC33" i="6"/>
  <c r="LD33" i="6"/>
  <c r="LE33" i="6"/>
  <c r="LF33" i="6"/>
  <c r="LG33" i="6"/>
  <c r="LH33" i="6"/>
  <c r="LI33" i="6"/>
  <c r="LJ33" i="6"/>
  <c r="LK33" i="6"/>
  <c r="LL33" i="6"/>
  <c r="LM33" i="6"/>
  <c r="LN33" i="6"/>
  <c r="LO33" i="6"/>
  <c r="LP33" i="6"/>
  <c r="LQ33" i="6"/>
  <c r="LR33" i="6"/>
  <c r="LS33" i="6"/>
  <c r="LT33" i="6"/>
  <c r="LU33" i="6"/>
  <c r="LV33" i="6"/>
  <c r="LW33" i="6"/>
  <c r="LY33" i="6"/>
  <c r="LZ33" i="6"/>
  <c r="MA33" i="6"/>
  <c r="MB33" i="6"/>
  <c r="MC33" i="6"/>
  <c r="MD33" i="6"/>
  <c r="ME33" i="6"/>
  <c r="MF33" i="6"/>
  <c r="MG33" i="6"/>
  <c r="MH33" i="6"/>
  <c r="MI33" i="6"/>
  <c r="MJ33" i="6"/>
  <c r="MK33" i="6"/>
  <c r="ML33" i="6"/>
  <c r="MM33" i="6"/>
  <c r="MN33" i="6"/>
  <c r="MO33" i="6"/>
  <c r="MP33" i="6"/>
  <c r="MQ33" i="6"/>
  <c r="MR33" i="6"/>
  <c r="MS33" i="6"/>
  <c r="MT33" i="6"/>
  <c r="MU33" i="6"/>
  <c r="MV33" i="6"/>
  <c r="MW33" i="6"/>
  <c r="MX33" i="6"/>
  <c r="MY33" i="6"/>
  <c r="MZ33" i="6"/>
  <c r="NA33" i="6"/>
  <c r="NB33" i="6"/>
  <c r="NC33" i="6"/>
  <c r="ND33" i="6"/>
  <c r="NE33" i="6"/>
  <c r="NF33" i="6"/>
  <c r="NG33" i="6"/>
  <c r="NH33" i="6"/>
  <c r="NI33" i="6"/>
  <c r="NJ33" i="6"/>
  <c r="NK33" i="6"/>
  <c r="NL33" i="6"/>
  <c r="NM33" i="6"/>
  <c r="NN33" i="6"/>
  <c r="NO33" i="6"/>
  <c r="NP33" i="6"/>
  <c r="NQ33" i="6"/>
  <c r="NR33" i="6"/>
  <c r="NS33" i="6"/>
  <c r="NT33" i="6"/>
  <c r="NU33" i="6"/>
  <c r="F13" i="18" l="1"/>
  <c r="G13" i="18" s="1"/>
  <c r="H13" i="18"/>
  <c r="I9" i="18" s="1"/>
  <c r="I13" i="18"/>
  <c r="I6" i="18"/>
  <c r="I7" i="18"/>
  <c r="D13" i="18"/>
  <c r="G6" i="18"/>
  <c r="I11" i="18"/>
  <c r="G10" i="18"/>
  <c r="I10" i="18"/>
  <c r="G12" i="18"/>
  <c r="G8" i="18"/>
  <c r="G7" i="18"/>
  <c r="I8" i="18"/>
  <c r="I12" i="18"/>
  <c r="G11" i="18"/>
  <c r="G9" i="18"/>
  <c r="AM18" i="10"/>
  <c r="E13" i="18" l="1"/>
  <c r="E10" i="18"/>
  <c r="E12" i="18"/>
  <c r="E6" i="18"/>
  <c r="E8" i="18"/>
  <c r="E11" i="18"/>
  <c r="E9" i="18"/>
  <c r="E7" i="18"/>
  <c r="J34" i="6"/>
  <c r="R34" i="6"/>
  <c r="Z34" i="6"/>
  <c r="D35" i="6"/>
  <c r="L35" i="6"/>
  <c r="T35" i="6"/>
  <c r="AB35" i="6"/>
  <c r="F36" i="6"/>
  <c r="N36" i="6"/>
  <c r="V36" i="6"/>
  <c r="AD36" i="6"/>
  <c r="H37" i="6"/>
  <c r="P37" i="6"/>
  <c r="X37" i="6"/>
  <c r="AF37" i="6"/>
  <c r="J38" i="6"/>
  <c r="R38" i="6"/>
  <c r="Z38" i="6"/>
  <c r="D39" i="6"/>
  <c r="L39" i="6"/>
  <c r="T39" i="6"/>
  <c r="AB39" i="6"/>
  <c r="F40" i="6"/>
  <c r="N40" i="6"/>
  <c r="V40" i="6"/>
  <c r="AD40" i="6"/>
  <c r="H41" i="6"/>
  <c r="P41" i="6"/>
  <c r="X41" i="6"/>
  <c r="AF41" i="6"/>
  <c r="C35" i="6"/>
  <c r="S35" i="6"/>
  <c r="AC36" i="6"/>
  <c r="AE37" i="6"/>
  <c r="E40" i="6"/>
  <c r="AE41" i="6"/>
  <c r="C34" i="6"/>
  <c r="K34" i="6"/>
  <c r="S34" i="6"/>
  <c r="AA34" i="6"/>
  <c r="E35" i="6"/>
  <c r="M35" i="6"/>
  <c r="U35" i="6"/>
  <c r="AC35" i="6"/>
  <c r="G36" i="6"/>
  <c r="O36" i="6"/>
  <c r="W36" i="6"/>
  <c r="AE36" i="6"/>
  <c r="I37" i="6"/>
  <c r="Q37" i="6"/>
  <c r="Y37" i="6"/>
  <c r="C38" i="6"/>
  <c r="K38" i="6"/>
  <c r="S38" i="6"/>
  <c r="AA38" i="6"/>
  <c r="E39" i="6"/>
  <c r="M39" i="6"/>
  <c r="U39" i="6"/>
  <c r="AC39" i="6"/>
  <c r="G40" i="6"/>
  <c r="O40" i="6"/>
  <c r="W40" i="6"/>
  <c r="AE40" i="6"/>
  <c r="I41" i="6"/>
  <c r="Q41" i="6"/>
  <c r="Y41" i="6"/>
  <c r="Y34" i="6"/>
  <c r="E36" i="6"/>
  <c r="W37" i="6"/>
  <c r="Y38" i="6"/>
  <c r="U40" i="6"/>
  <c r="D34" i="6"/>
  <c r="L34" i="6"/>
  <c r="T34" i="6"/>
  <c r="AB34" i="6"/>
  <c r="F35" i="6"/>
  <c r="N35" i="6"/>
  <c r="V35" i="6"/>
  <c r="AD35" i="6"/>
  <c r="H36" i="6"/>
  <c r="P36" i="6"/>
  <c r="X36" i="6"/>
  <c r="AF36" i="6"/>
  <c r="J37" i="6"/>
  <c r="R37" i="6"/>
  <c r="Z37" i="6"/>
  <c r="D38" i="6"/>
  <c r="L38" i="6"/>
  <c r="T38" i="6"/>
  <c r="AB38" i="6"/>
  <c r="F39" i="6"/>
  <c r="N39" i="6"/>
  <c r="V39" i="6"/>
  <c r="AD39" i="6"/>
  <c r="H40" i="6"/>
  <c r="P40" i="6"/>
  <c r="X40" i="6"/>
  <c r="AF40" i="6"/>
  <c r="J41" i="6"/>
  <c r="R41" i="6"/>
  <c r="Z41" i="6"/>
  <c r="U36" i="6"/>
  <c r="S39" i="6"/>
  <c r="AC40" i="6"/>
  <c r="E34" i="6"/>
  <c r="M34" i="6"/>
  <c r="U34" i="6"/>
  <c r="AC34" i="6"/>
  <c r="G35" i="6"/>
  <c r="O35" i="6"/>
  <c r="W35" i="6"/>
  <c r="AE35" i="6"/>
  <c r="I36" i="6"/>
  <c r="Q36" i="6"/>
  <c r="Y36" i="6"/>
  <c r="C37" i="6"/>
  <c r="K37" i="6"/>
  <c r="S37" i="6"/>
  <c r="AA37" i="6"/>
  <c r="E38" i="6"/>
  <c r="M38" i="6"/>
  <c r="U38" i="6"/>
  <c r="AC38" i="6"/>
  <c r="G39" i="6"/>
  <c r="O39" i="6"/>
  <c r="W39" i="6"/>
  <c r="AE39" i="6"/>
  <c r="I40" i="6"/>
  <c r="Q40" i="6"/>
  <c r="Y40" i="6"/>
  <c r="C41" i="6"/>
  <c r="K41" i="6"/>
  <c r="S41" i="6"/>
  <c r="AA41" i="6"/>
  <c r="Q34" i="6"/>
  <c r="AA35" i="6"/>
  <c r="O37" i="6"/>
  <c r="Q38" i="6"/>
  <c r="M40" i="6"/>
  <c r="O41" i="6"/>
  <c r="F34" i="6"/>
  <c r="N34" i="6"/>
  <c r="V34" i="6"/>
  <c r="AD34" i="6"/>
  <c r="H35" i="6"/>
  <c r="P35" i="6"/>
  <c r="X35" i="6"/>
  <c r="AF35" i="6"/>
  <c r="J36" i="6"/>
  <c r="R36" i="6"/>
  <c r="Z36" i="6"/>
  <c r="D37" i="6"/>
  <c r="L37" i="6"/>
  <c r="T37" i="6"/>
  <c r="AB37" i="6"/>
  <c r="F38" i="6"/>
  <c r="N38" i="6"/>
  <c r="V38" i="6"/>
  <c r="AD38" i="6"/>
  <c r="H39" i="6"/>
  <c r="P39" i="6"/>
  <c r="X39" i="6"/>
  <c r="AF39" i="6"/>
  <c r="J40" i="6"/>
  <c r="R40" i="6"/>
  <c r="Z40" i="6"/>
  <c r="D41" i="6"/>
  <c r="L41" i="6"/>
  <c r="T41" i="6"/>
  <c r="AB41" i="6"/>
  <c r="M36" i="6"/>
  <c r="K39" i="6"/>
  <c r="G41" i="6"/>
  <c r="G34" i="6"/>
  <c r="O34" i="6"/>
  <c r="W34" i="6"/>
  <c r="AE34" i="6"/>
  <c r="I35" i="6"/>
  <c r="Q35" i="6"/>
  <c r="Y35" i="6"/>
  <c r="C36" i="6"/>
  <c r="K36" i="6"/>
  <c r="S36" i="6"/>
  <c r="AA36" i="6"/>
  <c r="E37" i="6"/>
  <c r="M37" i="6"/>
  <c r="U37" i="6"/>
  <c r="AC37" i="6"/>
  <c r="G38" i="6"/>
  <c r="O38" i="6"/>
  <c r="W38" i="6"/>
  <c r="AE38" i="6"/>
  <c r="I39" i="6"/>
  <c r="Q39" i="6"/>
  <c r="Y39" i="6"/>
  <c r="C40" i="6"/>
  <c r="K40" i="6"/>
  <c r="S40" i="6"/>
  <c r="AA40" i="6"/>
  <c r="E41" i="6"/>
  <c r="M41" i="6"/>
  <c r="U41" i="6"/>
  <c r="AC41" i="6"/>
  <c r="I34" i="6"/>
  <c r="K35" i="6"/>
  <c r="G37" i="6"/>
  <c r="I38" i="6"/>
  <c r="AA39" i="6"/>
  <c r="W41" i="6"/>
  <c r="H34" i="6"/>
  <c r="P34" i="6"/>
  <c r="X34" i="6"/>
  <c r="AF34" i="6"/>
  <c r="J35" i="6"/>
  <c r="R35" i="6"/>
  <c r="Z35" i="6"/>
  <c r="D36" i="6"/>
  <c r="L36" i="6"/>
  <c r="T36" i="6"/>
  <c r="AB36" i="6"/>
  <c r="F37" i="6"/>
  <c r="N37" i="6"/>
  <c r="V37" i="6"/>
  <c r="AD37" i="6"/>
  <c r="H38" i="6"/>
  <c r="P38" i="6"/>
  <c r="X38" i="6"/>
  <c r="AF38" i="6"/>
  <c r="J39" i="6"/>
  <c r="R39" i="6"/>
  <c r="Z39" i="6"/>
  <c r="D40" i="6"/>
  <c r="L40" i="6"/>
  <c r="T40" i="6"/>
  <c r="AB40" i="6"/>
  <c r="F41" i="6"/>
  <c r="N41" i="6"/>
  <c r="V41" i="6"/>
  <c r="AD41" i="6"/>
  <c r="C39" i="6"/>
  <c r="NO41" i="6"/>
  <c r="NG41" i="6"/>
  <c r="O6" i="10" s="1"/>
  <c r="MY41" i="6"/>
  <c r="MQ41" i="6"/>
  <c r="D16" i="8" s="1"/>
  <c r="MI41" i="6"/>
  <c r="K6" i="10" s="1"/>
  <c r="AA6" i="10" s="1"/>
  <c r="MA41" i="6"/>
  <c r="LR41" i="6"/>
  <c r="D11" i="8" s="1"/>
  <c r="LJ41" i="6"/>
  <c r="LB41" i="6"/>
  <c r="KT41" i="6"/>
  <c r="KL41" i="6"/>
  <c r="KD41" i="6"/>
  <c r="JV41" i="6"/>
  <c r="JN41" i="6"/>
  <c r="JF41" i="6"/>
  <c r="NR40" i="6"/>
  <c r="NJ40" i="6"/>
  <c r="NB40" i="6"/>
  <c r="MT40" i="6"/>
  <c r="ML40" i="6"/>
  <c r="MD40" i="6"/>
  <c r="LU40" i="6"/>
  <c r="LM40" i="6"/>
  <c r="LE40" i="6"/>
  <c r="KW40" i="6"/>
  <c r="KO40" i="6"/>
  <c r="KG40" i="6"/>
  <c r="JY40" i="6"/>
  <c r="JQ40" i="6"/>
  <c r="JI40" i="6"/>
  <c r="NU39" i="6"/>
  <c r="NM39" i="6"/>
  <c r="NE39" i="6"/>
  <c r="MW39" i="6"/>
  <c r="MO39" i="6"/>
  <c r="MG39" i="6"/>
  <c r="LY39" i="6"/>
  <c r="LP39" i="6"/>
  <c r="LH39" i="6"/>
  <c r="KZ39" i="6"/>
  <c r="AI12" i="10" s="1"/>
  <c r="KR39" i="6"/>
  <c r="KJ39" i="6"/>
  <c r="KB39" i="6"/>
  <c r="JT39" i="6"/>
  <c r="JL39" i="6"/>
  <c r="JD39" i="6"/>
  <c r="NP38" i="6"/>
  <c r="NH38" i="6"/>
  <c r="MZ38" i="6"/>
  <c r="MR38" i="6"/>
  <c r="MJ38" i="6"/>
  <c r="MB38" i="6"/>
  <c r="LS38" i="6"/>
  <c r="LK38" i="6"/>
  <c r="LC38" i="6"/>
  <c r="KU38" i="6"/>
  <c r="KM38" i="6"/>
  <c r="KE38" i="6"/>
  <c r="JW38" i="6"/>
  <c r="JO38" i="6"/>
  <c r="JG38" i="6"/>
  <c r="NS37" i="6"/>
  <c r="AT36" i="10" s="1"/>
  <c r="NK37" i="6"/>
  <c r="NC37" i="6"/>
  <c r="MU37" i="6"/>
  <c r="AP36" i="10" s="1"/>
  <c r="MM37" i="6"/>
  <c r="ME37" i="6"/>
  <c r="LV37" i="6"/>
  <c r="LN37" i="6"/>
  <c r="LF37" i="6"/>
  <c r="KX37" i="6"/>
  <c r="KP37" i="6"/>
  <c r="KH37" i="6"/>
  <c r="JZ37" i="6"/>
  <c r="JR37" i="6"/>
  <c r="JJ37" i="6"/>
  <c r="JB37" i="6"/>
  <c r="NN41" i="6"/>
  <c r="D19" i="8" s="1"/>
  <c r="NF41" i="6"/>
  <c r="MX41" i="6"/>
  <c r="MP41" i="6"/>
  <c r="D15" i="8" s="1"/>
  <c r="MH41" i="6"/>
  <c r="LZ41" i="6"/>
  <c r="LQ41" i="6"/>
  <c r="LI41" i="6"/>
  <c r="LA41" i="6"/>
  <c r="KS41" i="6"/>
  <c r="KK41" i="6"/>
  <c r="KC41" i="6"/>
  <c r="JU41" i="6"/>
  <c r="JM41" i="6"/>
  <c r="JE41" i="6"/>
  <c r="NQ40" i="6"/>
  <c r="NI40" i="6"/>
  <c r="NA40" i="6"/>
  <c r="MS40" i="6"/>
  <c r="MK40" i="6"/>
  <c r="MC40" i="6"/>
  <c r="LT40" i="6"/>
  <c r="LL40" i="6"/>
  <c r="AK42" i="10" s="1"/>
  <c r="LD40" i="6"/>
  <c r="KV40" i="6"/>
  <c r="KN40" i="6"/>
  <c r="AG42" i="10" s="1"/>
  <c r="KF40" i="6"/>
  <c r="JX40" i="6"/>
  <c r="JP40" i="6"/>
  <c r="JH40" i="6"/>
  <c r="NT39" i="6"/>
  <c r="NL39" i="6"/>
  <c r="ND39" i="6"/>
  <c r="MV39" i="6"/>
  <c r="AQ12" i="10" s="1"/>
  <c r="MN39" i="6"/>
  <c r="MF39" i="6"/>
  <c r="LW39" i="6"/>
  <c r="AL12" i="10" s="1"/>
  <c r="LO39" i="6"/>
  <c r="LG39" i="6"/>
  <c r="KY39" i="6"/>
  <c r="AH12" i="10" s="1"/>
  <c r="KQ39" i="6"/>
  <c r="KI39" i="6"/>
  <c r="KA39" i="6"/>
  <c r="JS39" i="6"/>
  <c r="JK39" i="6"/>
  <c r="JC39" i="6"/>
  <c r="NO38" i="6"/>
  <c r="NG38" i="6"/>
  <c r="MY38" i="6"/>
  <c r="MQ38" i="6"/>
  <c r="MI38" i="6"/>
  <c r="MA38" i="6"/>
  <c r="LR38" i="6"/>
  <c r="LJ38" i="6"/>
  <c r="LB38" i="6"/>
  <c r="KT38" i="6"/>
  <c r="KL38" i="6"/>
  <c r="KD38" i="6"/>
  <c r="JV38" i="6"/>
  <c r="JN38" i="6"/>
  <c r="JF38" i="6"/>
  <c r="NR37" i="6"/>
  <c r="NJ37" i="6"/>
  <c r="NB37" i="6"/>
  <c r="MT37" i="6"/>
  <c r="ML37" i="6"/>
  <c r="MD37" i="6"/>
  <c r="LU37" i="6"/>
  <c r="LM37" i="6"/>
  <c r="LE37" i="6"/>
  <c r="KW37" i="6"/>
  <c r="KO37" i="6"/>
  <c r="KG37" i="6"/>
  <c r="NL41" i="6"/>
  <c r="NB41" i="6"/>
  <c r="D17" i="8" s="1"/>
  <c r="MR41" i="6"/>
  <c r="MF41" i="6"/>
  <c r="LU41" i="6"/>
  <c r="LK41" i="6"/>
  <c r="G6" i="10" s="1"/>
  <c r="KY41" i="6"/>
  <c r="E6" i="10" s="1"/>
  <c r="KO41" i="6"/>
  <c r="KE41" i="6"/>
  <c r="JS41" i="6"/>
  <c r="JI41" i="6"/>
  <c r="NS40" i="6"/>
  <c r="AT42" i="10" s="1"/>
  <c r="NG40" i="6"/>
  <c r="AR42" i="10" s="1"/>
  <c r="MW40" i="6"/>
  <c r="MM40" i="6"/>
  <c r="MA40" i="6"/>
  <c r="LP40" i="6"/>
  <c r="LF40" i="6"/>
  <c r="KT40" i="6"/>
  <c r="KJ40" i="6"/>
  <c r="JZ40" i="6"/>
  <c r="JN40" i="6"/>
  <c r="JD40" i="6"/>
  <c r="NN39" i="6"/>
  <c r="NB39" i="6"/>
  <c r="MR39" i="6"/>
  <c r="MH39" i="6"/>
  <c r="LU39" i="6"/>
  <c r="LK39" i="6"/>
  <c r="AJ12" i="10" s="1"/>
  <c r="LA39" i="6"/>
  <c r="KO39" i="6"/>
  <c r="KE39" i="6"/>
  <c r="JU39" i="6"/>
  <c r="JI39" i="6"/>
  <c r="NS38" i="6"/>
  <c r="NI38" i="6"/>
  <c r="MW38" i="6"/>
  <c r="MM38" i="6"/>
  <c r="MC38" i="6"/>
  <c r="LP38" i="6"/>
  <c r="LF38" i="6"/>
  <c r="KV38" i="6"/>
  <c r="KJ38" i="6"/>
  <c r="JZ38" i="6"/>
  <c r="JP38" i="6"/>
  <c r="JD38" i="6"/>
  <c r="NN37" i="6"/>
  <c r="ND37" i="6"/>
  <c r="MR37" i="6"/>
  <c r="MH37" i="6"/>
  <c r="LW37" i="6"/>
  <c r="AL36" i="10" s="1"/>
  <c r="LK37" i="6"/>
  <c r="AJ36" i="10" s="1"/>
  <c r="LA37" i="6"/>
  <c r="KQ37" i="6"/>
  <c r="KE37" i="6"/>
  <c r="JV37" i="6"/>
  <c r="JM37" i="6"/>
  <c r="JD37" i="6"/>
  <c r="NO36" i="6"/>
  <c r="NG36" i="6"/>
  <c r="AR30" i="10" s="1"/>
  <c r="MY36" i="6"/>
  <c r="MQ36" i="6"/>
  <c r="MI36" i="6"/>
  <c r="AN30" i="10" s="1"/>
  <c r="MA36" i="6"/>
  <c r="LR36" i="6"/>
  <c r="LJ36" i="6"/>
  <c r="LB36" i="6"/>
  <c r="KT36" i="6"/>
  <c r="KL36" i="6"/>
  <c r="KD36" i="6"/>
  <c r="JV36" i="6"/>
  <c r="JN36" i="6"/>
  <c r="JF36" i="6"/>
  <c r="NR35" i="6"/>
  <c r="NJ35" i="6"/>
  <c r="NB35" i="6"/>
  <c r="MT35" i="6"/>
  <c r="ML35" i="6"/>
  <c r="MD35" i="6"/>
  <c r="LU35" i="6"/>
  <c r="LM35" i="6"/>
  <c r="LE35" i="6"/>
  <c r="KW35" i="6"/>
  <c r="KO35" i="6"/>
  <c r="KG35" i="6"/>
  <c r="JY35" i="6"/>
  <c r="JQ35" i="6"/>
  <c r="JI35" i="6"/>
  <c r="NU34" i="6"/>
  <c r="NM34" i="6"/>
  <c r="NE34" i="6"/>
  <c r="MW34" i="6"/>
  <c r="MO34" i="6"/>
  <c r="MG34" i="6"/>
  <c r="LY34" i="6"/>
  <c r="LP34" i="6"/>
  <c r="LH34" i="6"/>
  <c r="KZ34" i="6"/>
  <c r="AI6" i="10" s="1"/>
  <c r="KR34" i="6"/>
  <c r="KJ34" i="6"/>
  <c r="KB34" i="6"/>
  <c r="JT34" i="6"/>
  <c r="JL34" i="6"/>
  <c r="JD34" i="6"/>
  <c r="JA36" i="6"/>
  <c r="NU41" i="6"/>
  <c r="NK41" i="6"/>
  <c r="NA41" i="6"/>
  <c r="MO41" i="6"/>
  <c r="ME41" i="6"/>
  <c r="D14" i="8" s="1"/>
  <c r="LT41" i="6"/>
  <c r="LH41" i="6"/>
  <c r="KX41" i="6"/>
  <c r="KN41" i="6"/>
  <c r="D6" i="10" s="1"/>
  <c r="KB41" i="6"/>
  <c r="JR41" i="6"/>
  <c r="JH41" i="6"/>
  <c r="NP40" i="6"/>
  <c r="NF40" i="6"/>
  <c r="MV40" i="6"/>
  <c r="AQ42" i="10" s="1"/>
  <c r="MJ40" i="6"/>
  <c r="AO42" i="10" s="1"/>
  <c r="LZ40" i="6"/>
  <c r="LO40" i="6"/>
  <c r="LC40" i="6"/>
  <c r="KS40" i="6"/>
  <c r="KI40" i="6"/>
  <c r="JW40" i="6"/>
  <c r="JM40" i="6"/>
  <c r="JC40" i="6"/>
  <c r="NK39" i="6"/>
  <c r="NA39" i="6"/>
  <c r="MQ39" i="6"/>
  <c r="ME39" i="6"/>
  <c r="LT39" i="6"/>
  <c r="LJ39" i="6"/>
  <c r="KX39" i="6"/>
  <c r="KN39" i="6"/>
  <c r="AG12" i="10" s="1"/>
  <c r="KD39" i="6"/>
  <c r="JR39" i="6"/>
  <c r="JH39" i="6"/>
  <c r="NR38" i="6"/>
  <c r="NF38" i="6"/>
  <c r="MV38" i="6"/>
  <c r="ML38" i="6"/>
  <c r="LZ38" i="6"/>
  <c r="LO38" i="6"/>
  <c r="LE38" i="6"/>
  <c r="KS38" i="6"/>
  <c r="KI38" i="6"/>
  <c r="JY38" i="6"/>
  <c r="JM38" i="6"/>
  <c r="JC38" i="6"/>
  <c r="NM37" i="6"/>
  <c r="NA37" i="6"/>
  <c r="MQ37" i="6"/>
  <c r="MG37" i="6"/>
  <c r="LT37" i="6"/>
  <c r="LJ37" i="6"/>
  <c r="KZ37" i="6"/>
  <c r="AI36" i="10" s="1"/>
  <c r="KN37" i="6"/>
  <c r="AG36" i="10" s="1"/>
  <c r="KD37" i="6"/>
  <c r="JU37" i="6"/>
  <c r="JL37" i="6"/>
  <c r="JC37" i="6"/>
  <c r="NN36" i="6"/>
  <c r="NF36" i="6"/>
  <c r="MX36" i="6"/>
  <c r="MP36" i="6"/>
  <c r="MH36" i="6"/>
  <c r="LZ36" i="6"/>
  <c r="LQ36" i="6"/>
  <c r="LI36" i="6"/>
  <c r="LA36" i="6"/>
  <c r="KS36" i="6"/>
  <c r="KK36" i="6"/>
  <c r="KC36" i="6"/>
  <c r="JU36" i="6"/>
  <c r="JM36" i="6"/>
  <c r="JE36" i="6"/>
  <c r="NQ35" i="6"/>
  <c r="NI35" i="6"/>
  <c r="NA35" i="6"/>
  <c r="MS35" i="6"/>
  <c r="NP41" i="6"/>
  <c r="MZ41" i="6"/>
  <c r="ML41" i="6"/>
  <c r="LW41" i="6"/>
  <c r="I6" i="10" s="1"/>
  <c r="LG41" i="6"/>
  <c r="D10" i="8" s="1"/>
  <c r="KU41" i="6"/>
  <c r="D8" i="8" s="1"/>
  <c r="KG41" i="6"/>
  <c r="JQ41" i="6"/>
  <c r="JC41" i="6"/>
  <c r="NK40" i="6"/>
  <c r="MU40" i="6"/>
  <c r="AP42" i="10" s="1"/>
  <c r="MG40" i="6"/>
  <c r="LR40" i="6"/>
  <c r="LB40" i="6"/>
  <c r="KP40" i="6"/>
  <c r="KB40" i="6"/>
  <c r="JL40" i="6"/>
  <c r="NR39" i="6"/>
  <c r="NF39" i="6"/>
  <c r="MP39" i="6"/>
  <c r="MB39" i="6"/>
  <c r="LM39" i="6"/>
  <c r="KW39" i="6"/>
  <c r="KK39" i="6"/>
  <c r="JW39" i="6"/>
  <c r="JG39" i="6"/>
  <c r="NM38" i="6"/>
  <c r="NA38" i="6"/>
  <c r="MK38" i="6"/>
  <c r="LV38" i="6"/>
  <c r="LH38" i="6"/>
  <c r="KR38" i="6"/>
  <c r="KF38" i="6"/>
  <c r="JR38" i="6"/>
  <c r="JB38" i="6"/>
  <c r="NH37" i="6"/>
  <c r="AS36" i="10" s="1"/>
  <c r="MV37" i="6"/>
  <c r="AQ36" i="10" s="1"/>
  <c r="MF37" i="6"/>
  <c r="LQ37" i="6"/>
  <c r="LC37" i="6"/>
  <c r="KM37" i="6"/>
  <c r="KA37" i="6"/>
  <c r="JO37" i="6"/>
  <c r="NU36" i="6"/>
  <c r="NK36" i="6"/>
  <c r="NA36" i="6"/>
  <c r="MO36" i="6"/>
  <c r="ME36" i="6"/>
  <c r="LT36" i="6"/>
  <c r="LH36" i="6"/>
  <c r="KX36" i="6"/>
  <c r="KN36" i="6"/>
  <c r="AG30" i="10" s="1"/>
  <c r="KB36" i="6"/>
  <c r="JR36" i="6"/>
  <c r="JH36" i="6"/>
  <c r="NP35" i="6"/>
  <c r="NF35" i="6"/>
  <c r="MV35" i="6"/>
  <c r="MK35" i="6"/>
  <c r="MB35" i="6"/>
  <c r="LR35" i="6"/>
  <c r="LI35" i="6"/>
  <c r="KZ35" i="6"/>
  <c r="KQ35" i="6"/>
  <c r="KH35" i="6"/>
  <c r="JX35" i="6"/>
  <c r="JO35" i="6"/>
  <c r="JF35" i="6"/>
  <c r="NQ34" i="6"/>
  <c r="NH34" i="6"/>
  <c r="AS6" i="10" s="1"/>
  <c r="MY34" i="6"/>
  <c r="MP34" i="6"/>
  <c r="MF34" i="6"/>
  <c r="LV34" i="6"/>
  <c r="LM34" i="6"/>
  <c r="LD34" i="6"/>
  <c r="KU34" i="6"/>
  <c r="KL34" i="6"/>
  <c r="KC34" i="6"/>
  <c r="JS34" i="6"/>
  <c r="JJ34" i="6"/>
  <c r="JA41" i="6"/>
  <c r="NM41" i="6"/>
  <c r="MW41" i="6"/>
  <c r="MK41" i="6"/>
  <c r="LV41" i="6"/>
  <c r="LF41" i="6"/>
  <c r="D9" i="8" s="1"/>
  <c r="KR41" i="6"/>
  <c r="KF41" i="6"/>
  <c r="JP41" i="6"/>
  <c r="JB41" i="6"/>
  <c r="NH40" i="6"/>
  <c r="AS42" i="10" s="1"/>
  <c r="MR40" i="6"/>
  <c r="MF40" i="6"/>
  <c r="LQ40" i="6"/>
  <c r="LA40" i="6"/>
  <c r="KM40" i="6"/>
  <c r="KA40" i="6"/>
  <c r="JK40" i="6"/>
  <c r="NQ39" i="6"/>
  <c r="NC39" i="6"/>
  <c r="MM39" i="6"/>
  <c r="MA39" i="6"/>
  <c r="LL39" i="6"/>
  <c r="AK12" i="10" s="1"/>
  <c r="KV39" i="6"/>
  <c r="KH39" i="6"/>
  <c r="JV39" i="6"/>
  <c r="JF39" i="6"/>
  <c r="NL38" i="6"/>
  <c r="MX38" i="6"/>
  <c r="MH38" i="6"/>
  <c r="LU38" i="6"/>
  <c r="LG38" i="6"/>
  <c r="KQ38" i="6"/>
  <c r="KC38" i="6"/>
  <c r="JQ38" i="6"/>
  <c r="NU37" i="6"/>
  <c r="NG37" i="6"/>
  <c r="AR36" i="10" s="1"/>
  <c r="MS37" i="6"/>
  <c r="MC37" i="6"/>
  <c r="LP37" i="6"/>
  <c r="LB37" i="6"/>
  <c r="KL37" i="6"/>
  <c r="JY37" i="6"/>
  <c r="JN37" i="6"/>
  <c r="NT36" i="6"/>
  <c r="NJ36" i="6"/>
  <c r="MZ36" i="6"/>
  <c r="MN36" i="6"/>
  <c r="MD36" i="6"/>
  <c r="LS36" i="6"/>
  <c r="LG36" i="6"/>
  <c r="KW36" i="6"/>
  <c r="KM36" i="6"/>
  <c r="KA36" i="6"/>
  <c r="JQ36" i="6"/>
  <c r="JG36" i="6"/>
  <c r="NO35" i="6"/>
  <c r="NE35" i="6"/>
  <c r="MU35" i="6"/>
  <c r="MJ35" i="6"/>
  <c r="MA35" i="6"/>
  <c r="LQ35" i="6"/>
  <c r="LH35" i="6"/>
  <c r="KY35" i="6"/>
  <c r="KP35" i="6"/>
  <c r="KF35" i="6"/>
  <c r="JW35" i="6"/>
  <c r="JN35" i="6"/>
  <c r="JE35" i="6"/>
  <c r="NP34" i="6"/>
  <c r="NG34" i="6"/>
  <c r="AR6" i="10" s="1"/>
  <c r="MX34" i="6"/>
  <c r="MN34" i="6"/>
  <c r="ME34" i="6"/>
  <c r="LU34" i="6"/>
  <c r="LL34" i="6"/>
  <c r="AK6" i="10" s="1"/>
  <c r="LC34" i="6"/>
  <c r="KT34" i="6"/>
  <c r="KK34" i="6"/>
  <c r="KA34" i="6"/>
  <c r="JR34" i="6"/>
  <c r="JI34" i="6"/>
  <c r="JA40" i="6"/>
  <c r="NJ41" i="6"/>
  <c r="MV41" i="6"/>
  <c r="N6" i="10" s="1"/>
  <c r="MJ41" i="6"/>
  <c r="L6" i="10" s="1"/>
  <c r="LS41" i="6"/>
  <c r="D12" i="8" s="1"/>
  <c r="LE41" i="6"/>
  <c r="KQ41" i="6"/>
  <c r="KA41" i="6"/>
  <c r="JO41" i="6"/>
  <c r="NU40" i="6"/>
  <c r="NE40" i="6"/>
  <c r="MQ40" i="6"/>
  <c r="ME40" i="6"/>
  <c r="LN40" i="6"/>
  <c r="KZ40" i="6"/>
  <c r="AI42" i="10" s="1"/>
  <c r="KL40" i="6"/>
  <c r="JV40" i="6"/>
  <c r="JJ40" i="6"/>
  <c r="NP39" i="6"/>
  <c r="MZ39" i="6"/>
  <c r="ML39" i="6"/>
  <c r="LZ39" i="6"/>
  <c r="LI39" i="6"/>
  <c r="KU39" i="6"/>
  <c r="KG39" i="6"/>
  <c r="JQ39" i="6"/>
  <c r="JE39" i="6"/>
  <c r="NK38" i="6"/>
  <c r="MU38" i="6"/>
  <c r="MG38" i="6"/>
  <c r="LT38" i="6"/>
  <c r="LD38" i="6"/>
  <c r="KP38" i="6"/>
  <c r="KB38" i="6"/>
  <c r="JL38" i="6"/>
  <c r="NT37" i="6"/>
  <c r="NF37" i="6"/>
  <c r="MP37" i="6"/>
  <c r="MB37" i="6"/>
  <c r="LO37" i="6"/>
  <c r="KY37" i="6"/>
  <c r="AH36" i="10" s="1"/>
  <c r="KK37" i="6"/>
  <c r="JX37" i="6"/>
  <c r="JK37" i="6"/>
  <c r="NS36" i="6"/>
  <c r="AT30" i="10" s="1"/>
  <c r="AT18" i="10" s="1"/>
  <c r="NI36" i="6"/>
  <c r="MW36" i="6"/>
  <c r="MM36" i="6"/>
  <c r="MC36" i="6"/>
  <c r="LP36" i="6"/>
  <c r="LF36" i="6"/>
  <c r="KV36" i="6"/>
  <c r="KJ36" i="6"/>
  <c r="JZ36" i="6"/>
  <c r="JP36" i="6"/>
  <c r="JD36" i="6"/>
  <c r="NN35" i="6"/>
  <c r="ND35" i="6"/>
  <c r="MR35" i="6"/>
  <c r="MI35" i="6"/>
  <c r="LZ35" i="6"/>
  <c r="LP35" i="6"/>
  <c r="LG35" i="6"/>
  <c r="KX35" i="6"/>
  <c r="KN35" i="6"/>
  <c r="KE35" i="6"/>
  <c r="JV35" i="6"/>
  <c r="JM35" i="6"/>
  <c r="JD35" i="6"/>
  <c r="NO34" i="6"/>
  <c r="NF34" i="6"/>
  <c r="MV34" i="6"/>
  <c r="AQ6" i="10" s="1"/>
  <c r="MM34" i="6"/>
  <c r="MD34" i="6"/>
  <c r="LT34" i="6"/>
  <c r="LK34" i="6"/>
  <c r="AJ6" i="10" s="1"/>
  <c r="LB34" i="6"/>
  <c r="KS34" i="6"/>
  <c r="KI34" i="6"/>
  <c r="JZ34" i="6"/>
  <c r="JQ34" i="6"/>
  <c r="NR41" i="6"/>
  <c r="MT41" i="6"/>
  <c r="LY41" i="6"/>
  <c r="KZ41" i="6"/>
  <c r="F6" i="10" s="1"/>
  <c r="V6" i="10" s="1"/>
  <c r="JZ41" i="6"/>
  <c r="JG41" i="6"/>
  <c r="NC40" i="6"/>
  <c r="MH40" i="6"/>
  <c r="LI40" i="6"/>
  <c r="KK40" i="6"/>
  <c r="JR40" i="6"/>
  <c r="NJ39" i="6"/>
  <c r="MS39" i="6"/>
  <c r="LR39" i="6"/>
  <c r="KT39" i="6"/>
  <c r="JY39" i="6"/>
  <c r="NU38" i="6"/>
  <c r="NB38" i="6"/>
  <c r="MD38" i="6"/>
  <c r="LA38" i="6"/>
  <c r="KH38" i="6"/>
  <c r="JJ38" i="6"/>
  <c r="NI37" i="6"/>
  <c r="MK37" i="6"/>
  <c r="LL37" i="6"/>
  <c r="AK36" i="10" s="1"/>
  <c r="KS37" i="6"/>
  <c r="JT37" i="6"/>
  <c r="JE37" i="6"/>
  <c r="ND36" i="6"/>
  <c r="ML36" i="6"/>
  <c r="LV36" i="6"/>
  <c r="LD36" i="6"/>
  <c r="KO36" i="6"/>
  <c r="JW36" i="6"/>
  <c r="JC36" i="6"/>
  <c r="NH35" i="6"/>
  <c r="MP35" i="6"/>
  <c r="MC35" i="6"/>
  <c r="LL35" i="6"/>
  <c r="KV35" i="6"/>
  <c r="KJ35" i="6"/>
  <c r="JT35" i="6"/>
  <c r="JG35" i="6"/>
  <c r="NK34" i="6"/>
  <c r="MU34" i="6"/>
  <c r="AP6" i="10" s="1"/>
  <c r="MI34" i="6"/>
  <c r="AN6" i="10" s="1"/>
  <c r="BE6" i="10" s="1"/>
  <c r="LR34" i="6"/>
  <c r="LE34" i="6"/>
  <c r="KO34" i="6"/>
  <c r="JY34" i="6"/>
  <c r="JM34" i="6"/>
  <c r="JA39" i="6"/>
  <c r="NT41" i="6"/>
  <c r="MU41" i="6"/>
  <c r="M6" i="10" s="1"/>
  <c r="LP41" i="6"/>
  <c r="KV41" i="6"/>
  <c r="JW41" i="6"/>
  <c r="NN40" i="6"/>
  <c r="MO40" i="6"/>
  <c r="LK40" i="6"/>
  <c r="AJ42" i="10" s="1"/>
  <c r="KQ40" i="6"/>
  <c r="JO40" i="6"/>
  <c r="NH39" i="6"/>
  <c r="AS12" i="10" s="1"/>
  <c r="MI39" i="6"/>
  <c r="AN12" i="10" s="1"/>
  <c r="BO6" i="10" s="1"/>
  <c r="LE39" i="6"/>
  <c r="KF39" i="6"/>
  <c r="JJ39" i="6"/>
  <c r="NC38" i="6"/>
  <c r="LY38" i="6"/>
  <c r="KY38" i="6"/>
  <c r="JX38" i="6"/>
  <c r="NQ37" i="6"/>
  <c r="MW37" i="6"/>
  <c r="LS37" i="6"/>
  <c r="KT37" i="6"/>
  <c r="JS37" i="6"/>
  <c r="NQ36" i="6"/>
  <c r="MV36" i="6"/>
  <c r="AQ30" i="10" s="1"/>
  <c r="AQ18" i="10" s="1"/>
  <c r="MF36" i="6"/>
  <c r="LL36" i="6"/>
  <c r="AK30" i="10" s="1"/>
  <c r="AK18" i="10" s="1"/>
  <c r="KQ36" i="6"/>
  <c r="JX36" i="6"/>
  <c r="JB36" i="6"/>
  <c r="NC35" i="6"/>
  <c r="MM35" i="6"/>
  <c r="LT35" i="6"/>
  <c r="LC35" i="6"/>
  <c r="KL35" i="6"/>
  <c r="JU35" i="6"/>
  <c r="JC35" i="6"/>
  <c r="NI34" i="6"/>
  <c r="MR34" i="6"/>
  <c r="MA34" i="6"/>
  <c r="LI34" i="6"/>
  <c r="KQ34" i="6"/>
  <c r="KD34" i="6"/>
  <c r="JK34" i="6"/>
  <c r="JA37" i="6"/>
  <c r="NS41" i="6"/>
  <c r="Q6" i="10" s="1"/>
  <c r="MS41" i="6"/>
  <c r="LO41" i="6"/>
  <c r="KP41" i="6"/>
  <c r="JT41" i="6"/>
  <c r="NM40" i="6"/>
  <c r="MN40" i="6"/>
  <c r="LJ40" i="6"/>
  <c r="KH40" i="6"/>
  <c r="JG40" i="6"/>
  <c r="NG39" i="6"/>
  <c r="AR12" i="10" s="1"/>
  <c r="MD39" i="6"/>
  <c r="LD39" i="6"/>
  <c r="KC39" i="6"/>
  <c r="JB39" i="6"/>
  <c r="MT38" i="6"/>
  <c r="LW38" i="6"/>
  <c r="KX38" i="6"/>
  <c r="JU38" i="6"/>
  <c r="NP37" i="6"/>
  <c r="MO37" i="6"/>
  <c r="LR37" i="6"/>
  <c r="KR37" i="6"/>
  <c r="JQ37" i="6"/>
  <c r="NP36" i="6"/>
  <c r="MU36" i="6"/>
  <c r="AP30" i="10" s="1"/>
  <c r="MB36" i="6"/>
  <c r="LK36" i="6"/>
  <c r="AJ30" i="10" s="1"/>
  <c r="KP36" i="6"/>
  <c r="JT36" i="6"/>
  <c r="NU35" i="6"/>
  <c r="MZ35" i="6"/>
  <c r="MH35" i="6"/>
  <c r="LS35" i="6"/>
  <c r="LB35" i="6"/>
  <c r="KK35" i="6"/>
  <c r="JS35" i="6"/>
  <c r="JB35" i="6"/>
  <c r="ND34" i="6"/>
  <c r="MQ34" i="6"/>
  <c r="LZ34" i="6"/>
  <c r="LG34" i="6"/>
  <c r="KP34" i="6"/>
  <c r="JX34" i="6"/>
  <c r="JH34" i="6"/>
  <c r="JA35" i="6"/>
  <c r="NQ41" i="6"/>
  <c r="MG41" i="6"/>
  <c r="LC41" i="6"/>
  <c r="JL41" i="6"/>
  <c r="MZ40" i="6"/>
  <c r="LV40" i="6"/>
  <c r="KE40" i="6"/>
  <c r="JB40" i="6"/>
  <c r="MK39" i="6"/>
  <c r="LC39" i="6"/>
  <c r="JP39" i="6"/>
  <c r="NE38" i="6"/>
  <c r="LQ38" i="6"/>
  <c r="KN38" i="6"/>
  <c r="JH38" i="6"/>
  <c r="MN37" i="6"/>
  <c r="LG37" i="6"/>
  <c r="KB37" i="6"/>
  <c r="NM36" i="6"/>
  <c r="MR36" i="6"/>
  <c r="LN36" i="6"/>
  <c r="KI36" i="6"/>
  <c r="JL36" i="6"/>
  <c r="NK35" i="6"/>
  <c r="MG35" i="6"/>
  <c r="LK35" i="6"/>
  <c r="KR35" i="6"/>
  <c r="JR35" i="6"/>
  <c r="NR34" i="6"/>
  <c r="MT34" i="6"/>
  <c r="LW34" i="6"/>
  <c r="AL6" i="10" s="1"/>
  <c r="KY34" i="6"/>
  <c r="AH6" i="10" s="1"/>
  <c r="KF34" i="6"/>
  <c r="JG34" i="6"/>
  <c r="NI41" i="6"/>
  <c r="MD41" i="6"/>
  <c r="KW41" i="6"/>
  <c r="JK41" i="6"/>
  <c r="MY40" i="6"/>
  <c r="LS40" i="6"/>
  <c r="KD40" i="6"/>
  <c r="NS39" i="6"/>
  <c r="AT12" i="10" s="1"/>
  <c r="MJ39" i="6"/>
  <c r="AO12" i="10" s="1"/>
  <c r="LB39" i="6"/>
  <c r="JO39" i="6"/>
  <c r="ND38" i="6"/>
  <c r="LN38" i="6"/>
  <c r="KK38" i="6"/>
  <c r="JE38" i="6"/>
  <c r="MJ37" i="6"/>
  <c r="AO36" i="10" s="1"/>
  <c r="LD37" i="6"/>
  <c r="JW37" i="6"/>
  <c r="NL36" i="6"/>
  <c r="MK36" i="6"/>
  <c r="LM36" i="6"/>
  <c r="KH36" i="6"/>
  <c r="JK36" i="6"/>
  <c r="NG35" i="6"/>
  <c r="MF35" i="6"/>
  <c r="LJ35" i="6"/>
  <c r="KM35" i="6"/>
  <c r="JP35" i="6"/>
  <c r="NN34" i="6"/>
  <c r="MS34" i="6"/>
  <c r="LS34" i="6"/>
  <c r="KX34" i="6"/>
  <c r="KE34" i="6"/>
  <c r="JF34" i="6"/>
  <c r="NH41" i="6"/>
  <c r="P6" i="10" s="1"/>
  <c r="MC41" i="6"/>
  <c r="KM41" i="6"/>
  <c r="JJ41" i="6"/>
  <c r="MX40" i="6"/>
  <c r="LH40" i="6"/>
  <c r="KC40" i="6"/>
  <c r="NO39" i="6"/>
  <c r="MC39" i="6"/>
  <c r="KS39" i="6"/>
  <c r="JN39" i="6"/>
  <c r="MS38" i="6"/>
  <c r="LM38" i="6"/>
  <c r="KG38" i="6"/>
  <c r="NO37" i="6"/>
  <c r="MI37" i="6"/>
  <c r="AN36" i="10" s="1"/>
  <c r="KV37" i="6"/>
  <c r="JP37" i="6"/>
  <c r="NH36" i="6"/>
  <c r="AS30" i="10" s="1"/>
  <c r="MJ36" i="6"/>
  <c r="AO30" i="10" s="1"/>
  <c r="LE36" i="6"/>
  <c r="KG36" i="6"/>
  <c r="JJ36" i="6"/>
  <c r="MY35" i="6"/>
  <c r="ME35" i="6"/>
  <c r="LF35" i="6"/>
  <c r="KI35" i="6"/>
  <c r="JL35" i="6"/>
  <c r="NL34" i="6"/>
  <c r="ML34" i="6"/>
  <c r="LQ34" i="6"/>
  <c r="KW34" i="6"/>
  <c r="JW34" i="6"/>
  <c r="JE34" i="6"/>
  <c r="NE41" i="6"/>
  <c r="LL41" i="6"/>
  <c r="H6" i="10" s="1"/>
  <c r="X6" i="10" s="1"/>
  <c r="NT40" i="6"/>
  <c r="LW40" i="6"/>
  <c r="AL42" i="10" s="1"/>
  <c r="JS40" i="6"/>
  <c r="LV39" i="6"/>
  <c r="JZ39" i="6"/>
  <c r="MO38" i="6"/>
  <c r="KO38" i="6"/>
  <c r="MZ37" i="6"/>
  <c r="KU37" i="6"/>
  <c r="JF37" i="6"/>
  <c r="LY36" i="6"/>
  <c r="KR36" i="6"/>
  <c r="NS35" i="6"/>
  <c r="LY35" i="6"/>
  <c r="KT35" i="6"/>
  <c r="JJ35" i="6"/>
  <c r="MZ34" i="6"/>
  <c r="LJ34" i="6"/>
  <c r="JV34" i="6"/>
  <c r="JA34" i="6"/>
  <c r="KH41" i="6"/>
  <c r="KU40" i="6"/>
  <c r="MY39" i="6"/>
  <c r="NQ38" i="6"/>
  <c r="LZ37" i="6"/>
  <c r="KC37" i="6"/>
  <c r="JS36" i="6"/>
  <c r="MW35" i="6"/>
  <c r="NJ34" i="6"/>
  <c r="MC34" i="6"/>
  <c r="JN34" i="6"/>
  <c r="JY41" i="6"/>
  <c r="MX39" i="6"/>
  <c r="JI38" i="6"/>
  <c r="JO36" i="6"/>
  <c r="NC34" i="6"/>
  <c r="ND41" i="6"/>
  <c r="LD41" i="6"/>
  <c r="NO40" i="6"/>
  <c r="LG40" i="6"/>
  <c r="JF40" i="6"/>
  <c r="LS39" i="6"/>
  <c r="JX39" i="6"/>
  <c r="MN38" i="6"/>
  <c r="KA38" i="6"/>
  <c r="MY37" i="6"/>
  <c r="KJ37" i="6"/>
  <c r="NR36" i="6"/>
  <c r="LW36" i="6"/>
  <c r="AL30" i="10" s="1"/>
  <c r="KF36" i="6"/>
  <c r="NM35" i="6"/>
  <c r="LW35" i="6"/>
  <c r="KS35" i="6"/>
  <c r="JH35" i="6"/>
  <c r="MK34" i="6"/>
  <c r="LF34" i="6"/>
  <c r="JU34" i="6"/>
  <c r="MM41" i="6"/>
  <c r="MP40" i="6"/>
  <c r="LF39" i="6"/>
  <c r="LL38" i="6"/>
  <c r="JK38" i="6"/>
  <c r="NB36" i="6"/>
  <c r="LC36" i="6"/>
  <c r="LN35" i="6"/>
  <c r="KB35" i="6"/>
  <c r="KN34" i="6"/>
  <c r="AG6" i="10" s="1"/>
  <c r="MB41" i="6"/>
  <c r="KP39" i="6"/>
  <c r="LY37" i="6"/>
  <c r="KZ36" i="6"/>
  <c r="AI30" i="10" s="1"/>
  <c r="AI18" i="10" s="1"/>
  <c r="KA35" i="6"/>
  <c r="JC34" i="6"/>
  <c r="NC41" i="6"/>
  <c r="D18" i="8" s="1"/>
  <c r="KJ41" i="6"/>
  <c r="NL40" i="6"/>
  <c r="KY40" i="6"/>
  <c r="AH42" i="10" s="1"/>
  <c r="JE40" i="6"/>
  <c r="LQ39" i="6"/>
  <c r="JM39" i="6"/>
  <c r="MF38" i="6"/>
  <c r="JT38" i="6"/>
  <c r="MX37" i="6"/>
  <c r="KI37" i="6"/>
  <c r="NE36" i="6"/>
  <c r="LU36" i="6"/>
  <c r="KE36" i="6"/>
  <c r="NL35" i="6"/>
  <c r="LV35" i="6"/>
  <c r="KD35" i="6"/>
  <c r="NT34" i="6"/>
  <c r="MJ34" i="6"/>
  <c r="AO6" i="10" s="1"/>
  <c r="LA34" i="6"/>
  <c r="JP34" i="6"/>
  <c r="MN41" i="6"/>
  <c r="KI41" i="6"/>
  <c r="ND40" i="6"/>
  <c r="KX40" i="6"/>
  <c r="NI39" i="6"/>
  <c r="LN39" i="6"/>
  <c r="NT38" i="6"/>
  <c r="ME38" i="6"/>
  <c r="JS38" i="6"/>
  <c r="MA37" i="6"/>
  <c r="KF37" i="6"/>
  <c r="NC36" i="6"/>
  <c r="LO36" i="6"/>
  <c r="JY36" i="6"/>
  <c r="MX35" i="6"/>
  <c r="LO35" i="6"/>
  <c r="KC35" i="6"/>
  <c r="NS34" i="6"/>
  <c r="AT6" i="10" s="1"/>
  <c r="MH34" i="6"/>
  <c r="KV34" i="6"/>
  <c r="JO34" i="6"/>
  <c r="KR40" i="6"/>
  <c r="NN38" i="6"/>
  <c r="JI37" i="6"/>
  <c r="LD35" i="6"/>
  <c r="KM34" i="6"/>
  <c r="MI40" i="6"/>
  <c r="AN42" i="10" s="1"/>
  <c r="LI38" i="6"/>
  <c r="MT36" i="6"/>
  <c r="MQ35" i="6"/>
  <c r="MB34" i="6"/>
  <c r="JD41" i="6"/>
  <c r="KL39" i="6"/>
  <c r="LH37" i="6"/>
  <c r="NT35" i="6"/>
  <c r="NA34" i="6"/>
  <c r="MB40" i="6"/>
  <c r="NJ38" i="6"/>
  <c r="JH37" i="6"/>
  <c r="MO35" i="6"/>
  <c r="LO34" i="6"/>
  <c r="JT40" i="6"/>
  <c r="KU35" i="6"/>
  <c r="LN41" i="6"/>
  <c r="KY36" i="6"/>
  <c r="AH30" i="10" s="1"/>
  <c r="MT39" i="6"/>
  <c r="KU36" i="6"/>
  <c r="LI37" i="6"/>
  <c r="LY40" i="6"/>
  <c r="MP38" i="6"/>
  <c r="JG37" i="6"/>
  <c r="MN35" i="6"/>
  <c r="LN34" i="6"/>
  <c r="MG36" i="6"/>
  <c r="NL37" i="6"/>
  <c r="LM41" i="6"/>
  <c r="JA38" i="6"/>
  <c r="JX41" i="6"/>
  <c r="NB34" i="6"/>
  <c r="JU40" i="6"/>
  <c r="KZ38" i="6"/>
  <c r="MS36" i="6"/>
  <c r="LA35" i="6"/>
  <c r="KH34" i="6"/>
  <c r="KW38" i="6"/>
  <c r="KG34" i="6"/>
  <c r="MU39" i="6"/>
  <c r="AP12" i="10" s="1"/>
  <c r="JZ35" i="6"/>
  <c r="JB34" i="6"/>
  <c r="NE37" i="6"/>
  <c r="JK35" i="6"/>
  <c r="KM39" i="6"/>
  <c r="JI36" i="6"/>
  <c r="DR41" i="6"/>
  <c r="DJ41" i="6"/>
  <c r="P4" i="10" s="1"/>
  <c r="DB41" i="6"/>
  <c r="CT41" i="6"/>
  <c r="CL41" i="6"/>
  <c r="L4" i="10" s="1"/>
  <c r="CD41" i="6"/>
  <c r="BU41" i="6"/>
  <c r="BM41" i="6"/>
  <c r="G4" i="10" s="1"/>
  <c r="BE41" i="6"/>
  <c r="AW41" i="6"/>
  <c r="AO41" i="6"/>
  <c r="AG41" i="6"/>
  <c r="DU40" i="6"/>
  <c r="AT40" i="10" s="1"/>
  <c r="DM40" i="6"/>
  <c r="DE40" i="6"/>
  <c r="CW40" i="6"/>
  <c r="AP40" i="10" s="1"/>
  <c r="CO40" i="6"/>
  <c r="CG40" i="6"/>
  <c r="DP41" i="6"/>
  <c r="DG41" i="6"/>
  <c r="CX41" i="6"/>
  <c r="N4" i="10" s="1"/>
  <c r="CO41" i="6"/>
  <c r="CF41" i="6"/>
  <c r="BV41" i="6"/>
  <c r="BL41" i="6"/>
  <c r="BC41" i="6"/>
  <c r="AT41" i="6"/>
  <c r="AK41" i="6"/>
  <c r="DT40" i="6"/>
  <c r="DK40" i="6"/>
  <c r="DB40" i="6"/>
  <c r="CS40" i="6"/>
  <c r="CJ40" i="6"/>
  <c r="CA40" i="6"/>
  <c r="BR40" i="6"/>
  <c r="BJ40" i="6"/>
  <c r="BB40" i="6"/>
  <c r="AI40" i="10" s="1"/>
  <c r="AT40" i="6"/>
  <c r="AL40" i="6"/>
  <c r="DR39" i="6"/>
  <c r="DJ39" i="6"/>
  <c r="AS10" i="10" s="1"/>
  <c r="DB39" i="6"/>
  <c r="CT39" i="6"/>
  <c r="CL39" i="6"/>
  <c r="AO10" i="10" s="1"/>
  <c r="CD39" i="6"/>
  <c r="BU39" i="6"/>
  <c r="BM39" i="6"/>
  <c r="AJ10" i="10" s="1"/>
  <c r="BE39" i="6"/>
  <c r="AW39" i="6"/>
  <c r="AO39" i="6"/>
  <c r="AG39" i="6"/>
  <c r="DU38" i="6"/>
  <c r="DM38" i="6"/>
  <c r="DE38" i="6"/>
  <c r="CW38" i="6"/>
  <c r="CO38" i="6"/>
  <c r="CG38" i="6"/>
  <c r="DO41" i="6"/>
  <c r="DF41" i="6"/>
  <c r="CW41" i="6"/>
  <c r="M4" i="10" s="1"/>
  <c r="CN41" i="6"/>
  <c r="CE41" i="6"/>
  <c r="BT41" i="6"/>
  <c r="BK41" i="6"/>
  <c r="BB41" i="6"/>
  <c r="F4" i="10" s="1"/>
  <c r="AS41" i="6"/>
  <c r="AJ41" i="6"/>
  <c r="DS40" i="6"/>
  <c r="DJ40" i="6"/>
  <c r="AS40" i="10" s="1"/>
  <c r="DA40" i="6"/>
  <c r="CR40" i="6"/>
  <c r="CI40" i="6"/>
  <c r="BY40" i="6"/>
  <c r="AL40" i="10" s="1"/>
  <c r="BQ40" i="6"/>
  <c r="BI40" i="6"/>
  <c r="BA40" i="6"/>
  <c r="AH40" i="10" s="1"/>
  <c r="AS40" i="6"/>
  <c r="AK40" i="6"/>
  <c r="DQ39" i="6"/>
  <c r="DI39" i="6"/>
  <c r="AR10" i="10" s="1"/>
  <c r="DA39" i="6"/>
  <c r="CS39" i="6"/>
  <c r="CK39" i="6"/>
  <c r="AN10" i="10" s="1"/>
  <c r="CC39" i="6"/>
  <c r="BT39" i="6"/>
  <c r="BL39" i="6"/>
  <c r="BD39" i="6"/>
  <c r="AV39" i="6"/>
  <c r="AN39" i="6"/>
  <c r="DT38" i="6"/>
  <c r="DL38" i="6"/>
  <c r="DD38" i="6"/>
  <c r="CV38" i="6"/>
  <c r="CN38" i="6"/>
  <c r="CF38" i="6"/>
  <c r="BW38" i="6"/>
  <c r="BO38" i="6"/>
  <c r="BG38" i="6"/>
  <c r="AY38" i="6"/>
  <c r="AQ38" i="6"/>
  <c r="AI38" i="6"/>
  <c r="DW41" i="6"/>
  <c r="DN41" i="6"/>
  <c r="DE41" i="6"/>
  <c r="CV41" i="6"/>
  <c r="CM41" i="6"/>
  <c r="CC41" i="6"/>
  <c r="BS41" i="6"/>
  <c r="BJ41" i="6"/>
  <c r="BA41" i="6"/>
  <c r="E4" i="10" s="1"/>
  <c r="AR41" i="6"/>
  <c r="AI41" i="6"/>
  <c r="DR40" i="6"/>
  <c r="DI40" i="6"/>
  <c r="AR40" i="10" s="1"/>
  <c r="CZ40" i="6"/>
  <c r="CQ40" i="6"/>
  <c r="CH40" i="6"/>
  <c r="BX40" i="6"/>
  <c r="BP40" i="6"/>
  <c r="BH40" i="6"/>
  <c r="AZ40" i="6"/>
  <c r="AR40" i="6"/>
  <c r="AJ40" i="6"/>
  <c r="DP39" i="6"/>
  <c r="DH39" i="6"/>
  <c r="CZ39" i="6"/>
  <c r="CR39" i="6"/>
  <c r="CJ39" i="6"/>
  <c r="CB39" i="6"/>
  <c r="BS39" i="6"/>
  <c r="BK39" i="6"/>
  <c r="BC39" i="6"/>
  <c r="AU39" i="6"/>
  <c r="AM39" i="6"/>
  <c r="DS38" i="6"/>
  <c r="DK38" i="6"/>
  <c r="DC38" i="6"/>
  <c r="CU38" i="6"/>
  <c r="CM38" i="6"/>
  <c r="CE38" i="6"/>
  <c r="BV38" i="6"/>
  <c r="BN38" i="6"/>
  <c r="BF38" i="6"/>
  <c r="AX38" i="6"/>
  <c r="AP38" i="6"/>
  <c r="AH38" i="6"/>
  <c r="DV41" i="6"/>
  <c r="DI41" i="6"/>
  <c r="O4" i="10" s="1"/>
  <c r="CS41" i="6"/>
  <c r="CG41" i="6"/>
  <c r="BP41" i="6"/>
  <c r="AZ41" i="6"/>
  <c r="AM41" i="6"/>
  <c r="DO40" i="6"/>
  <c r="CY40" i="6"/>
  <c r="CL40" i="6"/>
  <c r="AO40" i="10" s="1"/>
  <c r="BV40" i="6"/>
  <c r="BK40" i="6"/>
  <c r="AW40" i="6"/>
  <c r="AI40" i="6"/>
  <c r="DS39" i="6"/>
  <c r="DE39" i="6"/>
  <c r="CQ39" i="6"/>
  <c r="CF39" i="6"/>
  <c r="BQ39" i="6"/>
  <c r="BF39" i="6"/>
  <c r="AR39" i="6"/>
  <c r="DN38" i="6"/>
  <c r="CZ38" i="6"/>
  <c r="CL38" i="6"/>
  <c r="CA38" i="6"/>
  <c r="BP38" i="6"/>
  <c r="BD38" i="6"/>
  <c r="AT38" i="6"/>
  <c r="AJ38" i="6"/>
  <c r="DV37" i="6"/>
  <c r="DN37" i="6"/>
  <c r="DF37" i="6"/>
  <c r="CX37" i="6"/>
  <c r="AQ34" i="10" s="1"/>
  <c r="CP37" i="6"/>
  <c r="CH37" i="6"/>
  <c r="BY37" i="6"/>
  <c r="AL34" i="10" s="1"/>
  <c r="BQ37" i="6"/>
  <c r="BI37" i="6"/>
  <c r="BA37" i="6"/>
  <c r="AH34" i="10" s="1"/>
  <c r="AS37" i="6"/>
  <c r="AK37" i="6"/>
  <c r="DQ36" i="6"/>
  <c r="DI36" i="6"/>
  <c r="AR28" i="10" s="1"/>
  <c r="DA36" i="6"/>
  <c r="CS36" i="6"/>
  <c r="CK36" i="6"/>
  <c r="AN28" i="10" s="1"/>
  <c r="CC36" i="6"/>
  <c r="BT36" i="6"/>
  <c r="BL36" i="6"/>
  <c r="BD36" i="6"/>
  <c r="AV36" i="6"/>
  <c r="AN36" i="6"/>
  <c r="DT35" i="6"/>
  <c r="DL35" i="6"/>
  <c r="DD35" i="6"/>
  <c r="CV35" i="6"/>
  <c r="CN35" i="6"/>
  <c r="CF35" i="6"/>
  <c r="BW35" i="6"/>
  <c r="BO35" i="6"/>
  <c r="BG35" i="6"/>
  <c r="AY35" i="6"/>
  <c r="AQ35" i="6"/>
  <c r="AI35" i="6"/>
  <c r="DW34" i="6"/>
  <c r="DO34" i="6"/>
  <c r="DG34" i="6"/>
  <c r="CY34" i="6"/>
  <c r="CQ34" i="6"/>
  <c r="CI34" i="6"/>
  <c r="CA34" i="6"/>
  <c r="BR34" i="6"/>
  <c r="BJ34" i="6"/>
  <c r="BB34" i="6"/>
  <c r="AI4" i="10" s="1"/>
  <c r="AT34" i="6"/>
  <c r="AL34" i="6"/>
  <c r="BO41" i="6"/>
  <c r="AL41" i="6"/>
  <c r="CX40" i="6"/>
  <c r="AQ40" i="10" s="1"/>
  <c r="CK40" i="6"/>
  <c r="AN40" i="10" s="1"/>
  <c r="BG40" i="6"/>
  <c r="DO39" i="6"/>
  <c r="CP39" i="6"/>
  <c r="BP39" i="6"/>
  <c r="AQ39" i="6"/>
  <c r="DJ38" i="6"/>
  <c r="CK38" i="6"/>
  <c r="BM38" i="6"/>
  <c r="AS38" i="6"/>
  <c r="DM37" i="6"/>
  <c r="DE37" i="6"/>
  <c r="CG37" i="6"/>
  <c r="BP37" i="6"/>
  <c r="AZ37" i="6"/>
  <c r="AJ37" i="6"/>
  <c r="DP36" i="6"/>
  <c r="DH36" i="6"/>
  <c r="CR36" i="6"/>
  <c r="CJ36" i="6"/>
  <c r="BK36" i="6"/>
  <c r="BC36" i="6"/>
  <c r="DC35" i="6"/>
  <c r="CM35" i="6"/>
  <c r="BV35" i="6"/>
  <c r="BF35" i="6"/>
  <c r="AP35" i="6"/>
  <c r="DN34" i="6"/>
  <c r="CX34" i="6"/>
  <c r="AQ4" i="10" s="1"/>
  <c r="CH34" i="6"/>
  <c r="BQ34" i="6"/>
  <c r="BA34" i="6"/>
  <c r="AH4" i="10" s="1"/>
  <c r="AK34" i="6"/>
  <c r="BK38" i="6"/>
  <c r="DK37" i="6"/>
  <c r="CE37" i="6"/>
  <c r="AP37" i="6"/>
  <c r="AG34" i="10" s="1"/>
  <c r="CX36" i="6"/>
  <c r="AQ28" i="10" s="1"/>
  <c r="BY36" i="6"/>
  <c r="AL28" i="10" s="1"/>
  <c r="AL16" i="10" s="1"/>
  <c r="BA36" i="6"/>
  <c r="AH28" i="10" s="1"/>
  <c r="DA35" i="6"/>
  <c r="CC35" i="6"/>
  <c r="BL35" i="6"/>
  <c r="DT34" i="6"/>
  <c r="CV34" i="6"/>
  <c r="BW34" i="6"/>
  <c r="AY34" i="6"/>
  <c r="CK41" i="6"/>
  <c r="K4" i="10" s="1"/>
  <c r="BX41" i="6"/>
  <c r="AU41" i="6"/>
  <c r="DW40" i="6"/>
  <c r="CT40" i="6"/>
  <c r="BO40" i="6"/>
  <c r="AP40" i="6"/>
  <c r="AG40" i="10" s="1"/>
  <c r="DL39" i="6"/>
  <c r="CM39" i="6"/>
  <c r="AY39" i="6"/>
  <c r="DR38" i="6"/>
  <c r="BT38" i="6"/>
  <c r="AN38" i="6"/>
  <c r="DB37" i="6"/>
  <c r="BM37" i="6"/>
  <c r="AJ34" i="10" s="1"/>
  <c r="AO37" i="6"/>
  <c r="CW36" i="6"/>
  <c r="AP28" i="10" s="1"/>
  <c r="BH36" i="6"/>
  <c r="DP35" i="6"/>
  <c r="CR35" i="6"/>
  <c r="BC35" i="6"/>
  <c r="DS34" i="6"/>
  <c r="CE34" i="6"/>
  <c r="BF34" i="6"/>
  <c r="DM41" i="6"/>
  <c r="BG41" i="6"/>
  <c r="DF40" i="6"/>
  <c r="BC40" i="6"/>
  <c r="BW39" i="6"/>
  <c r="DU41" i="6"/>
  <c r="Q4" i="10" s="1"/>
  <c r="DH41" i="6"/>
  <c r="CR41" i="6"/>
  <c r="CB41" i="6"/>
  <c r="AY41" i="6"/>
  <c r="DN40" i="6"/>
  <c r="BU40" i="6"/>
  <c r="AV40" i="6"/>
  <c r="AH40" i="6"/>
  <c r="DD39" i="6"/>
  <c r="CE39" i="6"/>
  <c r="BB39" i="6"/>
  <c r="AI10" i="10" s="1"/>
  <c r="CY38" i="6"/>
  <c r="BY38" i="6"/>
  <c r="BC38" i="6"/>
  <c r="AG38" i="6"/>
  <c r="DU37" i="6"/>
  <c r="AT34" i="10" s="1"/>
  <c r="CW37" i="6"/>
  <c r="AP34" i="10" s="1"/>
  <c r="CO37" i="6"/>
  <c r="BX37" i="6"/>
  <c r="BH37" i="6"/>
  <c r="AR37" i="6"/>
  <c r="CZ36" i="6"/>
  <c r="CB36" i="6"/>
  <c r="BS36" i="6"/>
  <c r="AU36" i="6"/>
  <c r="AM36" i="6"/>
  <c r="DS35" i="6"/>
  <c r="DK35" i="6"/>
  <c r="CU35" i="6"/>
  <c r="CE35" i="6"/>
  <c r="BN35" i="6"/>
  <c r="AX35" i="6"/>
  <c r="AH35" i="6"/>
  <c r="DV34" i="6"/>
  <c r="DF34" i="6"/>
  <c r="CP34" i="6"/>
  <c r="BY34" i="6"/>
  <c r="AL4" i="10" s="1"/>
  <c r="BI34" i="6"/>
  <c r="AS34" i="6"/>
  <c r="DC37" i="6"/>
  <c r="BV37" i="6"/>
  <c r="AX37" i="6"/>
  <c r="DF36" i="6"/>
  <c r="AS36" i="6"/>
  <c r="DI35" i="6"/>
  <c r="CK35" i="6"/>
  <c r="BD35" i="6"/>
  <c r="AN35" i="6"/>
  <c r="DD34" i="6"/>
  <c r="CF34" i="6"/>
  <c r="BG34" i="6"/>
  <c r="AI34" i="6"/>
  <c r="DA41" i="6"/>
  <c r="BH41" i="6"/>
  <c r="DG40" i="6"/>
  <c r="CD40" i="6"/>
  <c r="DW39" i="6"/>
  <c r="BX39" i="6"/>
  <c r="AK39" i="6"/>
  <c r="DG38" i="6"/>
  <c r="CH38" i="6"/>
  <c r="AZ38" i="6"/>
  <c r="DJ37" i="6"/>
  <c r="AS34" i="10" s="1"/>
  <c r="BU37" i="6"/>
  <c r="AG37" i="6"/>
  <c r="DU36" i="6"/>
  <c r="AT28" i="10" s="1"/>
  <c r="AT16" i="10" s="1"/>
  <c r="CO36" i="6"/>
  <c r="BP36" i="6"/>
  <c r="AJ36" i="6"/>
  <c r="CJ35" i="6"/>
  <c r="BK35" i="6"/>
  <c r="DK34" i="6"/>
  <c r="CM34" i="6"/>
  <c r="AX34" i="6"/>
  <c r="CZ41" i="6"/>
  <c r="AQ41" i="6"/>
  <c r="DV40" i="6"/>
  <c r="BN40" i="6"/>
  <c r="AK40" i="10" s="1"/>
  <c r="DV39" i="6"/>
  <c r="CI39" i="6"/>
  <c r="DT41" i="6"/>
  <c r="DD41" i="6"/>
  <c r="CQ41" i="6"/>
  <c r="CA41" i="6"/>
  <c r="BN41" i="6"/>
  <c r="H4" i="10" s="1"/>
  <c r="AX41" i="6"/>
  <c r="AH41" i="6"/>
  <c r="DL40" i="6"/>
  <c r="CV40" i="6"/>
  <c r="CF40" i="6"/>
  <c r="BT40" i="6"/>
  <c r="BF40" i="6"/>
  <c r="AU40" i="6"/>
  <c r="AG40" i="6"/>
  <c r="DN39" i="6"/>
  <c r="DC39" i="6"/>
  <c r="CO39" i="6"/>
  <c r="CA39" i="6"/>
  <c r="BO39" i="6"/>
  <c r="BA39" i="6"/>
  <c r="AH10" i="10" s="1"/>
  <c r="AP39" i="6"/>
  <c r="AG10" i="10" s="1"/>
  <c r="DW38" i="6"/>
  <c r="DI38" i="6"/>
  <c r="CX38" i="6"/>
  <c r="CJ38" i="6"/>
  <c r="BX38" i="6"/>
  <c r="BL38" i="6"/>
  <c r="BB38" i="6"/>
  <c r="AR38" i="6"/>
  <c r="DT37" i="6"/>
  <c r="DL37" i="6"/>
  <c r="DD37" i="6"/>
  <c r="CV37" i="6"/>
  <c r="CN37" i="6"/>
  <c r="CF37" i="6"/>
  <c r="BW37" i="6"/>
  <c r="BO37" i="6"/>
  <c r="BG37" i="6"/>
  <c r="AY37" i="6"/>
  <c r="AQ37" i="6"/>
  <c r="AI37" i="6"/>
  <c r="DW36" i="6"/>
  <c r="DO36" i="6"/>
  <c r="DG36" i="6"/>
  <c r="CY36" i="6"/>
  <c r="CQ36" i="6"/>
  <c r="CI36" i="6"/>
  <c r="CA36" i="6"/>
  <c r="BR36" i="6"/>
  <c r="BJ36" i="6"/>
  <c r="BB36" i="6"/>
  <c r="AI28" i="10" s="1"/>
  <c r="AT36" i="6"/>
  <c r="AL36" i="6"/>
  <c r="DR35" i="6"/>
  <c r="DJ35" i="6"/>
  <c r="DB35" i="6"/>
  <c r="CT35" i="6"/>
  <c r="CL35" i="6"/>
  <c r="CD35" i="6"/>
  <c r="BU35" i="6"/>
  <c r="BM35" i="6"/>
  <c r="BE35" i="6"/>
  <c r="AW35" i="6"/>
  <c r="AO35" i="6"/>
  <c r="AG35" i="6"/>
  <c r="DU34" i="6"/>
  <c r="AT4" i="10" s="1"/>
  <c r="DM34" i="6"/>
  <c r="DE34" i="6"/>
  <c r="CW34" i="6"/>
  <c r="AP4" i="10" s="1"/>
  <c r="CO34" i="6"/>
  <c r="CG34" i="6"/>
  <c r="BX34" i="6"/>
  <c r="BP34" i="6"/>
  <c r="BH34" i="6"/>
  <c r="AZ34" i="6"/>
  <c r="AR34" i="6"/>
  <c r="AJ34" i="6"/>
  <c r="DS41" i="6"/>
  <c r="BY41" i="6"/>
  <c r="I4" i="10" s="1"/>
  <c r="BI41" i="6"/>
  <c r="DH40" i="6"/>
  <c r="CE40" i="6"/>
  <c r="BE40" i="6"/>
  <c r="DM39" i="6"/>
  <c r="CN39" i="6"/>
  <c r="AZ39" i="6"/>
  <c r="CT38" i="6"/>
  <c r="BU38" i="6"/>
  <c r="AO38" i="6"/>
  <c r="DS37" i="6"/>
  <c r="CM37" i="6"/>
  <c r="BF37" i="6"/>
  <c r="AH37" i="6"/>
  <c r="DV36" i="6"/>
  <c r="CH36" i="6"/>
  <c r="BQ36" i="6"/>
  <c r="BI36" i="6"/>
  <c r="AK36" i="6"/>
  <c r="DQ35" i="6"/>
  <c r="CS35" i="6"/>
  <c r="BT35" i="6"/>
  <c r="AV35" i="6"/>
  <c r="DL34" i="6"/>
  <c r="CN34" i="6"/>
  <c r="BO34" i="6"/>
  <c r="AQ34" i="6"/>
  <c r="DR37" i="6"/>
  <c r="CL37" i="6"/>
  <c r="AO34" i="10" s="1"/>
  <c r="BE37" i="6"/>
  <c r="DE36" i="6"/>
  <c r="CG36" i="6"/>
  <c r="AZ36" i="6"/>
  <c r="DH35" i="6"/>
  <c r="BS35" i="6"/>
  <c r="AU35" i="6"/>
  <c r="CU34" i="6"/>
  <c r="BN34" i="6"/>
  <c r="AK4" i="10" s="1"/>
  <c r="AH34" i="6"/>
  <c r="CJ41" i="6"/>
  <c r="CC40" i="6"/>
  <c r="CW39" i="6"/>
  <c r="AP10" i="10" s="1"/>
  <c r="BI39" i="6"/>
  <c r="DC41" i="6"/>
  <c r="CP41" i="6"/>
  <c r="AV41" i="6"/>
  <c r="CU40" i="6"/>
  <c r="BS40" i="6"/>
  <c r="AQ40" i="6"/>
  <c r="CY39" i="6"/>
  <c r="BY39" i="6"/>
  <c r="AL10" i="10" s="1"/>
  <c r="BN39" i="6"/>
  <c r="AK10" i="10" s="1"/>
  <c r="AL39" i="6"/>
  <c r="DV38" i="6"/>
  <c r="DH38" i="6"/>
  <c r="CI38" i="6"/>
  <c r="BA38" i="6"/>
  <c r="CU37" i="6"/>
  <c r="BN37" i="6"/>
  <c r="AK34" i="10" s="1"/>
  <c r="DN36" i="6"/>
  <c r="CP36" i="6"/>
  <c r="DQ41" i="6"/>
  <c r="BD40" i="6"/>
  <c r="CX39" i="6"/>
  <c r="AQ10" i="10" s="1"/>
  <c r="BJ39" i="6"/>
  <c r="CS38" i="6"/>
  <c r="BJ38" i="6"/>
  <c r="CT37" i="6"/>
  <c r="CD37" i="6"/>
  <c r="AW37" i="6"/>
  <c r="DM36" i="6"/>
  <c r="BX36" i="6"/>
  <c r="AR36" i="6"/>
  <c r="CZ35" i="6"/>
  <c r="CB35" i="6"/>
  <c r="AM35" i="6"/>
  <c r="DC34" i="6"/>
  <c r="BV34" i="6"/>
  <c r="AP34" i="6"/>
  <c r="AG4" i="10" s="1"/>
  <c r="BW41" i="6"/>
  <c r="CP40" i="6"/>
  <c r="AO40" i="6"/>
  <c r="DK39" i="6"/>
  <c r="BQ41" i="6"/>
  <c r="BW40" i="6"/>
  <c r="CU39" i="6"/>
  <c r="AT39" i="6"/>
  <c r="DA38" i="6"/>
  <c r="BR38" i="6"/>
  <c r="CS37" i="6"/>
  <c r="CA37" i="6"/>
  <c r="BC37" i="6"/>
  <c r="CN36" i="6"/>
  <c r="AS35" i="6"/>
  <c r="CD34" i="6"/>
  <c r="DL41" i="6"/>
  <c r="BF41" i="6"/>
  <c r="DQ40" i="6"/>
  <c r="BM40" i="6"/>
  <c r="AJ40" i="10" s="1"/>
  <c r="CH39" i="6"/>
  <c r="AS39" i="6"/>
  <c r="CR38" i="6"/>
  <c r="BQ38" i="6"/>
  <c r="AL38" i="6"/>
  <c r="DO37" i="6"/>
  <c r="CR37" i="6"/>
  <c r="BT37" i="6"/>
  <c r="BB37" i="6"/>
  <c r="AI34" i="10" s="1"/>
  <c r="DJ36" i="6"/>
  <c r="AS28" i="10" s="1"/>
  <c r="CM36" i="6"/>
  <c r="BO36" i="6"/>
  <c r="AW36" i="6"/>
  <c r="DW35" i="6"/>
  <c r="DE35" i="6"/>
  <c r="CH35" i="6"/>
  <c r="BJ35" i="6"/>
  <c r="AR35" i="6"/>
  <c r="DR34" i="6"/>
  <c r="CZ34" i="6"/>
  <c r="CC34" i="6"/>
  <c r="BE34" i="6"/>
  <c r="AM34" i="6"/>
  <c r="AX40" i="6"/>
  <c r="BR39" i="6"/>
  <c r="CJ37" i="6"/>
  <c r="AT37" i="6"/>
  <c r="DB36" i="6"/>
  <c r="AO36" i="6"/>
  <c r="BY35" i="6"/>
  <c r="AJ35" i="6"/>
  <c r="BT34" i="6"/>
  <c r="CI41" i="6"/>
  <c r="CN40" i="6"/>
  <c r="BH39" i="6"/>
  <c r="AW38" i="6"/>
  <c r="DA37" i="6"/>
  <c r="CD36" i="6"/>
  <c r="DN35" i="6"/>
  <c r="BX35" i="6"/>
  <c r="DI34" i="6"/>
  <c r="AR4" i="10" s="1"/>
  <c r="BS34" i="6"/>
  <c r="CH41" i="6"/>
  <c r="CM40" i="6"/>
  <c r="BG39" i="6"/>
  <c r="CB38" i="6"/>
  <c r="CZ37" i="6"/>
  <c r="BJ37" i="6"/>
  <c r="CU36" i="6"/>
  <c r="BE36" i="6"/>
  <c r="CP35" i="6"/>
  <c r="AZ35" i="6"/>
  <c r="DH34" i="6"/>
  <c r="BR41" i="6"/>
  <c r="CV39" i="6"/>
  <c r="BS38" i="6"/>
  <c r="CB37" i="6"/>
  <c r="BV36" i="6"/>
  <c r="BQ35" i="6"/>
  <c r="DB34" i="6"/>
  <c r="BL34" i="6"/>
  <c r="DP37" i="6"/>
  <c r="DK36" i="6"/>
  <c r="BP35" i="6"/>
  <c r="DK41" i="6"/>
  <c r="BD41" i="6"/>
  <c r="DP40" i="6"/>
  <c r="BL40" i="6"/>
  <c r="CG39" i="6"/>
  <c r="AJ39" i="6"/>
  <c r="CQ38" i="6"/>
  <c r="BI38" i="6"/>
  <c r="AK38" i="6"/>
  <c r="DI37" i="6"/>
  <c r="AR34" i="10" s="1"/>
  <c r="CQ37" i="6"/>
  <c r="BS37" i="6"/>
  <c r="AV37" i="6"/>
  <c r="DD36" i="6"/>
  <c r="CL36" i="6"/>
  <c r="AO28" i="10" s="1"/>
  <c r="BN36" i="6"/>
  <c r="AK28" i="10" s="1"/>
  <c r="AK16" i="10" s="1"/>
  <c r="AQ36" i="6"/>
  <c r="DV35" i="6"/>
  <c r="CY35" i="6"/>
  <c r="CG35" i="6"/>
  <c r="BI35" i="6"/>
  <c r="AL35" i="6"/>
  <c r="DQ34" i="6"/>
  <c r="CT34" i="6"/>
  <c r="CB34" i="6"/>
  <c r="BD34" i="6"/>
  <c r="AG34" i="6"/>
  <c r="AN41" i="6"/>
  <c r="DT39" i="6"/>
  <c r="DP38" i="6"/>
  <c r="CD38" i="6"/>
  <c r="BL37" i="6"/>
  <c r="DT36" i="6"/>
  <c r="BG36" i="6"/>
  <c r="DO35" i="6"/>
  <c r="BB35" i="6"/>
  <c r="DJ34" i="6"/>
  <c r="AS4" i="10" s="1"/>
  <c r="CR34" i="6"/>
  <c r="DG39" i="6"/>
  <c r="DO38" i="6"/>
  <c r="CC38" i="6"/>
  <c r="BK37" i="6"/>
  <c r="DS36" i="6"/>
  <c r="BF36" i="6"/>
  <c r="AI36" i="6"/>
  <c r="CQ35" i="6"/>
  <c r="CL34" i="6"/>
  <c r="AO4" i="10" s="1"/>
  <c r="DF39" i="6"/>
  <c r="DF38" i="6"/>
  <c r="CC37" i="6"/>
  <c r="BW36" i="6"/>
  <c r="BR35" i="6"/>
  <c r="BM34" i="6"/>
  <c r="AJ4" i="10" s="1"/>
  <c r="BA4" i="10" s="1"/>
  <c r="AU34" i="6"/>
  <c r="CB40" i="6"/>
  <c r="AX39" i="6"/>
  <c r="AU38" i="6"/>
  <c r="CY37" i="6"/>
  <c r="AL37" i="6"/>
  <c r="CT36" i="6"/>
  <c r="AG36" i="6"/>
  <c r="CO35" i="6"/>
  <c r="CJ34" i="6"/>
  <c r="BU36" i="6"/>
  <c r="DF35" i="6"/>
  <c r="BK34" i="6"/>
  <c r="CY41" i="6"/>
  <c r="AP41" i="6"/>
  <c r="D4" i="10" s="1"/>
  <c r="DD40" i="6"/>
  <c r="AY40" i="6"/>
  <c r="DU39" i="6"/>
  <c r="AT10" i="10" s="1"/>
  <c r="BV39" i="6"/>
  <c r="AI39" i="6"/>
  <c r="DQ38" i="6"/>
  <c r="CP38" i="6"/>
  <c r="BH38" i="6"/>
  <c r="DH37" i="6"/>
  <c r="CK37" i="6"/>
  <c r="AN34" i="10" s="1"/>
  <c r="BR37" i="6"/>
  <c r="AU37" i="6"/>
  <c r="DC36" i="6"/>
  <c r="CF36" i="6"/>
  <c r="BM36" i="6"/>
  <c r="AJ28" i="10" s="1"/>
  <c r="AP36" i="6"/>
  <c r="AG28" i="10" s="1"/>
  <c r="DU35" i="6"/>
  <c r="CX35" i="6"/>
  <c r="CA35" i="6"/>
  <c r="BH35" i="6"/>
  <c r="AK35" i="6"/>
  <c r="DP34" i="6"/>
  <c r="CS34" i="6"/>
  <c r="BU34" i="6"/>
  <c r="BC34" i="6"/>
  <c r="CU41" i="6"/>
  <c r="DC40" i="6"/>
  <c r="AH39" i="6"/>
  <c r="BE38" i="6"/>
  <c r="DG37" i="6"/>
  <c r="CE36" i="6"/>
  <c r="CW35" i="6"/>
  <c r="AW34" i="6"/>
  <c r="AN40" i="6"/>
  <c r="CI37" i="6"/>
  <c r="AN37" i="6"/>
  <c r="CV36" i="6"/>
  <c r="BA35" i="6"/>
  <c r="AV34" i="6"/>
  <c r="AM40" i="6"/>
  <c r="AV38" i="6"/>
  <c r="DW37" i="6"/>
  <c r="AM37" i="6"/>
  <c r="DR36" i="6"/>
  <c r="AH36" i="6"/>
  <c r="DM35" i="6"/>
  <c r="CK34" i="6"/>
  <c r="AN4" i="10" s="1"/>
  <c r="DB38" i="6"/>
  <c r="DQ37" i="6"/>
  <c r="BD37" i="6"/>
  <c r="DL36" i="6"/>
  <c r="AY36" i="6"/>
  <c r="DG35" i="6"/>
  <c r="AT35" i="6"/>
  <c r="AO34" i="6"/>
  <c r="AM38" i="6"/>
  <c r="AX36" i="6"/>
  <c r="CI35" i="6"/>
  <c r="DA34" i="6"/>
  <c r="AN34" i="6"/>
  <c r="IQ41" i="6"/>
  <c r="II41" i="6"/>
  <c r="P5" i="10" s="1"/>
  <c r="IA41" i="6"/>
  <c r="HS41" i="6"/>
  <c r="HK41" i="6"/>
  <c r="L5" i="10" s="1"/>
  <c r="HC41" i="6"/>
  <c r="GT41" i="6"/>
  <c r="GL41" i="6"/>
  <c r="G5" i="10" s="1"/>
  <c r="GD41" i="6"/>
  <c r="FV41" i="6"/>
  <c r="FN41" i="6"/>
  <c r="FF41" i="6"/>
  <c r="EX41" i="6"/>
  <c r="EP41" i="6"/>
  <c r="EH41" i="6"/>
  <c r="IU41" i="6"/>
  <c r="IL41" i="6"/>
  <c r="IC41" i="6"/>
  <c r="HT41" i="6"/>
  <c r="HJ41" i="6"/>
  <c r="K5" i="10" s="1"/>
  <c r="AA5" i="10" s="1"/>
  <c r="HA41" i="6"/>
  <c r="GQ41" i="6"/>
  <c r="GH41" i="6"/>
  <c r="FY41" i="6"/>
  <c r="FP41" i="6"/>
  <c r="FG41" i="6"/>
  <c r="EW41" i="6"/>
  <c r="EN41" i="6"/>
  <c r="EE41" i="6"/>
  <c r="IQ40" i="6"/>
  <c r="II40" i="6"/>
  <c r="AS41" i="10" s="1"/>
  <c r="IA40" i="6"/>
  <c r="HS40" i="6"/>
  <c r="HK40" i="6"/>
  <c r="AO41" i="10" s="1"/>
  <c r="HC40" i="6"/>
  <c r="GT40" i="6"/>
  <c r="GL40" i="6"/>
  <c r="AJ41" i="10" s="1"/>
  <c r="GD40" i="6"/>
  <c r="FV40" i="6"/>
  <c r="FN40" i="6"/>
  <c r="FF40" i="6"/>
  <c r="EX40" i="6"/>
  <c r="EP40" i="6"/>
  <c r="EH40" i="6"/>
  <c r="IT39" i="6"/>
  <c r="AT11" i="10" s="1"/>
  <c r="IL39" i="6"/>
  <c r="ID39" i="6"/>
  <c r="HV39" i="6"/>
  <c r="AP11" i="10" s="1"/>
  <c r="HN39" i="6"/>
  <c r="HF39" i="6"/>
  <c r="GW39" i="6"/>
  <c r="GO39" i="6"/>
  <c r="GG39" i="6"/>
  <c r="FY39" i="6"/>
  <c r="FQ39" i="6"/>
  <c r="FI39" i="6"/>
  <c r="FA39" i="6"/>
  <c r="ES39" i="6"/>
  <c r="EK39" i="6"/>
  <c r="IT41" i="6"/>
  <c r="Q5" i="10" s="1"/>
  <c r="IK41" i="6"/>
  <c r="IB41" i="6"/>
  <c r="HR41" i="6"/>
  <c r="HI41" i="6"/>
  <c r="GZ41" i="6"/>
  <c r="GP41" i="6"/>
  <c r="GG41" i="6"/>
  <c r="FX41" i="6"/>
  <c r="FO41" i="6"/>
  <c r="D5" i="10" s="1"/>
  <c r="FE41" i="6"/>
  <c r="EV41" i="6"/>
  <c r="EM41" i="6"/>
  <c r="ED41" i="6"/>
  <c r="IP40" i="6"/>
  <c r="IH40" i="6"/>
  <c r="AR41" i="10" s="1"/>
  <c r="HZ40" i="6"/>
  <c r="IP41" i="6"/>
  <c r="IE41" i="6"/>
  <c r="HQ41" i="6"/>
  <c r="HF41" i="6"/>
  <c r="GS41" i="6"/>
  <c r="GF41" i="6"/>
  <c r="FT41" i="6"/>
  <c r="FI41" i="6"/>
  <c r="EU41" i="6"/>
  <c r="EJ41" i="6"/>
  <c r="IS40" i="6"/>
  <c r="IG40" i="6"/>
  <c r="HW40" i="6"/>
  <c r="AQ41" i="10" s="1"/>
  <c r="HN40" i="6"/>
  <c r="HE40" i="6"/>
  <c r="GU40" i="6"/>
  <c r="GK40" i="6"/>
  <c r="GB40" i="6"/>
  <c r="FS40" i="6"/>
  <c r="FJ40" i="6"/>
  <c r="FA40" i="6"/>
  <c r="ER40" i="6"/>
  <c r="EI40" i="6"/>
  <c r="IS39" i="6"/>
  <c r="IJ39" i="6"/>
  <c r="IA39" i="6"/>
  <c r="HR39" i="6"/>
  <c r="HI39" i="6"/>
  <c r="GZ39" i="6"/>
  <c r="GP39" i="6"/>
  <c r="GF39" i="6"/>
  <c r="FW39" i="6"/>
  <c r="FN39" i="6"/>
  <c r="FE39" i="6"/>
  <c r="EV39" i="6"/>
  <c r="EM39" i="6"/>
  <c r="ED39" i="6"/>
  <c r="IP38" i="6"/>
  <c r="IH38" i="6"/>
  <c r="HZ38" i="6"/>
  <c r="HR38" i="6"/>
  <c r="HJ38" i="6"/>
  <c r="HB38" i="6"/>
  <c r="GS38" i="6"/>
  <c r="GK38" i="6"/>
  <c r="GC38" i="6"/>
  <c r="FU38" i="6"/>
  <c r="FM38" i="6"/>
  <c r="FE38" i="6"/>
  <c r="EW38" i="6"/>
  <c r="EO38" i="6"/>
  <c r="EG38" i="6"/>
  <c r="IS37" i="6"/>
  <c r="IK37" i="6"/>
  <c r="IC37" i="6"/>
  <c r="HU37" i="6"/>
  <c r="HM37" i="6"/>
  <c r="HE37" i="6"/>
  <c r="GV37" i="6"/>
  <c r="GN37" i="6"/>
  <c r="GF37" i="6"/>
  <c r="FX37" i="6"/>
  <c r="FP37" i="6"/>
  <c r="FH37" i="6"/>
  <c r="EZ37" i="6"/>
  <c r="ER37" i="6"/>
  <c r="EJ37" i="6"/>
  <c r="IV36" i="6"/>
  <c r="IN36" i="6"/>
  <c r="IF36" i="6"/>
  <c r="HX36" i="6"/>
  <c r="HP36" i="6"/>
  <c r="HH36" i="6"/>
  <c r="GZ36" i="6"/>
  <c r="GQ36" i="6"/>
  <c r="GI36" i="6"/>
  <c r="GA36" i="6"/>
  <c r="AI29" i="10" s="1"/>
  <c r="FS36" i="6"/>
  <c r="FK36" i="6"/>
  <c r="FC36" i="6"/>
  <c r="EU36" i="6"/>
  <c r="EM36" i="6"/>
  <c r="EE36" i="6"/>
  <c r="IQ35" i="6"/>
  <c r="II35" i="6"/>
  <c r="IA35" i="6"/>
  <c r="HS35" i="6"/>
  <c r="HK35" i="6"/>
  <c r="HC35" i="6"/>
  <c r="GT35" i="6"/>
  <c r="GL35" i="6"/>
  <c r="GD35" i="6"/>
  <c r="FV35" i="6"/>
  <c r="FN35" i="6"/>
  <c r="FF35" i="6"/>
  <c r="EX35" i="6"/>
  <c r="EP35" i="6"/>
  <c r="EH35" i="6"/>
  <c r="IT34" i="6"/>
  <c r="AT5" i="10" s="1"/>
  <c r="IL34" i="6"/>
  <c r="ID34" i="6"/>
  <c r="HV34" i="6"/>
  <c r="AP5" i="10" s="1"/>
  <c r="HN34" i="6"/>
  <c r="HF34" i="6"/>
  <c r="GW34" i="6"/>
  <c r="GO34" i="6"/>
  <c r="GG34" i="6"/>
  <c r="FY34" i="6"/>
  <c r="FQ34" i="6"/>
  <c r="FI34" i="6"/>
  <c r="FA34" i="6"/>
  <c r="ES34" i="6"/>
  <c r="EK34" i="6"/>
  <c r="EC34" i="6"/>
  <c r="EB34" i="6"/>
  <c r="IM41" i="6"/>
  <c r="HX41" i="6"/>
  <c r="HL41" i="6"/>
  <c r="GV41" i="6"/>
  <c r="GI41" i="6"/>
  <c r="FS41" i="6"/>
  <c r="FD41" i="6"/>
  <c r="ER41" i="6"/>
  <c r="EC41" i="6"/>
  <c r="IL40" i="6"/>
  <c r="HY40" i="6"/>
  <c r="HO40" i="6"/>
  <c r="HD40" i="6"/>
  <c r="GR40" i="6"/>
  <c r="GH40" i="6"/>
  <c r="FX40" i="6"/>
  <c r="FM40" i="6"/>
  <c r="FC40" i="6"/>
  <c r="ES40" i="6"/>
  <c r="EG40" i="6"/>
  <c r="IQ39" i="6"/>
  <c r="IG39" i="6"/>
  <c r="HW39" i="6"/>
  <c r="AQ11" i="10" s="1"/>
  <c r="HL39" i="6"/>
  <c r="HB39" i="6"/>
  <c r="GQ39" i="6"/>
  <c r="GE39" i="6"/>
  <c r="FU39" i="6"/>
  <c r="FK39" i="6"/>
  <c r="EZ39" i="6"/>
  <c r="EP39" i="6"/>
  <c r="EF39" i="6"/>
  <c r="IQ38" i="6"/>
  <c r="IG38" i="6"/>
  <c r="HX38" i="6"/>
  <c r="HO38" i="6"/>
  <c r="HF38" i="6"/>
  <c r="GV38" i="6"/>
  <c r="GM38" i="6"/>
  <c r="GD38" i="6"/>
  <c r="FT38" i="6"/>
  <c r="FK38" i="6"/>
  <c r="FB38" i="6"/>
  <c r="ES38" i="6"/>
  <c r="EJ38" i="6"/>
  <c r="IU37" i="6"/>
  <c r="IL37" i="6"/>
  <c r="IB37" i="6"/>
  <c r="HS37" i="6"/>
  <c r="HJ37" i="6"/>
  <c r="AN35" i="10" s="1"/>
  <c r="HA37" i="6"/>
  <c r="GQ37" i="6"/>
  <c r="GH37" i="6"/>
  <c r="FY37" i="6"/>
  <c r="FO37" i="6"/>
  <c r="AG35" i="10" s="1"/>
  <c r="FF37" i="6"/>
  <c r="EW37" i="6"/>
  <c r="EN37" i="6"/>
  <c r="EE37" i="6"/>
  <c r="IP36" i="6"/>
  <c r="IG36" i="6"/>
  <c r="HW36" i="6"/>
  <c r="AQ29" i="10" s="1"/>
  <c r="HN36" i="6"/>
  <c r="HE36" i="6"/>
  <c r="GU36" i="6"/>
  <c r="GL36" i="6"/>
  <c r="AJ29" i="10" s="1"/>
  <c r="GC36" i="6"/>
  <c r="FT36" i="6"/>
  <c r="FJ36" i="6"/>
  <c r="FA36" i="6"/>
  <c r="ER36" i="6"/>
  <c r="EI36" i="6"/>
  <c r="IT35" i="6"/>
  <c r="IK35" i="6"/>
  <c r="IJ41" i="6"/>
  <c r="HW41" i="6"/>
  <c r="N5" i="10" s="1"/>
  <c r="HH41" i="6"/>
  <c r="GU41" i="6"/>
  <c r="GE41" i="6"/>
  <c r="FR41" i="6"/>
  <c r="FC41" i="6"/>
  <c r="EQ41" i="6"/>
  <c r="IV40" i="6"/>
  <c r="IK40" i="6"/>
  <c r="HX40" i="6"/>
  <c r="HM40" i="6"/>
  <c r="HB40" i="6"/>
  <c r="GQ40" i="6"/>
  <c r="GG40" i="6"/>
  <c r="FW40" i="6"/>
  <c r="FL40" i="6"/>
  <c r="FB40" i="6"/>
  <c r="EQ40" i="6"/>
  <c r="EF40" i="6"/>
  <c r="IP39" i="6"/>
  <c r="IF39" i="6"/>
  <c r="HU39" i="6"/>
  <c r="HK39" i="6"/>
  <c r="AO11" i="10" s="1"/>
  <c r="HA39" i="6"/>
  <c r="GN39" i="6"/>
  <c r="GD39" i="6"/>
  <c r="FT39" i="6"/>
  <c r="FJ39" i="6"/>
  <c r="EY39" i="6"/>
  <c r="EO39" i="6"/>
  <c r="EE39" i="6"/>
  <c r="IO38" i="6"/>
  <c r="IF38" i="6"/>
  <c r="HW38" i="6"/>
  <c r="HN38" i="6"/>
  <c r="HE38" i="6"/>
  <c r="GU38" i="6"/>
  <c r="GL38" i="6"/>
  <c r="GB38" i="6"/>
  <c r="FS38" i="6"/>
  <c r="FJ38" i="6"/>
  <c r="FA38" i="6"/>
  <c r="ER38" i="6"/>
  <c r="EI38" i="6"/>
  <c r="IT37" i="6"/>
  <c r="AT35" i="10" s="1"/>
  <c r="IJ37" i="6"/>
  <c r="IA37" i="6"/>
  <c r="HR37" i="6"/>
  <c r="HI37" i="6"/>
  <c r="GZ37" i="6"/>
  <c r="GP37" i="6"/>
  <c r="GG37" i="6"/>
  <c r="FW37" i="6"/>
  <c r="FN37" i="6"/>
  <c r="FE37" i="6"/>
  <c r="EV37" i="6"/>
  <c r="EM37" i="6"/>
  <c r="ED37" i="6"/>
  <c r="IO36" i="6"/>
  <c r="IE36" i="6"/>
  <c r="HV36" i="6"/>
  <c r="AP29" i="10" s="1"/>
  <c r="HM36" i="6"/>
  <c r="HD36" i="6"/>
  <c r="GT36" i="6"/>
  <c r="GK36" i="6"/>
  <c r="GB36" i="6"/>
  <c r="FR36" i="6"/>
  <c r="FI36" i="6"/>
  <c r="EZ36" i="6"/>
  <c r="EQ36" i="6"/>
  <c r="EH36" i="6"/>
  <c r="IS35" i="6"/>
  <c r="IJ35" i="6"/>
  <c r="HZ35" i="6"/>
  <c r="HQ35" i="6"/>
  <c r="HH35" i="6"/>
  <c r="GX35" i="6"/>
  <c r="GO35" i="6"/>
  <c r="GF35" i="6"/>
  <c r="FW35" i="6"/>
  <c r="FM35" i="6"/>
  <c r="FD35" i="6"/>
  <c r="EU35" i="6"/>
  <c r="EL35" i="6"/>
  <c r="EC35" i="6"/>
  <c r="IN34" i="6"/>
  <c r="IE34" i="6"/>
  <c r="HU34" i="6"/>
  <c r="HL34" i="6"/>
  <c r="HC34" i="6"/>
  <c r="GS34" i="6"/>
  <c r="GJ34" i="6"/>
  <c r="GA34" i="6"/>
  <c r="AI5" i="10" s="1"/>
  <c r="FR34" i="6"/>
  <c r="FH34" i="6"/>
  <c r="EY34" i="6"/>
  <c r="EP34" i="6"/>
  <c r="EG34" i="6"/>
  <c r="EB37" i="6"/>
  <c r="IS41" i="6"/>
  <c r="HZ41" i="6"/>
  <c r="HG41" i="6"/>
  <c r="GN41" i="6"/>
  <c r="FW41" i="6"/>
  <c r="FB41" i="6"/>
  <c r="EK41" i="6"/>
  <c r="IN40" i="6"/>
  <c r="HV40" i="6"/>
  <c r="AP41" i="10" s="1"/>
  <c r="HI40" i="6"/>
  <c r="GV40" i="6"/>
  <c r="GF40" i="6"/>
  <c r="FR40" i="6"/>
  <c r="FE40" i="6"/>
  <c r="EO40" i="6"/>
  <c r="EC40" i="6"/>
  <c r="II39" i="6"/>
  <c r="AS11" i="10" s="1"/>
  <c r="HT39" i="6"/>
  <c r="HG39" i="6"/>
  <c r="GS39" i="6"/>
  <c r="GC39" i="6"/>
  <c r="FP39" i="6"/>
  <c r="FC39" i="6"/>
  <c r="EN39" i="6"/>
  <c r="IU38" i="6"/>
  <c r="IJ38" i="6"/>
  <c r="HV38" i="6"/>
  <c r="HK38" i="6"/>
  <c r="GX38" i="6"/>
  <c r="GJ38" i="6"/>
  <c r="FY38" i="6"/>
  <c r="FN38" i="6"/>
  <c r="EZ38" i="6"/>
  <c r="EN38" i="6"/>
  <c r="EC38" i="6"/>
  <c r="II37" i="6"/>
  <c r="AS35" i="10" s="1"/>
  <c r="HX37" i="6"/>
  <c r="HL37" i="6"/>
  <c r="GX37" i="6"/>
  <c r="AL35" i="10" s="1"/>
  <c r="GL37" i="6"/>
  <c r="AJ35" i="10" s="1"/>
  <c r="GA37" i="6"/>
  <c r="AI35" i="10" s="1"/>
  <c r="FM37" i="6"/>
  <c r="FB37" i="6"/>
  <c r="EP37" i="6"/>
  <c r="EC37" i="6"/>
  <c r="IK36" i="6"/>
  <c r="HZ36" i="6"/>
  <c r="HL36" i="6"/>
  <c r="HA36" i="6"/>
  <c r="GN36" i="6"/>
  <c r="FZ36" i="6"/>
  <c r="AH29" i="10" s="1"/>
  <c r="FO36" i="6"/>
  <c r="AG29" i="10" s="1"/>
  <c r="FD36" i="6"/>
  <c r="EP36" i="6"/>
  <c r="ED36" i="6"/>
  <c r="IM35" i="6"/>
  <c r="IB35" i="6"/>
  <c r="HP35" i="6"/>
  <c r="HF35" i="6"/>
  <c r="GU35" i="6"/>
  <c r="GJ35" i="6"/>
  <c r="FZ35" i="6"/>
  <c r="FP35" i="6"/>
  <c r="FE35" i="6"/>
  <c r="ET35" i="6"/>
  <c r="EJ35" i="6"/>
  <c r="IS34" i="6"/>
  <c r="II34" i="6"/>
  <c r="AS5" i="10" s="1"/>
  <c r="HY34" i="6"/>
  <c r="HO34" i="6"/>
  <c r="HD34" i="6"/>
  <c r="GR34" i="6"/>
  <c r="GH34" i="6"/>
  <c r="FW34" i="6"/>
  <c r="FM34" i="6"/>
  <c r="FC34" i="6"/>
  <c r="ER34" i="6"/>
  <c r="EH34" i="6"/>
  <c r="EB36" i="6"/>
  <c r="IR41" i="6"/>
  <c r="HY41" i="6"/>
  <c r="HE41" i="6"/>
  <c r="GM41" i="6"/>
  <c r="H5" i="10" s="1"/>
  <c r="X5" i="10" s="1"/>
  <c r="FU41" i="6"/>
  <c r="FA41" i="6"/>
  <c r="EI41" i="6"/>
  <c r="IM40" i="6"/>
  <c r="HU40" i="6"/>
  <c r="HH40" i="6"/>
  <c r="GS40" i="6"/>
  <c r="GE40" i="6"/>
  <c r="FQ40" i="6"/>
  <c r="FD40" i="6"/>
  <c r="EN40" i="6"/>
  <c r="IV39" i="6"/>
  <c r="IH39" i="6"/>
  <c r="AR11" i="10" s="1"/>
  <c r="HS39" i="6"/>
  <c r="HE39" i="6"/>
  <c r="GR39" i="6"/>
  <c r="GB39" i="6"/>
  <c r="FO39" i="6"/>
  <c r="AG11" i="10" s="1"/>
  <c r="FB39" i="6"/>
  <c r="EL39" i="6"/>
  <c r="IT38" i="6"/>
  <c r="II38" i="6"/>
  <c r="HU38" i="6"/>
  <c r="HI38" i="6"/>
  <c r="GW38" i="6"/>
  <c r="GI38" i="6"/>
  <c r="FX38" i="6"/>
  <c r="FL38" i="6"/>
  <c r="EY38" i="6"/>
  <c r="EM38" i="6"/>
  <c r="IV37" i="6"/>
  <c r="IH37" i="6"/>
  <c r="AR35" i="10" s="1"/>
  <c r="HW37" i="6"/>
  <c r="AQ35" i="10" s="1"/>
  <c r="HK37" i="6"/>
  <c r="AO35" i="10" s="1"/>
  <c r="GW37" i="6"/>
  <c r="GK37" i="6"/>
  <c r="FZ37" i="6"/>
  <c r="AH35" i="10" s="1"/>
  <c r="FL37" i="6"/>
  <c r="FA37" i="6"/>
  <c r="EO37" i="6"/>
  <c r="IU36" i="6"/>
  <c r="IJ36" i="6"/>
  <c r="HY36" i="6"/>
  <c r="HK36" i="6"/>
  <c r="AO29" i="10" s="1"/>
  <c r="GX36" i="6"/>
  <c r="AL29" i="10" s="1"/>
  <c r="GM36" i="6"/>
  <c r="AK29" i="10" s="1"/>
  <c r="FY36" i="6"/>
  <c r="FN36" i="6"/>
  <c r="FB36" i="6"/>
  <c r="EO36" i="6"/>
  <c r="EC36" i="6"/>
  <c r="IL35" i="6"/>
  <c r="HY35" i="6"/>
  <c r="HO35" i="6"/>
  <c r="HE35" i="6"/>
  <c r="GS35" i="6"/>
  <c r="GI35" i="6"/>
  <c r="FY35" i="6"/>
  <c r="FO35" i="6"/>
  <c r="FC35" i="6"/>
  <c r="ES35" i="6"/>
  <c r="EI35" i="6"/>
  <c r="IR34" i="6"/>
  <c r="IH34" i="6"/>
  <c r="AR5" i="10" s="1"/>
  <c r="HX34" i="6"/>
  <c r="HM34" i="6"/>
  <c r="HB34" i="6"/>
  <c r="GQ34" i="6"/>
  <c r="GF34" i="6"/>
  <c r="FV34" i="6"/>
  <c r="FL34" i="6"/>
  <c r="FB34" i="6"/>
  <c r="EQ34" i="6"/>
  <c r="EF34" i="6"/>
  <c r="EB35" i="6"/>
  <c r="IO41" i="6"/>
  <c r="HV41" i="6"/>
  <c r="M5" i="10" s="1"/>
  <c r="HD41" i="6"/>
  <c r="GK41" i="6"/>
  <c r="FQ41" i="6"/>
  <c r="EZ41" i="6"/>
  <c r="EG41" i="6"/>
  <c r="IJ40" i="6"/>
  <c r="HT40" i="6"/>
  <c r="HG40" i="6"/>
  <c r="GP40" i="6"/>
  <c r="GC40" i="6"/>
  <c r="FP40" i="6"/>
  <c r="EZ40" i="6"/>
  <c r="EM40" i="6"/>
  <c r="IU39" i="6"/>
  <c r="IE39" i="6"/>
  <c r="HQ39" i="6"/>
  <c r="HD39" i="6"/>
  <c r="GM39" i="6"/>
  <c r="AK11" i="10" s="1"/>
  <c r="GA39" i="6"/>
  <c r="AI11" i="10" s="1"/>
  <c r="FM39" i="6"/>
  <c r="EX39" i="6"/>
  <c r="EJ39" i="6"/>
  <c r="IS38" i="6"/>
  <c r="IE38" i="6"/>
  <c r="HT38" i="6"/>
  <c r="HH38" i="6"/>
  <c r="GT38" i="6"/>
  <c r="GH38" i="6"/>
  <c r="FW38" i="6"/>
  <c r="FI38" i="6"/>
  <c r="EX38" i="6"/>
  <c r="EL38" i="6"/>
  <c r="IR37" i="6"/>
  <c r="IG37" i="6"/>
  <c r="HV37" i="6"/>
  <c r="AP35" i="10" s="1"/>
  <c r="HH37" i="6"/>
  <c r="GU37" i="6"/>
  <c r="GJ37" i="6"/>
  <c r="FV37" i="6"/>
  <c r="FK37" i="6"/>
  <c r="EY37" i="6"/>
  <c r="EL37" i="6"/>
  <c r="IT36" i="6"/>
  <c r="AT29" i="10" s="1"/>
  <c r="II36" i="6"/>
  <c r="AS29" i="10" s="1"/>
  <c r="HU36" i="6"/>
  <c r="HJ36" i="6"/>
  <c r="AN29" i="10" s="1"/>
  <c r="GW36" i="6"/>
  <c r="GJ36" i="6"/>
  <c r="FX36" i="6"/>
  <c r="FM36" i="6"/>
  <c r="EY36" i="6"/>
  <c r="EN36" i="6"/>
  <c r="IV35" i="6"/>
  <c r="IH35" i="6"/>
  <c r="HX35" i="6"/>
  <c r="HN35" i="6"/>
  <c r="HD35" i="6"/>
  <c r="GR35" i="6"/>
  <c r="GH35" i="6"/>
  <c r="FX35" i="6"/>
  <c r="FL35" i="6"/>
  <c r="FB35" i="6"/>
  <c r="ER35" i="6"/>
  <c r="EG35" i="6"/>
  <c r="IQ34" i="6"/>
  <c r="IG34" i="6"/>
  <c r="HW34" i="6"/>
  <c r="AQ5" i="10" s="1"/>
  <c r="HK34" i="6"/>
  <c r="AO5" i="10" s="1"/>
  <c r="HA34" i="6"/>
  <c r="GP34" i="6"/>
  <c r="GE34" i="6"/>
  <c r="FU34" i="6"/>
  <c r="FK34" i="6"/>
  <c r="EZ34" i="6"/>
  <c r="EO34" i="6"/>
  <c r="EE34" i="6"/>
  <c r="HP41" i="6"/>
  <c r="GO41" i="6"/>
  <c r="FK41" i="6"/>
  <c r="EF41" i="6"/>
  <c r="IC40" i="6"/>
  <c r="HA40" i="6"/>
  <c r="GI40" i="6"/>
  <c r="FI40" i="6"/>
  <c r="EL40" i="6"/>
  <c r="IM39" i="6"/>
  <c r="HO39" i="6"/>
  <c r="GT39" i="6"/>
  <c r="FV39" i="6"/>
  <c r="EW39" i="6"/>
  <c r="EC39" i="6"/>
  <c r="IC38" i="6"/>
  <c r="HL38" i="6"/>
  <c r="GP38" i="6"/>
  <c r="FV38" i="6"/>
  <c r="FD38" i="6"/>
  <c r="EH38" i="6"/>
  <c r="IM37" i="6"/>
  <c r="HP37" i="6"/>
  <c r="GT37" i="6"/>
  <c r="GC37" i="6"/>
  <c r="FI37" i="6"/>
  <c r="EQ37" i="6"/>
  <c r="IQ36" i="6"/>
  <c r="HT36" i="6"/>
  <c r="HC36" i="6"/>
  <c r="GG36" i="6"/>
  <c r="FP36" i="6"/>
  <c r="EV36" i="6"/>
  <c r="IU35" i="6"/>
  <c r="ID35" i="6"/>
  <c r="HL35" i="6"/>
  <c r="GV35" i="6"/>
  <c r="GC35" i="6"/>
  <c r="FK35" i="6"/>
  <c r="EW35" i="6"/>
  <c r="EE35" i="6"/>
  <c r="IJ34" i="6"/>
  <c r="HR34" i="6"/>
  <c r="GZ34" i="6"/>
  <c r="GK34" i="6"/>
  <c r="FS34" i="6"/>
  <c r="FD34" i="6"/>
  <c r="EL34" i="6"/>
  <c r="FC38" i="6"/>
  <c r="FG37" i="6"/>
  <c r="IM36" i="6"/>
  <c r="HB36" i="6"/>
  <c r="FL36" i="6"/>
  <c r="IR35" i="6"/>
  <c r="GQ35" i="6"/>
  <c r="FJ35" i="6"/>
  <c r="ED35" i="6"/>
  <c r="HQ34" i="6"/>
  <c r="GI34" i="6"/>
  <c r="FP34" i="6"/>
  <c r="GA41" i="6"/>
  <c r="F5" i="10" s="1"/>
  <c r="IO40" i="6"/>
  <c r="HP40" i="6"/>
  <c r="EW40" i="6"/>
  <c r="ED40" i="6"/>
  <c r="GI39" i="6"/>
  <c r="FH39" i="6"/>
  <c r="IM38" i="6"/>
  <c r="GF38" i="6"/>
  <c r="ET38" i="6"/>
  <c r="HZ37" i="6"/>
  <c r="GM37" i="6"/>
  <c r="AK35" i="10" s="1"/>
  <c r="EX37" i="6"/>
  <c r="EG37" i="6"/>
  <c r="GR36" i="6"/>
  <c r="FF36" i="6"/>
  <c r="EK36" i="6"/>
  <c r="HB35" i="6"/>
  <c r="GM35" i="6"/>
  <c r="FG35" i="6"/>
  <c r="IA34" i="6"/>
  <c r="GT34" i="6"/>
  <c r="GB34" i="6"/>
  <c r="EU34" i="6"/>
  <c r="IF41" i="6"/>
  <c r="IF40" i="6"/>
  <c r="FT40" i="6"/>
  <c r="GH39" i="6"/>
  <c r="IL38" i="6"/>
  <c r="FH38" i="6"/>
  <c r="HD37" i="6"/>
  <c r="IC36" i="6"/>
  <c r="FV36" i="6"/>
  <c r="HA35" i="6"/>
  <c r="FA35" i="6"/>
  <c r="HH34" i="6"/>
  <c r="FZ34" i="6"/>
  <c r="AH5" i="10" s="1"/>
  <c r="IV41" i="6"/>
  <c r="HO41" i="6"/>
  <c r="GJ41" i="6"/>
  <c r="FJ41" i="6"/>
  <c r="IU40" i="6"/>
  <c r="IB40" i="6"/>
  <c r="GZ40" i="6"/>
  <c r="GA40" i="6"/>
  <c r="AI41" i="10" s="1"/>
  <c r="FH40" i="6"/>
  <c r="EK40" i="6"/>
  <c r="IK39" i="6"/>
  <c r="HM39" i="6"/>
  <c r="GL39" i="6"/>
  <c r="AJ11" i="10" s="1"/>
  <c r="FS39" i="6"/>
  <c r="EU39" i="6"/>
  <c r="IV38" i="6"/>
  <c r="IB38" i="6"/>
  <c r="HG38" i="6"/>
  <c r="GO38" i="6"/>
  <c r="FR38" i="6"/>
  <c r="EF38" i="6"/>
  <c r="IF37" i="6"/>
  <c r="HO37" i="6"/>
  <c r="GS37" i="6"/>
  <c r="GB37" i="6"/>
  <c r="EK37" i="6"/>
  <c r="HS36" i="6"/>
  <c r="GF36" i="6"/>
  <c r="ET36" i="6"/>
  <c r="IC35" i="6"/>
  <c r="HJ35" i="6"/>
  <c r="GB35" i="6"/>
  <c r="EV35" i="6"/>
  <c r="IF34" i="6"/>
  <c r="GX34" i="6"/>
  <c r="AL5" i="10" s="1"/>
  <c r="EX34" i="6"/>
  <c r="EJ34" i="6"/>
  <c r="IG41" i="6"/>
  <c r="HB41" i="6"/>
  <c r="ET41" i="6"/>
  <c r="GO40" i="6"/>
  <c r="FU40" i="6"/>
  <c r="HZ39" i="6"/>
  <c r="HC39" i="6"/>
  <c r="EQ39" i="6"/>
  <c r="HS38" i="6"/>
  <c r="HA38" i="6"/>
  <c r="FO38" i="6"/>
  <c r="IQ37" i="6"/>
  <c r="HF37" i="6"/>
  <c r="FS37" i="6"/>
  <c r="ID36" i="6"/>
  <c r="HO36" i="6"/>
  <c r="FW36" i="6"/>
  <c r="IN35" i="6"/>
  <c r="HU35" i="6"/>
  <c r="FT35" i="6"/>
  <c r="EN35" i="6"/>
  <c r="IP34" i="6"/>
  <c r="HI34" i="6"/>
  <c r="FJ34" i="6"/>
  <c r="EB41" i="6"/>
  <c r="ES41" i="6"/>
  <c r="EV40" i="6"/>
  <c r="GX39" i="6"/>
  <c r="AL11" i="10" s="1"/>
  <c r="HQ38" i="6"/>
  <c r="EQ38" i="6"/>
  <c r="GI37" i="6"/>
  <c r="EF37" i="6"/>
  <c r="FE36" i="6"/>
  <c r="HT35" i="6"/>
  <c r="EM35" i="6"/>
  <c r="GN34" i="6"/>
  <c r="FG34" i="6"/>
  <c r="IN41" i="6"/>
  <c r="HN41" i="6"/>
  <c r="GC41" i="6"/>
  <c r="FH41" i="6"/>
  <c r="IT40" i="6"/>
  <c r="AT41" i="10" s="1"/>
  <c r="HR40" i="6"/>
  <c r="GX40" i="6"/>
  <c r="AL41" i="10" s="1"/>
  <c r="FZ40" i="6"/>
  <c r="AH41" i="10" s="1"/>
  <c r="FG40" i="6"/>
  <c r="EJ40" i="6"/>
  <c r="IC39" i="6"/>
  <c r="HJ39" i="6"/>
  <c r="AN11" i="10" s="1"/>
  <c r="BO5" i="10" s="1"/>
  <c r="GK39" i="6"/>
  <c r="FR39" i="6"/>
  <c r="ET39" i="6"/>
  <c r="IR38" i="6"/>
  <c r="IA38" i="6"/>
  <c r="HD38" i="6"/>
  <c r="GN38" i="6"/>
  <c r="FQ38" i="6"/>
  <c r="EV38" i="6"/>
  <c r="EE38" i="6"/>
  <c r="IE37" i="6"/>
  <c r="HN37" i="6"/>
  <c r="GR37" i="6"/>
  <c r="FU37" i="6"/>
  <c r="FD37" i="6"/>
  <c r="EI37" i="6"/>
  <c r="IL36" i="6"/>
  <c r="HR36" i="6"/>
  <c r="GV36" i="6"/>
  <c r="GE36" i="6"/>
  <c r="FH36" i="6"/>
  <c r="ES36" i="6"/>
  <c r="IP35" i="6"/>
  <c r="HW35" i="6"/>
  <c r="HI35" i="6"/>
  <c r="GP35" i="6"/>
  <c r="GA35" i="6"/>
  <c r="FI35" i="6"/>
  <c r="EQ35" i="6"/>
  <c r="IV34" i="6"/>
  <c r="IC34" i="6"/>
  <c r="HP34" i="6"/>
  <c r="GV34" i="6"/>
  <c r="GD34" i="6"/>
  <c r="FO34" i="6"/>
  <c r="AG5" i="10" s="1"/>
  <c r="EW34" i="6"/>
  <c r="EI34" i="6"/>
  <c r="IH41" i="6"/>
  <c r="O5" i="10" s="1"/>
  <c r="HM41" i="6"/>
  <c r="GB41" i="6"/>
  <c r="EY41" i="6"/>
  <c r="IR40" i="6"/>
  <c r="HQ40" i="6"/>
  <c r="GW40" i="6"/>
  <c r="FY40" i="6"/>
  <c r="EY40" i="6"/>
  <c r="EE40" i="6"/>
  <c r="IB39" i="6"/>
  <c r="HH39" i="6"/>
  <c r="GJ39" i="6"/>
  <c r="FL39" i="6"/>
  <c r="ER39" i="6"/>
  <c r="IN38" i="6"/>
  <c r="HY38" i="6"/>
  <c r="HC38" i="6"/>
  <c r="GG38" i="6"/>
  <c r="FP38" i="6"/>
  <c r="EU38" i="6"/>
  <c r="ED38" i="6"/>
  <c r="HG37" i="6"/>
  <c r="GO37" i="6"/>
  <c r="FT37" i="6"/>
  <c r="FC37" i="6"/>
  <c r="IH36" i="6"/>
  <c r="AR29" i="10" s="1"/>
  <c r="GS36" i="6"/>
  <c r="FG36" i="6"/>
  <c r="IO35" i="6"/>
  <c r="HG35" i="6"/>
  <c r="FU35" i="6"/>
  <c r="EO35" i="6"/>
  <c r="IB34" i="6"/>
  <c r="GU34" i="6"/>
  <c r="FN34" i="6"/>
  <c r="EV34" i="6"/>
  <c r="GX41" i="6"/>
  <c r="I5" i="10" s="1"/>
  <c r="GN40" i="6"/>
  <c r="HY39" i="6"/>
  <c r="FG39" i="6"/>
  <c r="GZ38" i="6"/>
  <c r="IP37" i="6"/>
  <c r="EU37" i="6"/>
  <c r="HI36" i="6"/>
  <c r="IG35" i="6"/>
  <c r="FS35" i="6"/>
  <c r="HZ34" i="6"/>
  <c r="EB40" i="6"/>
  <c r="ID37" i="6"/>
  <c r="EH37" i="6"/>
  <c r="HQ36" i="6"/>
  <c r="GD36" i="6"/>
  <c r="EL36" i="6"/>
  <c r="HV35" i="6"/>
  <c r="GN35" i="6"/>
  <c r="FH35" i="6"/>
  <c r="IU34" i="6"/>
  <c r="HJ34" i="6"/>
  <c r="AN5" i="10" s="1"/>
  <c r="BE5" i="10" s="1"/>
  <c r="GC34" i="6"/>
  <c r="ED34" i="6"/>
  <c r="FZ41" i="6"/>
  <c r="E5" i="10" s="1"/>
  <c r="HL40" i="6"/>
  <c r="IR39" i="6"/>
  <c r="EI39" i="6"/>
  <c r="GE38" i="6"/>
  <c r="HY37" i="6"/>
  <c r="FR37" i="6"/>
  <c r="GP36" i="6"/>
  <c r="EJ36" i="6"/>
  <c r="GK35" i="6"/>
  <c r="IO34" i="6"/>
  <c r="ET34" i="6"/>
  <c r="HU41" i="6"/>
  <c r="ID40" i="6"/>
  <c r="ET40" i="6"/>
  <c r="FX39" i="6"/>
  <c r="HM38" i="6"/>
  <c r="EK38" i="6"/>
  <c r="GD37" i="6"/>
  <c r="IA36" i="6"/>
  <c r="EW36" i="6"/>
  <c r="GW35" i="6"/>
  <c r="EF35" i="6"/>
  <c r="GL34" i="6"/>
  <c r="AJ5" i="10" s="1"/>
  <c r="BA5" i="10" s="1"/>
  <c r="EB38" i="6"/>
  <c r="GW41" i="6"/>
  <c r="HJ40" i="6"/>
  <c r="AN41" i="10" s="1"/>
  <c r="IO39" i="6"/>
  <c r="FF39" i="6"/>
  <c r="GR38" i="6"/>
  <c r="IO37" i="6"/>
  <c r="FQ37" i="6"/>
  <c r="HG36" i="6"/>
  <c r="EG36" i="6"/>
  <c r="GG35" i="6"/>
  <c r="IM34" i="6"/>
  <c r="FX34" i="6"/>
  <c r="GJ40" i="6"/>
  <c r="EG39" i="6"/>
  <c r="ES37" i="6"/>
  <c r="IE35" i="6"/>
  <c r="FE34" i="6"/>
  <c r="EO41" i="6"/>
  <c r="IK38" i="6"/>
  <c r="HC37" i="6"/>
  <c r="HR35" i="6"/>
  <c r="EL41" i="6"/>
  <c r="GU39" i="6"/>
  <c r="HB37" i="6"/>
  <c r="HM35" i="6"/>
  <c r="ID41" i="6"/>
  <c r="FZ39" i="6"/>
  <c r="AH11" i="10" s="1"/>
  <c r="HP38" i="6"/>
  <c r="IB36" i="6"/>
  <c r="GM34" i="6"/>
  <c r="AK5" i="10" s="1"/>
  <c r="GR41" i="6"/>
  <c r="HF40" i="6"/>
  <c r="IN39" i="6"/>
  <c r="FD39" i="6"/>
  <c r="GQ38" i="6"/>
  <c r="IN37" i="6"/>
  <c r="FJ37" i="6"/>
  <c r="HF36" i="6"/>
  <c r="EF36" i="6"/>
  <c r="GE35" i="6"/>
  <c r="IK34" i="6"/>
  <c r="FT34" i="6"/>
  <c r="FZ38" i="6"/>
  <c r="GH36" i="6"/>
  <c r="HS34" i="6"/>
  <c r="FO40" i="6"/>
  <c r="AG41" i="10" s="1"/>
  <c r="FG38" i="6"/>
  <c r="FU36" i="6"/>
  <c r="HG34" i="6"/>
  <c r="FF38" i="6"/>
  <c r="FQ36" i="6"/>
  <c r="HE34" i="6"/>
  <c r="EU40" i="6"/>
  <c r="GE37" i="6"/>
  <c r="GZ35" i="6"/>
  <c r="EB39" i="6"/>
  <c r="FM41" i="6"/>
  <c r="GM40" i="6"/>
  <c r="AK41" i="10" s="1"/>
  <c r="HX39" i="6"/>
  <c r="EH39" i="6"/>
  <c r="GA38" i="6"/>
  <c r="HT37" i="6"/>
  <c r="ET37" i="6"/>
  <c r="GO36" i="6"/>
  <c r="IF35" i="6"/>
  <c r="FR35" i="6"/>
  <c r="HT34" i="6"/>
  <c r="FF34" i="6"/>
  <c r="FL41" i="6"/>
  <c r="HP39" i="6"/>
  <c r="HQ37" i="6"/>
  <c r="FQ35" i="6"/>
  <c r="GV39" i="6"/>
  <c r="IS36" i="6"/>
  <c r="EZ35" i="6"/>
  <c r="EN34" i="6"/>
  <c r="FK40" i="6"/>
  <c r="ID38" i="6"/>
  <c r="IR36" i="6"/>
  <c r="EY35" i="6"/>
  <c r="EM34" i="6"/>
  <c r="IE40" i="6"/>
  <c r="EP38" i="6"/>
  <c r="EX36" i="6"/>
  <c r="EK35" i="6"/>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38" i="1"/>
  <c r="AE337" i="1"/>
  <c r="AE336" i="1"/>
  <c r="AE335" i="1"/>
  <c r="AE334" i="1"/>
  <c r="AE333" i="1"/>
  <c r="AE332" i="1"/>
  <c r="AE331" i="1"/>
  <c r="AE330" i="1"/>
  <c r="AE329" i="1"/>
  <c r="AE328" i="1"/>
  <c r="AE327" i="1"/>
  <c r="AE326" i="1"/>
  <c r="AE325" i="1"/>
  <c r="AE324" i="1"/>
  <c r="AE323" i="1"/>
  <c r="AE322" i="1"/>
  <c r="AE321" i="1"/>
  <c r="AE320" i="1"/>
  <c r="AE319" i="1"/>
  <c r="AE318" i="1"/>
  <c r="AE317" i="1"/>
  <c r="AE316" i="1"/>
  <c r="AE315" i="1"/>
  <c r="AE314" i="1"/>
  <c r="AE313" i="1"/>
  <c r="AE312" i="1"/>
  <c r="AE311" i="1"/>
  <c r="AE310" i="1"/>
  <c r="AE30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36" i="1"/>
  <c r="AE235" i="1"/>
  <c r="AE234" i="1"/>
  <c r="AE233" i="1"/>
  <c r="AE232" i="1"/>
  <c r="AE231" i="1"/>
  <c r="AE230" i="1"/>
  <c r="AE229" i="1"/>
  <c r="AE228" i="1"/>
  <c r="AE22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34" i="1"/>
  <c r="AE133" i="1"/>
  <c r="AE132" i="1"/>
  <c r="AE131" i="1"/>
  <c r="AE130" i="1"/>
  <c r="AE129" i="1"/>
  <c r="AE128" i="1"/>
  <c r="AE127" i="1"/>
  <c r="AE126" i="1"/>
  <c r="AE125" i="1"/>
  <c r="AE124" i="1"/>
  <c r="AE123" i="1"/>
  <c r="AE122" i="1"/>
  <c r="AE121" i="1"/>
  <c r="AE120" i="1"/>
  <c r="AE119" i="1"/>
  <c r="AE118" i="1"/>
  <c r="AE117" i="1"/>
  <c r="AE116" i="1"/>
  <c r="AE11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3"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AE33" i="1"/>
  <c r="AE32" i="1"/>
  <c r="AE31" i="1"/>
  <c r="AE30" i="1"/>
  <c r="AE29" i="1"/>
  <c r="AE28" i="1"/>
  <c r="AE27" i="1"/>
  <c r="AE26" i="1"/>
  <c r="AE25" i="1"/>
  <c r="AE24" i="1"/>
  <c r="AE23" i="1"/>
  <c r="AE22" i="1"/>
  <c r="AE21" i="1"/>
  <c r="AE20" i="1"/>
  <c r="AE19" i="1"/>
  <c r="AE18" i="1"/>
  <c r="AE17" i="1"/>
  <c r="AE16" i="1"/>
  <c r="AE15" i="1"/>
  <c r="AE14" i="1"/>
  <c r="AE13" i="1"/>
  <c r="AE12" i="1"/>
  <c r="AE11" i="1"/>
  <c r="AE10" i="1"/>
  <c r="AE9" i="1"/>
  <c r="AE8" i="1"/>
  <c r="AE7" i="1"/>
  <c r="AE6" i="1"/>
  <c r="AE5" i="1"/>
  <c r="AE4" i="1"/>
  <c r="AE3" i="1"/>
  <c r="AD1" i="1"/>
  <c r="AC1" i="1"/>
  <c r="AB1" i="1"/>
  <c r="AA1" i="1"/>
  <c r="Z1" i="1"/>
  <c r="Y1" i="1"/>
  <c r="X1" i="1"/>
  <c r="W1" i="1"/>
  <c r="V1" i="1"/>
  <c r="U1" i="1"/>
  <c r="T1" i="1"/>
  <c r="S1" i="1"/>
  <c r="R1" i="1"/>
  <c r="Q1" i="1"/>
  <c r="P1" i="1"/>
  <c r="O1" i="1"/>
  <c r="N1" i="1"/>
  <c r="M1" i="1"/>
  <c r="L1" i="1"/>
  <c r="K1" i="1"/>
  <c r="J1" i="1"/>
  <c r="I1" i="1"/>
  <c r="H1" i="1"/>
  <c r="G1" i="1"/>
  <c r="F1" i="1"/>
  <c r="E1" i="1"/>
  <c r="D1" i="1"/>
  <c r="C1" i="1"/>
  <c r="B1" i="1"/>
  <c r="A1" i="1"/>
  <c r="BK374" i="1"/>
  <c r="BJ374" i="1"/>
  <c r="BI374" i="1"/>
  <c r="BH374" i="1"/>
  <c r="BG374" i="1"/>
  <c r="BF374" i="1"/>
  <c r="BE374" i="1"/>
  <c r="BD374" i="1"/>
  <c r="BC374" i="1"/>
  <c r="BB374" i="1"/>
  <c r="BA374" i="1"/>
  <c r="AZ374" i="1"/>
  <c r="AY374" i="1"/>
  <c r="AX374" i="1"/>
  <c r="AW374" i="1"/>
  <c r="AV374" i="1"/>
  <c r="AU374" i="1"/>
  <c r="AT374" i="1"/>
  <c r="AS374" i="1"/>
  <c r="AR374" i="1"/>
  <c r="AQ374" i="1"/>
  <c r="AP374" i="1"/>
  <c r="AO374" i="1"/>
  <c r="AN374" i="1"/>
  <c r="AM374" i="1"/>
  <c r="AL374" i="1"/>
  <c r="AK374" i="1"/>
  <c r="AJ374" i="1"/>
  <c r="AI374" i="1"/>
  <c r="AH374" i="1"/>
  <c r="BK373" i="1"/>
  <c r="BJ373" i="1"/>
  <c r="BI373" i="1"/>
  <c r="BH373" i="1"/>
  <c r="BG373" i="1"/>
  <c r="BF373" i="1"/>
  <c r="BE373" i="1"/>
  <c r="BD373" i="1"/>
  <c r="BC373" i="1"/>
  <c r="BB373" i="1"/>
  <c r="BA373" i="1"/>
  <c r="AZ373" i="1"/>
  <c r="AY373" i="1"/>
  <c r="AX373" i="1"/>
  <c r="AW373" i="1"/>
  <c r="AV373" i="1"/>
  <c r="AU373" i="1"/>
  <c r="AT373" i="1"/>
  <c r="AS373" i="1"/>
  <c r="AR373" i="1"/>
  <c r="AQ373" i="1"/>
  <c r="AP373" i="1"/>
  <c r="AO373" i="1"/>
  <c r="AN373" i="1"/>
  <c r="AM373" i="1"/>
  <c r="AL373" i="1"/>
  <c r="AK373" i="1"/>
  <c r="AJ373" i="1"/>
  <c r="AI373" i="1"/>
  <c r="AH373" i="1"/>
  <c r="BK372" i="1"/>
  <c r="BJ372" i="1"/>
  <c r="BI372" i="1"/>
  <c r="BH372" i="1"/>
  <c r="BG372" i="1"/>
  <c r="BF372" i="1"/>
  <c r="BE372" i="1"/>
  <c r="BD372" i="1"/>
  <c r="BC372" i="1"/>
  <c r="BB372" i="1"/>
  <c r="BA372" i="1"/>
  <c r="AZ372" i="1"/>
  <c r="AY372" i="1"/>
  <c r="AX372" i="1"/>
  <c r="AW372" i="1"/>
  <c r="AV372" i="1"/>
  <c r="AU372" i="1"/>
  <c r="AT372" i="1"/>
  <c r="AS372" i="1"/>
  <c r="AR372" i="1"/>
  <c r="AQ372" i="1"/>
  <c r="AP372" i="1"/>
  <c r="AO372" i="1"/>
  <c r="AN372" i="1"/>
  <c r="AM372" i="1"/>
  <c r="AL372" i="1"/>
  <c r="AK372" i="1"/>
  <c r="AJ372" i="1"/>
  <c r="AI372" i="1"/>
  <c r="AH372" i="1"/>
  <c r="BK371" i="1"/>
  <c r="BJ371" i="1"/>
  <c r="BI371" i="1"/>
  <c r="BH371" i="1"/>
  <c r="BG371" i="1"/>
  <c r="BF371" i="1"/>
  <c r="BE371" i="1"/>
  <c r="BD371" i="1"/>
  <c r="BC371" i="1"/>
  <c r="BB371" i="1"/>
  <c r="BA371" i="1"/>
  <c r="AZ371" i="1"/>
  <c r="AY371" i="1"/>
  <c r="AX371" i="1"/>
  <c r="AW371" i="1"/>
  <c r="AV371" i="1"/>
  <c r="AU371" i="1"/>
  <c r="AT371" i="1"/>
  <c r="AS371" i="1"/>
  <c r="AR371" i="1"/>
  <c r="AQ371" i="1"/>
  <c r="AP371" i="1"/>
  <c r="AO371" i="1"/>
  <c r="AN371" i="1"/>
  <c r="AM371" i="1"/>
  <c r="AL371" i="1"/>
  <c r="AK371" i="1"/>
  <c r="AJ371" i="1"/>
  <c r="AI371" i="1"/>
  <c r="AH371" i="1"/>
  <c r="BK370" i="1"/>
  <c r="BJ370" i="1"/>
  <c r="BI370" i="1"/>
  <c r="BH370" i="1"/>
  <c r="BG370" i="1"/>
  <c r="BF370" i="1"/>
  <c r="BE370" i="1"/>
  <c r="BD370" i="1"/>
  <c r="BC370" i="1"/>
  <c r="BB370" i="1"/>
  <c r="BA370" i="1"/>
  <c r="AZ370" i="1"/>
  <c r="AY370" i="1"/>
  <c r="AX370" i="1"/>
  <c r="AW370" i="1"/>
  <c r="AV370" i="1"/>
  <c r="AU370" i="1"/>
  <c r="AT370" i="1"/>
  <c r="AS370" i="1"/>
  <c r="AR370" i="1"/>
  <c r="AQ370" i="1"/>
  <c r="AP370" i="1"/>
  <c r="AO370" i="1"/>
  <c r="AN370" i="1"/>
  <c r="AM370" i="1"/>
  <c r="AL370" i="1"/>
  <c r="AK370" i="1"/>
  <c r="AJ370" i="1"/>
  <c r="AI370" i="1"/>
  <c r="AH370" i="1"/>
  <c r="BK369" i="1"/>
  <c r="BJ369" i="1"/>
  <c r="BI369" i="1"/>
  <c r="BH369" i="1"/>
  <c r="BG369" i="1"/>
  <c r="BF369" i="1"/>
  <c r="BE369" i="1"/>
  <c r="BD369" i="1"/>
  <c r="BC369" i="1"/>
  <c r="BB369" i="1"/>
  <c r="BA369" i="1"/>
  <c r="AZ369" i="1"/>
  <c r="AY369" i="1"/>
  <c r="AX369" i="1"/>
  <c r="AW369" i="1"/>
  <c r="AV369" i="1"/>
  <c r="AU369" i="1"/>
  <c r="AT369" i="1"/>
  <c r="AS369" i="1"/>
  <c r="AR369" i="1"/>
  <c r="AQ369" i="1"/>
  <c r="AP369" i="1"/>
  <c r="AO369" i="1"/>
  <c r="AN369" i="1"/>
  <c r="AM369" i="1"/>
  <c r="AL369" i="1"/>
  <c r="AK369" i="1"/>
  <c r="AJ369" i="1"/>
  <c r="AI369" i="1"/>
  <c r="AH369" i="1"/>
  <c r="BK368" i="1"/>
  <c r="BJ368" i="1"/>
  <c r="BI368" i="1"/>
  <c r="BH368" i="1"/>
  <c r="BG368" i="1"/>
  <c r="BF368" i="1"/>
  <c r="BE368" i="1"/>
  <c r="BD368" i="1"/>
  <c r="BC368" i="1"/>
  <c r="BB368" i="1"/>
  <c r="BA368" i="1"/>
  <c r="AZ368" i="1"/>
  <c r="AY368" i="1"/>
  <c r="AX368" i="1"/>
  <c r="AW368" i="1"/>
  <c r="AV368" i="1"/>
  <c r="AU368" i="1"/>
  <c r="AT368" i="1"/>
  <c r="AS368" i="1"/>
  <c r="AR368" i="1"/>
  <c r="AQ368" i="1"/>
  <c r="AP368" i="1"/>
  <c r="AO368" i="1"/>
  <c r="AN368" i="1"/>
  <c r="AM368" i="1"/>
  <c r="AL368" i="1"/>
  <c r="AK368" i="1"/>
  <c r="AJ368" i="1"/>
  <c r="AI368" i="1"/>
  <c r="AH368" i="1"/>
  <c r="BK367" i="1"/>
  <c r="BJ367" i="1"/>
  <c r="BI367" i="1"/>
  <c r="BH367" i="1"/>
  <c r="BG367" i="1"/>
  <c r="BF367" i="1"/>
  <c r="BE367" i="1"/>
  <c r="BD367" i="1"/>
  <c r="BC367" i="1"/>
  <c r="BB367" i="1"/>
  <c r="BA367" i="1"/>
  <c r="AZ367" i="1"/>
  <c r="AY367" i="1"/>
  <c r="AX367" i="1"/>
  <c r="AW367" i="1"/>
  <c r="AV367" i="1"/>
  <c r="AU367" i="1"/>
  <c r="AT367" i="1"/>
  <c r="AS367" i="1"/>
  <c r="AR367" i="1"/>
  <c r="AQ367" i="1"/>
  <c r="AP367" i="1"/>
  <c r="AO367" i="1"/>
  <c r="AN367" i="1"/>
  <c r="AM367" i="1"/>
  <c r="AL367" i="1"/>
  <c r="AK367" i="1"/>
  <c r="AJ367" i="1"/>
  <c r="AI367" i="1"/>
  <c r="AH367" i="1"/>
  <c r="BK366" i="1"/>
  <c r="BJ366" i="1"/>
  <c r="BI366" i="1"/>
  <c r="BH366" i="1"/>
  <c r="BG366" i="1"/>
  <c r="BF366" i="1"/>
  <c r="BE366" i="1"/>
  <c r="BD366" i="1"/>
  <c r="BC366" i="1"/>
  <c r="BB366" i="1"/>
  <c r="BA366" i="1"/>
  <c r="AZ366" i="1"/>
  <c r="AY366" i="1"/>
  <c r="AX366" i="1"/>
  <c r="AW366" i="1"/>
  <c r="AV366" i="1"/>
  <c r="AU366" i="1"/>
  <c r="AT366" i="1"/>
  <c r="AS366" i="1"/>
  <c r="AR366" i="1"/>
  <c r="AQ366" i="1"/>
  <c r="AP366" i="1"/>
  <c r="AO366" i="1"/>
  <c r="AN366" i="1"/>
  <c r="AM366" i="1"/>
  <c r="AL366" i="1"/>
  <c r="AK366" i="1"/>
  <c r="AJ366" i="1"/>
  <c r="AI366" i="1"/>
  <c r="AH366" i="1"/>
  <c r="BK365" i="1"/>
  <c r="BJ365" i="1"/>
  <c r="BI365" i="1"/>
  <c r="BH365" i="1"/>
  <c r="BG365" i="1"/>
  <c r="BF365" i="1"/>
  <c r="BE365" i="1"/>
  <c r="BD365" i="1"/>
  <c r="BC365" i="1"/>
  <c r="BB365" i="1"/>
  <c r="BA365" i="1"/>
  <c r="AZ365" i="1"/>
  <c r="AY365" i="1"/>
  <c r="AX365" i="1"/>
  <c r="AW365" i="1"/>
  <c r="AV365" i="1"/>
  <c r="AU365" i="1"/>
  <c r="AT365" i="1"/>
  <c r="AS365" i="1"/>
  <c r="AR365" i="1"/>
  <c r="AQ365" i="1"/>
  <c r="AP365" i="1"/>
  <c r="AO365" i="1"/>
  <c r="AN365" i="1"/>
  <c r="AM365" i="1"/>
  <c r="AL365" i="1"/>
  <c r="AK365" i="1"/>
  <c r="AJ365" i="1"/>
  <c r="AI365" i="1"/>
  <c r="AH365" i="1"/>
  <c r="BK364" i="1"/>
  <c r="BJ364" i="1"/>
  <c r="BI364" i="1"/>
  <c r="BH364" i="1"/>
  <c r="BG364" i="1"/>
  <c r="BF364" i="1"/>
  <c r="BE364" i="1"/>
  <c r="BD364" i="1"/>
  <c r="BC364" i="1"/>
  <c r="BB364" i="1"/>
  <c r="BA364" i="1"/>
  <c r="AZ364" i="1"/>
  <c r="AY364" i="1"/>
  <c r="AX364" i="1"/>
  <c r="AW364" i="1"/>
  <c r="AV364" i="1"/>
  <c r="AU364" i="1"/>
  <c r="AT364" i="1"/>
  <c r="AS364" i="1"/>
  <c r="AR364" i="1"/>
  <c r="AQ364" i="1"/>
  <c r="AP364" i="1"/>
  <c r="AO364" i="1"/>
  <c r="AN364" i="1"/>
  <c r="AM364" i="1"/>
  <c r="AL364" i="1"/>
  <c r="AK364" i="1"/>
  <c r="AJ364" i="1"/>
  <c r="AI364" i="1"/>
  <c r="AH364" i="1"/>
  <c r="BK363" i="1"/>
  <c r="BJ363" i="1"/>
  <c r="BI363" i="1"/>
  <c r="BH363" i="1"/>
  <c r="BG363" i="1"/>
  <c r="BF363" i="1"/>
  <c r="BE363" i="1"/>
  <c r="BD363" i="1"/>
  <c r="BC363" i="1"/>
  <c r="BB363" i="1"/>
  <c r="BA363" i="1"/>
  <c r="AZ363" i="1"/>
  <c r="AY363" i="1"/>
  <c r="AX363" i="1"/>
  <c r="AW363" i="1"/>
  <c r="AV363" i="1"/>
  <c r="AU363" i="1"/>
  <c r="AT363" i="1"/>
  <c r="AS363" i="1"/>
  <c r="AR363" i="1"/>
  <c r="AQ363" i="1"/>
  <c r="AP363" i="1"/>
  <c r="AO363" i="1"/>
  <c r="AN363" i="1"/>
  <c r="AM363" i="1"/>
  <c r="AL363" i="1"/>
  <c r="AK363" i="1"/>
  <c r="AJ363" i="1"/>
  <c r="AI363" i="1"/>
  <c r="AH363" i="1"/>
  <c r="BK362" i="1"/>
  <c r="BJ362" i="1"/>
  <c r="BI362" i="1"/>
  <c r="BH362" i="1"/>
  <c r="BG362" i="1"/>
  <c r="BF362" i="1"/>
  <c r="BE362" i="1"/>
  <c r="BD362" i="1"/>
  <c r="BC362" i="1"/>
  <c r="BB362" i="1"/>
  <c r="BA362" i="1"/>
  <c r="AZ362" i="1"/>
  <c r="AY362" i="1"/>
  <c r="AX362" i="1"/>
  <c r="AW362" i="1"/>
  <c r="AV362" i="1"/>
  <c r="AU362" i="1"/>
  <c r="AT362" i="1"/>
  <c r="AS362" i="1"/>
  <c r="AR362" i="1"/>
  <c r="AQ362" i="1"/>
  <c r="AP362" i="1"/>
  <c r="AO362" i="1"/>
  <c r="AN362" i="1"/>
  <c r="AM362" i="1"/>
  <c r="AL362" i="1"/>
  <c r="AK362" i="1"/>
  <c r="AJ362" i="1"/>
  <c r="AI362" i="1"/>
  <c r="AH362" i="1"/>
  <c r="BK361" i="1"/>
  <c r="BJ361" i="1"/>
  <c r="BI361" i="1"/>
  <c r="BH361" i="1"/>
  <c r="BG361" i="1"/>
  <c r="BF361" i="1"/>
  <c r="BE361" i="1"/>
  <c r="BD361" i="1"/>
  <c r="BC361" i="1"/>
  <c r="BB361" i="1"/>
  <c r="BA361" i="1"/>
  <c r="AZ361" i="1"/>
  <c r="AY361" i="1"/>
  <c r="AX361" i="1"/>
  <c r="AW361" i="1"/>
  <c r="AV361" i="1"/>
  <c r="AU361" i="1"/>
  <c r="AT361" i="1"/>
  <c r="AS361" i="1"/>
  <c r="AR361" i="1"/>
  <c r="AQ361" i="1"/>
  <c r="AP361" i="1"/>
  <c r="AO361" i="1"/>
  <c r="AN361" i="1"/>
  <c r="AM361" i="1"/>
  <c r="AL361" i="1"/>
  <c r="AK361" i="1"/>
  <c r="AJ361" i="1"/>
  <c r="AI361" i="1"/>
  <c r="AH361" i="1"/>
  <c r="BK360" i="1"/>
  <c r="BJ360" i="1"/>
  <c r="BI360" i="1"/>
  <c r="BH360" i="1"/>
  <c r="BG360" i="1"/>
  <c r="BF360" i="1"/>
  <c r="BE360" i="1"/>
  <c r="BD360" i="1"/>
  <c r="BC360" i="1"/>
  <c r="BB360" i="1"/>
  <c r="BA360" i="1"/>
  <c r="AZ360" i="1"/>
  <c r="AY360" i="1"/>
  <c r="AX360" i="1"/>
  <c r="AW360" i="1"/>
  <c r="AV360" i="1"/>
  <c r="AU360" i="1"/>
  <c r="AT360" i="1"/>
  <c r="AS360" i="1"/>
  <c r="AR360" i="1"/>
  <c r="AQ360" i="1"/>
  <c r="AP360" i="1"/>
  <c r="AO360" i="1"/>
  <c r="AN360" i="1"/>
  <c r="AM360" i="1"/>
  <c r="AL360" i="1"/>
  <c r="AK360" i="1"/>
  <c r="AJ360" i="1"/>
  <c r="AI360" i="1"/>
  <c r="AH360" i="1"/>
  <c r="BK359" i="1"/>
  <c r="BJ359" i="1"/>
  <c r="BI359" i="1"/>
  <c r="BH359" i="1"/>
  <c r="BG359" i="1"/>
  <c r="BF359" i="1"/>
  <c r="BE359" i="1"/>
  <c r="BD359" i="1"/>
  <c r="BC359" i="1"/>
  <c r="BB359" i="1"/>
  <c r="BA359" i="1"/>
  <c r="AZ359" i="1"/>
  <c r="AY359" i="1"/>
  <c r="AX359" i="1"/>
  <c r="AW359" i="1"/>
  <c r="AV359" i="1"/>
  <c r="AU359" i="1"/>
  <c r="AT359" i="1"/>
  <c r="AS359" i="1"/>
  <c r="AR359" i="1"/>
  <c r="AQ359" i="1"/>
  <c r="AP359" i="1"/>
  <c r="AO359" i="1"/>
  <c r="AN359" i="1"/>
  <c r="AM359" i="1"/>
  <c r="AL359" i="1"/>
  <c r="AK359" i="1"/>
  <c r="AJ359" i="1"/>
  <c r="AI359" i="1"/>
  <c r="AH359" i="1"/>
  <c r="BK358" i="1"/>
  <c r="BJ358" i="1"/>
  <c r="BI358" i="1"/>
  <c r="BH358" i="1"/>
  <c r="BG358" i="1"/>
  <c r="BF358" i="1"/>
  <c r="BE358" i="1"/>
  <c r="BD358" i="1"/>
  <c r="BC358" i="1"/>
  <c r="BB358" i="1"/>
  <c r="BA358" i="1"/>
  <c r="AZ358" i="1"/>
  <c r="AY358" i="1"/>
  <c r="AX358" i="1"/>
  <c r="AW358" i="1"/>
  <c r="AV358" i="1"/>
  <c r="AU358" i="1"/>
  <c r="AT358" i="1"/>
  <c r="AS358" i="1"/>
  <c r="AR358" i="1"/>
  <c r="AQ358" i="1"/>
  <c r="AP358" i="1"/>
  <c r="AO358" i="1"/>
  <c r="AN358" i="1"/>
  <c r="AM358" i="1"/>
  <c r="AL358" i="1"/>
  <c r="AK358" i="1"/>
  <c r="AJ358" i="1"/>
  <c r="AI358" i="1"/>
  <c r="AH358" i="1"/>
  <c r="BK357" i="1"/>
  <c r="BJ357" i="1"/>
  <c r="BI357" i="1"/>
  <c r="BH357" i="1"/>
  <c r="BG357" i="1"/>
  <c r="BF357" i="1"/>
  <c r="BE357" i="1"/>
  <c r="BD357" i="1"/>
  <c r="BC357" i="1"/>
  <c r="BB357" i="1"/>
  <c r="BA357" i="1"/>
  <c r="AZ357" i="1"/>
  <c r="AY357" i="1"/>
  <c r="AX357" i="1"/>
  <c r="AW357" i="1"/>
  <c r="AV357" i="1"/>
  <c r="AU357" i="1"/>
  <c r="AT357" i="1"/>
  <c r="AS357" i="1"/>
  <c r="AR357" i="1"/>
  <c r="AQ357" i="1"/>
  <c r="AP357" i="1"/>
  <c r="AO357" i="1"/>
  <c r="AN357" i="1"/>
  <c r="AM357" i="1"/>
  <c r="AL357" i="1"/>
  <c r="AK357" i="1"/>
  <c r="AJ357" i="1"/>
  <c r="AI357" i="1"/>
  <c r="AH357" i="1"/>
  <c r="BK356" i="1"/>
  <c r="BJ356" i="1"/>
  <c r="BI356" i="1"/>
  <c r="BH356" i="1"/>
  <c r="BG356" i="1"/>
  <c r="BF356" i="1"/>
  <c r="BE356" i="1"/>
  <c r="BD356" i="1"/>
  <c r="BC356" i="1"/>
  <c r="BB356" i="1"/>
  <c r="BA356" i="1"/>
  <c r="AZ356" i="1"/>
  <c r="AY356" i="1"/>
  <c r="AX356" i="1"/>
  <c r="AW356" i="1"/>
  <c r="AV356" i="1"/>
  <c r="AU356" i="1"/>
  <c r="AT356" i="1"/>
  <c r="AS356" i="1"/>
  <c r="AR356" i="1"/>
  <c r="AQ356" i="1"/>
  <c r="AP356" i="1"/>
  <c r="AO356" i="1"/>
  <c r="AN356" i="1"/>
  <c r="AM356" i="1"/>
  <c r="AL356" i="1"/>
  <c r="AK356" i="1"/>
  <c r="AJ356" i="1"/>
  <c r="AI356" i="1"/>
  <c r="AH356" i="1"/>
  <c r="BK355" i="1"/>
  <c r="BJ355" i="1"/>
  <c r="BI355" i="1"/>
  <c r="BH355" i="1"/>
  <c r="BG355" i="1"/>
  <c r="BF355" i="1"/>
  <c r="BE355" i="1"/>
  <c r="BD355" i="1"/>
  <c r="BC355" i="1"/>
  <c r="BB355" i="1"/>
  <c r="BA355" i="1"/>
  <c r="AZ355" i="1"/>
  <c r="AY355" i="1"/>
  <c r="AX355" i="1"/>
  <c r="AW355" i="1"/>
  <c r="AV355" i="1"/>
  <c r="AU355" i="1"/>
  <c r="AT355" i="1"/>
  <c r="AS355" i="1"/>
  <c r="AR355" i="1"/>
  <c r="AQ355" i="1"/>
  <c r="AP355" i="1"/>
  <c r="AO355" i="1"/>
  <c r="AN355" i="1"/>
  <c r="AM355" i="1"/>
  <c r="AL355" i="1"/>
  <c r="AK355" i="1"/>
  <c r="AJ355" i="1"/>
  <c r="AI355" i="1"/>
  <c r="AH355" i="1"/>
  <c r="BK354" i="1"/>
  <c r="BJ354" i="1"/>
  <c r="BI354" i="1"/>
  <c r="BH354" i="1"/>
  <c r="BG354" i="1"/>
  <c r="BF354" i="1"/>
  <c r="BE354" i="1"/>
  <c r="BD354" i="1"/>
  <c r="BC354" i="1"/>
  <c r="BB354" i="1"/>
  <c r="BA354" i="1"/>
  <c r="AZ354" i="1"/>
  <c r="AY354" i="1"/>
  <c r="AX354" i="1"/>
  <c r="AW354" i="1"/>
  <c r="AV354" i="1"/>
  <c r="AU354" i="1"/>
  <c r="AT354" i="1"/>
  <c r="AS354" i="1"/>
  <c r="AR354" i="1"/>
  <c r="AQ354" i="1"/>
  <c r="AP354" i="1"/>
  <c r="AO354" i="1"/>
  <c r="AN354" i="1"/>
  <c r="AM354" i="1"/>
  <c r="AL354" i="1"/>
  <c r="AK354" i="1"/>
  <c r="AJ354" i="1"/>
  <c r="AI354" i="1"/>
  <c r="AH354" i="1"/>
  <c r="BK353" i="1"/>
  <c r="BJ353" i="1"/>
  <c r="BI353" i="1"/>
  <c r="BH353" i="1"/>
  <c r="BG353" i="1"/>
  <c r="BF353" i="1"/>
  <c r="BE353" i="1"/>
  <c r="BD353" i="1"/>
  <c r="BC353" i="1"/>
  <c r="BB353" i="1"/>
  <c r="BA353" i="1"/>
  <c r="AZ353" i="1"/>
  <c r="AY353" i="1"/>
  <c r="AX353" i="1"/>
  <c r="AW353" i="1"/>
  <c r="AV353" i="1"/>
  <c r="AU353" i="1"/>
  <c r="AT353" i="1"/>
  <c r="AS353" i="1"/>
  <c r="AR353" i="1"/>
  <c r="AQ353" i="1"/>
  <c r="AP353" i="1"/>
  <c r="AO353" i="1"/>
  <c r="AN353" i="1"/>
  <c r="AM353" i="1"/>
  <c r="AL353" i="1"/>
  <c r="AK353" i="1"/>
  <c r="AJ353" i="1"/>
  <c r="AI353" i="1"/>
  <c r="AH353" i="1"/>
  <c r="BK352" i="1"/>
  <c r="BJ352" i="1"/>
  <c r="BI352" i="1"/>
  <c r="BH352" i="1"/>
  <c r="BG352" i="1"/>
  <c r="BF352" i="1"/>
  <c r="BE352" i="1"/>
  <c r="BD352" i="1"/>
  <c r="BC352" i="1"/>
  <c r="BB352" i="1"/>
  <c r="BA352" i="1"/>
  <c r="AZ352" i="1"/>
  <c r="AY352" i="1"/>
  <c r="AX352" i="1"/>
  <c r="AW352" i="1"/>
  <c r="AV352" i="1"/>
  <c r="AU352" i="1"/>
  <c r="AT352" i="1"/>
  <c r="AS352" i="1"/>
  <c r="AR352" i="1"/>
  <c r="AQ352" i="1"/>
  <c r="AP352" i="1"/>
  <c r="AO352" i="1"/>
  <c r="AN352" i="1"/>
  <c r="AM352" i="1"/>
  <c r="AL352" i="1"/>
  <c r="AK352" i="1"/>
  <c r="AJ352" i="1"/>
  <c r="AI352" i="1"/>
  <c r="AH352" i="1"/>
  <c r="BK351" i="1"/>
  <c r="BJ351" i="1"/>
  <c r="BI351" i="1"/>
  <c r="BH351" i="1"/>
  <c r="BG351" i="1"/>
  <c r="BF351" i="1"/>
  <c r="BE351" i="1"/>
  <c r="BD351" i="1"/>
  <c r="BC351" i="1"/>
  <c r="BB351" i="1"/>
  <c r="BA351" i="1"/>
  <c r="AZ351" i="1"/>
  <c r="AY351" i="1"/>
  <c r="AX351" i="1"/>
  <c r="AW351" i="1"/>
  <c r="AV351" i="1"/>
  <c r="AU351" i="1"/>
  <c r="AT351" i="1"/>
  <c r="AS351" i="1"/>
  <c r="AR351" i="1"/>
  <c r="AQ351" i="1"/>
  <c r="AP351" i="1"/>
  <c r="AO351" i="1"/>
  <c r="AN351" i="1"/>
  <c r="AM351" i="1"/>
  <c r="AL351" i="1"/>
  <c r="AK351" i="1"/>
  <c r="AJ351" i="1"/>
  <c r="AI351" i="1"/>
  <c r="AH351" i="1"/>
  <c r="BK350" i="1"/>
  <c r="BJ350" i="1"/>
  <c r="BI350" i="1"/>
  <c r="BH350" i="1"/>
  <c r="BG350" i="1"/>
  <c r="BF350" i="1"/>
  <c r="BE350" i="1"/>
  <c r="BD350" i="1"/>
  <c r="BC350" i="1"/>
  <c r="BB350" i="1"/>
  <c r="BA350" i="1"/>
  <c r="AZ350" i="1"/>
  <c r="AY350" i="1"/>
  <c r="AX350" i="1"/>
  <c r="AW350" i="1"/>
  <c r="AV350" i="1"/>
  <c r="AU350" i="1"/>
  <c r="AT350" i="1"/>
  <c r="AS350" i="1"/>
  <c r="AR350" i="1"/>
  <c r="AQ350" i="1"/>
  <c r="AP350" i="1"/>
  <c r="AO350" i="1"/>
  <c r="AN350" i="1"/>
  <c r="AM350" i="1"/>
  <c r="AL350" i="1"/>
  <c r="AK350" i="1"/>
  <c r="AJ350" i="1"/>
  <c r="AI350" i="1"/>
  <c r="AH350" i="1"/>
  <c r="BK349" i="1"/>
  <c r="BJ349" i="1"/>
  <c r="BI349" i="1"/>
  <c r="BH349" i="1"/>
  <c r="BG349" i="1"/>
  <c r="BF349" i="1"/>
  <c r="BE349" i="1"/>
  <c r="BD349" i="1"/>
  <c r="BC349" i="1"/>
  <c r="BB349" i="1"/>
  <c r="BA349" i="1"/>
  <c r="AZ349" i="1"/>
  <c r="AY349" i="1"/>
  <c r="AX349" i="1"/>
  <c r="AW349" i="1"/>
  <c r="AV349" i="1"/>
  <c r="AU349" i="1"/>
  <c r="AT349" i="1"/>
  <c r="AS349" i="1"/>
  <c r="AR349" i="1"/>
  <c r="AQ349" i="1"/>
  <c r="AP349" i="1"/>
  <c r="AO349" i="1"/>
  <c r="AN349" i="1"/>
  <c r="AM349" i="1"/>
  <c r="AL349" i="1"/>
  <c r="AK349" i="1"/>
  <c r="AJ349" i="1"/>
  <c r="AI349" i="1"/>
  <c r="AH349" i="1"/>
  <c r="BK348" i="1"/>
  <c r="BJ348" i="1"/>
  <c r="BI348" i="1"/>
  <c r="BH348" i="1"/>
  <c r="BG348" i="1"/>
  <c r="BF348" i="1"/>
  <c r="BE348" i="1"/>
  <c r="BD348" i="1"/>
  <c r="BC348" i="1"/>
  <c r="BB348" i="1"/>
  <c r="BA348" i="1"/>
  <c r="AZ348" i="1"/>
  <c r="AY348" i="1"/>
  <c r="AX348" i="1"/>
  <c r="AW348" i="1"/>
  <c r="AV348" i="1"/>
  <c r="AU348" i="1"/>
  <c r="AT348" i="1"/>
  <c r="AS348" i="1"/>
  <c r="AR348" i="1"/>
  <c r="AQ348" i="1"/>
  <c r="AP348" i="1"/>
  <c r="AO348" i="1"/>
  <c r="AN348" i="1"/>
  <c r="AM348" i="1"/>
  <c r="AL348" i="1"/>
  <c r="AK348" i="1"/>
  <c r="AJ348" i="1"/>
  <c r="AI348" i="1"/>
  <c r="AH348" i="1"/>
  <c r="BK347" i="1"/>
  <c r="BJ347" i="1"/>
  <c r="BI347" i="1"/>
  <c r="BH347" i="1"/>
  <c r="BG347" i="1"/>
  <c r="BF347" i="1"/>
  <c r="BE347" i="1"/>
  <c r="BD347" i="1"/>
  <c r="BC347" i="1"/>
  <c r="BB347" i="1"/>
  <c r="BA347" i="1"/>
  <c r="AZ347" i="1"/>
  <c r="AY347" i="1"/>
  <c r="AX347" i="1"/>
  <c r="AW347" i="1"/>
  <c r="AV347" i="1"/>
  <c r="AU347" i="1"/>
  <c r="AT347" i="1"/>
  <c r="AS347" i="1"/>
  <c r="AR347" i="1"/>
  <c r="AQ347" i="1"/>
  <c r="AP347" i="1"/>
  <c r="AO347" i="1"/>
  <c r="AN347" i="1"/>
  <c r="AM347" i="1"/>
  <c r="AL347" i="1"/>
  <c r="AK347" i="1"/>
  <c r="AJ347" i="1"/>
  <c r="AI347" i="1"/>
  <c r="AH347" i="1"/>
  <c r="BK346" i="1"/>
  <c r="BJ346" i="1"/>
  <c r="BI346" i="1"/>
  <c r="BH346" i="1"/>
  <c r="BG346" i="1"/>
  <c r="BF346" i="1"/>
  <c r="BE346" i="1"/>
  <c r="BD346" i="1"/>
  <c r="BC346" i="1"/>
  <c r="BB346" i="1"/>
  <c r="BA346" i="1"/>
  <c r="AZ346" i="1"/>
  <c r="AY346" i="1"/>
  <c r="AX346" i="1"/>
  <c r="AW346" i="1"/>
  <c r="AV346" i="1"/>
  <c r="AU346" i="1"/>
  <c r="AT346" i="1"/>
  <c r="AS346" i="1"/>
  <c r="AR346" i="1"/>
  <c r="AQ346" i="1"/>
  <c r="AP346" i="1"/>
  <c r="AO346" i="1"/>
  <c r="AN346" i="1"/>
  <c r="AM346" i="1"/>
  <c r="AL346" i="1"/>
  <c r="AK346" i="1"/>
  <c r="AJ346" i="1"/>
  <c r="AI346" i="1"/>
  <c r="AH346" i="1"/>
  <c r="BK345" i="1"/>
  <c r="BJ345" i="1"/>
  <c r="BI345" i="1"/>
  <c r="BH345" i="1"/>
  <c r="BG345" i="1"/>
  <c r="BF345" i="1"/>
  <c r="BE345" i="1"/>
  <c r="BD345" i="1"/>
  <c r="BC345" i="1"/>
  <c r="BB345" i="1"/>
  <c r="BA345" i="1"/>
  <c r="AZ345" i="1"/>
  <c r="AY345" i="1"/>
  <c r="AX345" i="1"/>
  <c r="AW345" i="1"/>
  <c r="AV345" i="1"/>
  <c r="AU345" i="1"/>
  <c r="AT345" i="1"/>
  <c r="AS345" i="1"/>
  <c r="AR345" i="1"/>
  <c r="AQ345" i="1"/>
  <c r="AP345" i="1"/>
  <c r="AO345" i="1"/>
  <c r="AN345" i="1"/>
  <c r="AM345" i="1"/>
  <c r="AL345" i="1"/>
  <c r="AK345" i="1"/>
  <c r="AJ345" i="1"/>
  <c r="AI345" i="1"/>
  <c r="AH345" i="1"/>
  <c r="BK344" i="1"/>
  <c r="BJ344" i="1"/>
  <c r="BI344" i="1"/>
  <c r="BH344" i="1"/>
  <c r="BG344" i="1"/>
  <c r="BF344" i="1"/>
  <c r="BE344" i="1"/>
  <c r="BD344" i="1"/>
  <c r="BC344" i="1"/>
  <c r="BB344" i="1"/>
  <c r="BA344" i="1"/>
  <c r="AZ344" i="1"/>
  <c r="AY344" i="1"/>
  <c r="AX344" i="1"/>
  <c r="AW344" i="1"/>
  <c r="AV344" i="1"/>
  <c r="AU344" i="1"/>
  <c r="AT344" i="1"/>
  <c r="AS344" i="1"/>
  <c r="AR344" i="1"/>
  <c r="AQ344" i="1"/>
  <c r="AP344" i="1"/>
  <c r="AO344" i="1"/>
  <c r="AN344" i="1"/>
  <c r="AM344" i="1"/>
  <c r="AL344" i="1"/>
  <c r="AK344" i="1"/>
  <c r="AJ344" i="1"/>
  <c r="AI344" i="1"/>
  <c r="AH344" i="1"/>
  <c r="BK343" i="1"/>
  <c r="BJ343" i="1"/>
  <c r="BI343" i="1"/>
  <c r="BH343" i="1"/>
  <c r="BG343" i="1"/>
  <c r="BF343" i="1"/>
  <c r="BE343" i="1"/>
  <c r="BD343" i="1"/>
  <c r="BC343" i="1"/>
  <c r="BB343" i="1"/>
  <c r="BA343" i="1"/>
  <c r="AZ343" i="1"/>
  <c r="AY343" i="1"/>
  <c r="AX343" i="1"/>
  <c r="AW343" i="1"/>
  <c r="AV343" i="1"/>
  <c r="AU343" i="1"/>
  <c r="AT343" i="1"/>
  <c r="AS343" i="1"/>
  <c r="AR343" i="1"/>
  <c r="AQ343" i="1"/>
  <c r="AP343" i="1"/>
  <c r="AO343" i="1"/>
  <c r="AN343" i="1"/>
  <c r="AM343" i="1"/>
  <c r="AL343" i="1"/>
  <c r="AK343" i="1"/>
  <c r="AJ343" i="1"/>
  <c r="AI343" i="1"/>
  <c r="AH343" i="1"/>
  <c r="BK342" i="1"/>
  <c r="BJ342" i="1"/>
  <c r="BI342" i="1"/>
  <c r="BH342" i="1"/>
  <c r="BG342" i="1"/>
  <c r="BF342" i="1"/>
  <c r="BE342" i="1"/>
  <c r="BD342" i="1"/>
  <c r="BC342" i="1"/>
  <c r="BB342" i="1"/>
  <c r="BA342" i="1"/>
  <c r="AZ342" i="1"/>
  <c r="AY342" i="1"/>
  <c r="AX342" i="1"/>
  <c r="AW342" i="1"/>
  <c r="AV342" i="1"/>
  <c r="AU342" i="1"/>
  <c r="AT342" i="1"/>
  <c r="AS342" i="1"/>
  <c r="AR342" i="1"/>
  <c r="AQ342" i="1"/>
  <c r="AP342" i="1"/>
  <c r="AO342" i="1"/>
  <c r="AN342" i="1"/>
  <c r="AM342" i="1"/>
  <c r="AL342" i="1"/>
  <c r="AK342" i="1"/>
  <c r="AJ342" i="1"/>
  <c r="AI342" i="1"/>
  <c r="AH342" i="1"/>
  <c r="BK341" i="1"/>
  <c r="BJ341" i="1"/>
  <c r="BI341" i="1"/>
  <c r="BH341" i="1"/>
  <c r="BG341" i="1"/>
  <c r="BF341" i="1"/>
  <c r="BE341" i="1"/>
  <c r="BD341" i="1"/>
  <c r="BC341" i="1"/>
  <c r="BB341" i="1"/>
  <c r="BA341" i="1"/>
  <c r="AZ341" i="1"/>
  <c r="AY341" i="1"/>
  <c r="AX341" i="1"/>
  <c r="AW341" i="1"/>
  <c r="AV341" i="1"/>
  <c r="AU341" i="1"/>
  <c r="AT341" i="1"/>
  <c r="AS341" i="1"/>
  <c r="AR341" i="1"/>
  <c r="AQ341" i="1"/>
  <c r="AP341" i="1"/>
  <c r="AO341" i="1"/>
  <c r="AN341" i="1"/>
  <c r="AM341" i="1"/>
  <c r="AL341" i="1"/>
  <c r="AK341" i="1"/>
  <c r="AJ341" i="1"/>
  <c r="AI341" i="1"/>
  <c r="AH341" i="1"/>
  <c r="BK340" i="1"/>
  <c r="BJ340" i="1"/>
  <c r="BI340" i="1"/>
  <c r="BH340" i="1"/>
  <c r="BG340" i="1"/>
  <c r="BF340" i="1"/>
  <c r="BE340" i="1"/>
  <c r="BD340" i="1"/>
  <c r="BC340" i="1"/>
  <c r="BB340" i="1"/>
  <c r="BA340" i="1"/>
  <c r="AZ340" i="1"/>
  <c r="AY340" i="1"/>
  <c r="AX340" i="1"/>
  <c r="AW340" i="1"/>
  <c r="AV340" i="1"/>
  <c r="AU340" i="1"/>
  <c r="AT340" i="1"/>
  <c r="AS340" i="1"/>
  <c r="AR340" i="1"/>
  <c r="AQ340" i="1"/>
  <c r="AP340" i="1"/>
  <c r="AO340" i="1"/>
  <c r="AN340" i="1"/>
  <c r="AM340" i="1"/>
  <c r="AL340" i="1"/>
  <c r="AK340" i="1"/>
  <c r="AJ340" i="1"/>
  <c r="AI340" i="1"/>
  <c r="AH340" i="1"/>
  <c r="BK339" i="1"/>
  <c r="BJ339" i="1"/>
  <c r="BI339" i="1"/>
  <c r="BH339" i="1"/>
  <c r="BG339" i="1"/>
  <c r="BF339" i="1"/>
  <c r="BE339" i="1"/>
  <c r="BD339" i="1"/>
  <c r="BC339" i="1"/>
  <c r="BB339" i="1"/>
  <c r="BA339" i="1"/>
  <c r="AZ339" i="1"/>
  <c r="AY339" i="1"/>
  <c r="AX339" i="1"/>
  <c r="AW339" i="1"/>
  <c r="AV339" i="1"/>
  <c r="AU339" i="1"/>
  <c r="AT339" i="1"/>
  <c r="AS339" i="1"/>
  <c r="AR339" i="1"/>
  <c r="AQ339" i="1"/>
  <c r="AP339" i="1"/>
  <c r="AO339" i="1"/>
  <c r="AN339" i="1"/>
  <c r="AM339" i="1"/>
  <c r="AL339" i="1"/>
  <c r="AK339" i="1"/>
  <c r="AJ339" i="1"/>
  <c r="AI339" i="1"/>
  <c r="AH339" i="1"/>
  <c r="BK338" i="1"/>
  <c r="BJ338" i="1"/>
  <c r="BI338" i="1"/>
  <c r="BH338" i="1"/>
  <c r="BG338" i="1"/>
  <c r="BF338" i="1"/>
  <c r="BE338" i="1"/>
  <c r="BD338" i="1"/>
  <c r="BC338" i="1"/>
  <c r="BB338" i="1"/>
  <c r="BA338" i="1"/>
  <c r="AZ338" i="1"/>
  <c r="AY338" i="1"/>
  <c r="AX338" i="1"/>
  <c r="AW338" i="1"/>
  <c r="AV338" i="1"/>
  <c r="AU338" i="1"/>
  <c r="AT338" i="1"/>
  <c r="AS338" i="1"/>
  <c r="AR338" i="1"/>
  <c r="AQ338" i="1"/>
  <c r="AP338" i="1"/>
  <c r="AO338" i="1"/>
  <c r="AN338" i="1"/>
  <c r="AM338" i="1"/>
  <c r="AL338" i="1"/>
  <c r="AK338" i="1"/>
  <c r="AJ338" i="1"/>
  <c r="AI338" i="1"/>
  <c r="AH338" i="1"/>
  <c r="BK337" i="1"/>
  <c r="BJ337" i="1"/>
  <c r="BI337" i="1"/>
  <c r="BH337" i="1"/>
  <c r="BG337" i="1"/>
  <c r="BF337" i="1"/>
  <c r="BE337" i="1"/>
  <c r="BD337" i="1"/>
  <c r="BC337" i="1"/>
  <c r="BB337" i="1"/>
  <c r="BA337" i="1"/>
  <c r="AZ337" i="1"/>
  <c r="AY337" i="1"/>
  <c r="AX337" i="1"/>
  <c r="AW337" i="1"/>
  <c r="AV337" i="1"/>
  <c r="AU337" i="1"/>
  <c r="AT337" i="1"/>
  <c r="AS337" i="1"/>
  <c r="AR337" i="1"/>
  <c r="AQ337" i="1"/>
  <c r="AP337" i="1"/>
  <c r="AO337" i="1"/>
  <c r="AN337" i="1"/>
  <c r="AM337" i="1"/>
  <c r="AL337" i="1"/>
  <c r="AK337" i="1"/>
  <c r="AJ337" i="1"/>
  <c r="AI337" i="1"/>
  <c r="AH337" i="1"/>
  <c r="BK336" i="1"/>
  <c r="BJ336" i="1"/>
  <c r="BI336" i="1"/>
  <c r="BH336" i="1"/>
  <c r="BG336" i="1"/>
  <c r="BF336" i="1"/>
  <c r="BE336" i="1"/>
  <c r="BD336" i="1"/>
  <c r="BC336" i="1"/>
  <c r="BB336" i="1"/>
  <c r="BA336" i="1"/>
  <c r="AZ336" i="1"/>
  <c r="AY336" i="1"/>
  <c r="AX336" i="1"/>
  <c r="AW336" i="1"/>
  <c r="AV336" i="1"/>
  <c r="AU336" i="1"/>
  <c r="AT336" i="1"/>
  <c r="AS336" i="1"/>
  <c r="AR336" i="1"/>
  <c r="AQ336" i="1"/>
  <c r="AP336" i="1"/>
  <c r="AO336" i="1"/>
  <c r="AN336" i="1"/>
  <c r="AM336" i="1"/>
  <c r="AL336" i="1"/>
  <c r="AK336" i="1"/>
  <c r="AJ336" i="1"/>
  <c r="AI336" i="1"/>
  <c r="AH336" i="1"/>
  <c r="BK335" i="1"/>
  <c r="BJ335" i="1"/>
  <c r="BI335" i="1"/>
  <c r="BH335" i="1"/>
  <c r="BG335" i="1"/>
  <c r="BF335" i="1"/>
  <c r="BE335" i="1"/>
  <c r="BD335" i="1"/>
  <c r="BC335" i="1"/>
  <c r="BB335" i="1"/>
  <c r="BA335" i="1"/>
  <c r="AZ335" i="1"/>
  <c r="AY335" i="1"/>
  <c r="AX335" i="1"/>
  <c r="AW335" i="1"/>
  <c r="AV335" i="1"/>
  <c r="AU335" i="1"/>
  <c r="AT335" i="1"/>
  <c r="AS335" i="1"/>
  <c r="AR335" i="1"/>
  <c r="AQ335" i="1"/>
  <c r="AP335" i="1"/>
  <c r="AO335" i="1"/>
  <c r="AN335" i="1"/>
  <c r="AM335" i="1"/>
  <c r="AL335" i="1"/>
  <c r="AK335" i="1"/>
  <c r="AJ335" i="1"/>
  <c r="AI335" i="1"/>
  <c r="AH335" i="1"/>
  <c r="BK334" i="1"/>
  <c r="BJ334" i="1"/>
  <c r="BI334" i="1"/>
  <c r="BH334" i="1"/>
  <c r="BG334" i="1"/>
  <c r="BF334" i="1"/>
  <c r="BE334" i="1"/>
  <c r="BD334" i="1"/>
  <c r="BC334" i="1"/>
  <c r="BB334" i="1"/>
  <c r="BA334" i="1"/>
  <c r="AZ334" i="1"/>
  <c r="AY334" i="1"/>
  <c r="AX334" i="1"/>
  <c r="AW334" i="1"/>
  <c r="AV334" i="1"/>
  <c r="AU334" i="1"/>
  <c r="AT334" i="1"/>
  <c r="AS334" i="1"/>
  <c r="AR334" i="1"/>
  <c r="AQ334" i="1"/>
  <c r="AP334" i="1"/>
  <c r="AO334" i="1"/>
  <c r="AN334" i="1"/>
  <c r="AM334" i="1"/>
  <c r="AL334" i="1"/>
  <c r="AK334" i="1"/>
  <c r="AJ334" i="1"/>
  <c r="AI334" i="1"/>
  <c r="AH334" i="1"/>
  <c r="BK333" i="1"/>
  <c r="BJ333" i="1"/>
  <c r="BI333" i="1"/>
  <c r="BH333" i="1"/>
  <c r="BG333" i="1"/>
  <c r="BF333" i="1"/>
  <c r="BE333" i="1"/>
  <c r="BD333" i="1"/>
  <c r="BC333" i="1"/>
  <c r="BB333" i="1"/>
  <c r="BA333" i="1"/>
  <c r="AZ333" i="1"/>
  <c r="AY333" i="1"/>
  <c r="AX333" i="1"/>
  <c r="AW333" i="1"/>
  <c r="AV333" i="1"/>
  <c r="AU333" i="1"/>
  <c r="AT333" i="1"/>
  <c r="AS333" i="1"/>
  <c r="AR333" i="1"/>
  <c r="AQ333" i="1"/>
  <c r="AP333" i="1"/>
  <c r="AO333" i="1"/>
  <c r="AN333" i="1"/>
  <c r="AM333" i="1"/>
  <c r="AL333" i="1"/>
  <c r="AK333" i="1"/>
  <c r="AJ333" i="1"/>
  <c r="AI333" i="1"/>
  <c r="AH333" i="1"/>
  <c r="BK332" i="1"/>
  <c r="BJ332" i="1"/>
  <c r="BI332" i="1"/>
  <c r="BH332" i="1"/>
  <c r="BG332" i="1"/>
  <c r="BF332" i="1"/>
  <c r="BE332" i="1"/>
  <c r="BD332" i="1"/>
  <c r="BC332" i="1"/>
  <c r="BB332" i="1"/>
  <c r="BA332" i="1"/>
  <c r="AZ332" i="1"/>
  <c r="AY332" i="1"/>
  <c r="AX332" i="1"/>
  <c r="AW332" i="1"/>
  <c r="AV332" i="1"/>
  <c r="AU332" i="1"/>
  <c r="AT332" i="1"/>
  <c r="AS332" i="1"/>
  <c r="AR332" i="1"/>
  <c r="AQ332" i="1"/>
  <c r="AP332" i="1"/>
  <c r="AO332" i="1"/>
  <c r="AN332" i="1"/>
  <c r="AM332" i="1"/>
  <c r="AL332" i="1"/>
  <c r="AK332" i="1"/>
  <c r="AJ332" i="1"/>
  <c r="AI332" i="1"/>
  <c r="AH332" i="1"/>
  <c r="BK331" i="1"/>
  <c r="BJ331" i="1"/>
  <c r="BI331" i="1"/>
  <c r="BH331" i="1"/>
  <c r="BG331" i="1"/>
  <c r="BF331" i="1"/>
  <c r="BE331" i="1"/>
  <c r="BD331" i="1"/>
  <c r="BC331" i="1"/>
  <c r="BB331" i="1"/>
  <c r="BA331" i="1"/>
  <c r="AZ331" i="1"/>
  <c r="AY331" i="1"/>
  <c r="AX331" i="1"/>
  <c r="AW331" i="1"/>
  <c r="AV331" i="1"/>
  <c r="AU331" i="1"/>
  <c r="AT331" i="1"/>
  <c r="AS331" i="1"/>
  <c r="AR331" i="1"/>
  <c r="AQ331" i="1"/>
  <c r="AP331" i="1"/>
  <c r="AO331" i="1"/>
  <c r="AN331" i="1"/>
  <c r="AM331" i="1"/>
  <c r="AL331" i="1"/>
  <c r="AK331" i="1"/>
  <c r="AJ331" i="1"/>
  <c r="AI331" i="1"/>
  <c r="AH331" i="1"/>
  <c r="BK330" i="1"/>
  <c r="BJ330" i="1"/>
  <c r="BI330" i="1"/>
  <c r="BH330" i="1"/>
  <c r="BG330" i="1"/>
  <c r="BF330" i="1"/>
  <c r="BE330" i="1"/>
  <c r="BD330" i="1"/>
  <c r="BC330" i="1"/>
  <c r="BB330" i="1"/>
  <c r="BA330" i="1"/>
  <c r="AZ330" i="1"/>
  <c r="AY330" i="1"/>
  <c r="AX330" i="1"/>
  <c r="AW330" i="1"/>
  <c r="AV330" i="1"/>
  <c r="AU330" i="1"/>
  <c r="AT330" i="1"/>
  <c r="AS330" i="1"/>
  <c r="AR330" i="1"/>
  <c r="AQ330" i="1"/>
  <c r="AP330" i="1"/>
  <c r="AO330" i="1"/>
  <c r="AN330" i="1"/>
  <c r="AM330" i="1"/>
  <c r="AL330" i="1"/>
  <c r="AK330" i="1"/>
  <c r="AJ330" i="1"/>
  <c r="AI330" i="1"/>
  <c r="AH330" i="1"/>
  <c r="BK329" i="1"/>
  <c r="BJ329" i="1"/>
  <c r="BI329" i="1"/>
  <c r="BH329" i="1"/>
  <c r="BG329" i="1"/>
  <c r="BF329" i="1"/>
  <c r="BE329" i="1"/>
  <c r="BD329" i="1"/>
  <c r="BC329" i="1"/>
  <c r="BB329" i="1"/>
  <c r="BA329" i="1"/>
  <c r="AZ329" i="1"/>
  <c r="AY329" i="1"/>
  <c r="AX329" i="1"/>
  <c r="AW329" i="1"/>
  <c r="AV329" i="1"/>
  <c r="AU329" i="1"/>
  <c r="AT329" i="1"/>
  <c r="AS329" i="1"/>
  <c r="AR329" i="1"/>
  <c r="AQ329" i="1"/>
  <c r="AP329" i="1"/>
  <c r="AO329" i="1"/>
  <c r="AN329" i="1"/>
  <c r="AM329" i="1"/>
  <c r="AL329" i="1"/>
  <c r="AK329" i="1"/>
  <c r="AJ329" i="1"/>
  <c r="AI329" i="1"/>
  <c r="AH329" i="1"/>
  <c r="BK328" i="1"/>
  <c r="BJ328" i="1"/>
  <c r="BI328" i="1"/>
  <c r="BH328" i="1"/>
  <c r="BG328" i="1"/>
  <c r="BF328" i="1"/>
  <c r="BE328" i="1"/>
  <c r="BD328" i="1"/>
  <c r="BC328" i="1"/>
  <c r="BB328" i="1"/>
  <c r="BA328" i="1"/>
  <c r="AZ328" i="1"/>
  <c r="AY328" i="1"/>
  <c r="AX328" i="1"/>
  <c r="AW328" i="1"/>
  <c r="AV328" i="1"/>
  <c r="AU328" i="1"/>
  <c r="AT328" i="1"/>
  <c r="AS328" i="1"/>
  <c r="AR328" i="1"/>
  <c r="AQ328" i="1"/>
  <c r="AP328" i="1"/>
  <c r="AO328" i="1"/>
  <c r="AN328" i="1"/>
  <c r="AM328" i="1"/>
  <c r="AL328" i="1"/>
  <c r="AK328" i="1"/>
  <c r="AJ328" i="1"/>
  <c r="AI328" i="1"/>
  <c r="AH328" i="1"/>
  <c r="BK327" i="1"/>
  <c r="BJ327" i="1"/>
  <c r="BI327" i="1"/>
  <c r="BH327" i="1"/>
  <c r="BG327" i="1"/>
  <c r="BF327" i="1"/>
  <c r="BE327" i="1"/>
  <c r="BD327" i="1"/>
  <c r="BC327" i="1"/>
  <c r="BB327" i="1"/>
  <c r="BA327" i="1"/>
  <c r="AZ327" i="1"/>
  <c r="AY327" i="1"/>
  <c r="AX327" i="1"/>
  <c r="AW327" i="1"/>
  <c r="AV327" i="1"/>
  <c r="AU327" i="1"/>
  <c r="AT327" i="1"/>
  <c r="AS327" i="1"/>
  <c r="AR327" i="1"/>
  <c r="AQ327" i="1"/>
  <c r="AP327" i="1"/>
  <c r="AO327" i="1"/>
  <c r="AN327" i="1"/>
  <c r="AM327" i="1"/>
  <c r="AL327" i="1"/>
  <c r="AK327" i="1"/>
  <c r="AJ327" i="1"/>
  <c r="AI327" i="1"/>
  <c r="AH327" i="1"/>
  <c r="BK326" i="1"/>
  <c r="BJ326" i="1"/>
  <c r="BI326" i="1"/>
  <c r="BH326" i="1"/>
  <c r="BG326" i="1"/>
  <c r="BF326" i="1"/>
  <c r="BE326" i="1"/>
  <c r="BD326" i="1"/>
  <c r="BC326" i="1"/>
  <c r="BB326" i="1"/>
  <c r="BA326" i="1"/>
  <c r="AZ326" i="1"/>
  <c r="AY326" i="1"/>
  <c r="AX326" i="1"/>
  <c r="AW326" i="1"/>
  <c r="AV326" i="1"/>
  <c r="AU326" i="1"/>
  <c r="AT326" i="1"/>
  <c r="AS326" i="1"/>
  <c r="AR326" i="1"/>
  <c r="AQ326" i="1"/>
  <c r="AP326" i="1"/>
  <c r="AO326" i="1"/>
  <c r="AN326" i="1"/>
  <c r="AM326" i="1"/>
  <c r="AL326" i="1"/>
  <c r="AK326" i="1"/>
  <c r="AJ326" i="1"/>
  <c r="AI326" i="1"/>
  <c r="AH326" i="1"/>
  <c r="BK325" i="1"/>
  <c r="BJ325" i="1"/>
  <c r="BI325" i="1"/>
  <c r="BH325" i="1"/>
  <c r="BG325" i="1"/>
  <c r="BF325" i="1"/>
  <c r="BE325" i="1"/>
  <c r="BD325" i="1"/>
  <c r="BC325" i="1"/>
  <c r="BB325" i="1"/>
  <c r="BA325" i="1"/>
  <c r="AZ325" i="1"/>
  <c r="AY325" i="1"/>
  <c r="AX325" i="1"/>
  <c r="AW325" i="1"/>
  <c r="AV325" i="1"/>
  <c r="AU325" i="1"/>
  <c r="AT325" i="1"/>
  <c r="AS325" i="1"/>
  <c r="AR325" i="1"/>
  <c r="AQ325" i="1"/>
  <c r="AP325" i="1"/>
  <c r="AO325" i="1"/>
  <c r="AN325" i="1"/>
  <c r="AM325" i="1"/>
  <c r="AL325" i="1"/>
  <c r="AK325" i="1"/>
  <c r="AJ325" i="1"/>
  <c r="AI325" i="1"/>
  <c r="AH325" i="1"/>
  <c r="BK324" i="1"/>
  <c r="BJ324" i="1"/>
  <c r="BI324" i="1"/>
  <c r="BH324" i="1"/>
  <c r="BG324" i="1"/>
  <c r="BF324" i="1"/>
  <c r="BE324" i="1"/>
  <c r="BD324" i="1"/>
  <c r="BC324" i="1"/>
  <c r="BB324" i="1"/>
  <c r="BA324" i="1"/>
  <c r="AZ324" i="1"/>
  <c r="AY324" i="1"/>
  <c r="AX324" i="1"/>
  <c r="AW324" i="1"/>
  <c r="AV324" i="1"/>
  <c r="AU324" i="1"/>
  <c r="AT324" i="1"/>
  <c r="AS324" i="1"/>
  <c r="AR324" i="1"/>
  <c r="AQ324" i="1"/>
  <c r="AP324" i="1"/>
  <c r="AO324" i="1"/>
  <c r="AN324" i="1"/>
  <c r="AM324" i="1"/>
  <c r="AL324" i="1"/>
  <c r="AK324" i="1"/>
  <c r="AJ324" i="1"/>
  <c r="AI324" i="1"/>
  <c r="AH324" i="1"/>
  <c r="BK323" i="1"/>
  <c r="BJ323" i="1"/>
  <c r="BI323" i="1"/>
  <c r="BH323" i="1"/>
  <c r="BG323" i="1"/>
  <c r="BF323" i="1"/>
  <c r="BE323" i="1"/>
  <c r="BD323" i="1"/>
  <c r="BC323" i="1"/>
  <c r="BB323" i="1"/>
  <c r="BA323" i="1"/>
  <c r="AZ323" i="1"/>
  <c r="AY323" i="1"/>
  <c r="AX323" i="1"/>
  <c r="AW323" i="1"/>
  <c r="AV323" i="1"/>
  <c r="AU323" i="1"/>
  <c r="AT323" i="1"/>
  <c r="AS323" i="1"/>
  <c r="AR323" i="1"/>
  <c r="AQ323" i="1"/>
  <c r="AP323" i="1"/>
  <c r="AO323" i="1"/>
  <c r="AN323" i="1"/>
  <c r="AM323" i="1"/>
  <c r="AL323" i="1"/>
  <c r="AK323" i="1"/>
  <c r="AJ323" i="1"/>
  <c r="AI323" i="1"/>
  <c r="AH323" i="1"/>
  <c r="BK322" i="1"/>
  <c r="BJ322" i="1"/>
  <c r="BI322" i="1"/>
  <c r="BH322" i="1"/>
  <c r="BG322" i="1"/>
  <c r="BF322" i="1"/>
  <c r="BE322" i="1"/>
  <c r="BD322" i="1"/>
  <c r="BC322" i="1"/>
  <c r="BB322" i="1"/>
  <c r="BA322" i="1"/>
  <c r="AZ322" i="1"/>
  <c r="AY322" i="1"/>
  <c r="AX322" i="1"/>
  <c r="AW322" i="1"/>
  <c r="AV322" i="1"/>
  <c r="AU322" i="1"/>
  <c r="AT322" i="1"/>
  <c r="AS322" i="1"/>
  <c r="AR322" i="1"/>
  <c r="AQ322" i="1"/>
  <c r="AP322" i="1"/>
  <c r="AO322" i="1"/>
  <c r="AN322" i="1"/>
  <c r="AM322" i="1"/>
  <c r="AL322" i="1"/>
  <c r="AK322" i="1"/>
  <c r="AJ322" i="1"/>
  <c r="AI322" i="1"/>
  <c r="AH322" i="1"/>
  <c r="BK321" i="1"/>
  <c r="BJ321" i="1"/>
  <c r="BI321" i="1"/>
  <c r="BH321" i="1"/>
  <c r="BG321" i="1"/>
  <c r="BF321" i="1"/>
  <c r="BE321" i="1"/>
  <c r="BD321" i="1"/>
  <c r="BC321" i="1"/>
  <c r="BB321" i="1"/>
  <c r="BA321" i="1"/>
  <c r="AZ321" i="1"/>
  <c r="AY321" i="1"/>
  <c r="AX321" i="1"/>
  <c r="AW321" i="1"/>
  <c r="AV321" i="1"/>
  <c r="AU321" i="1"/>
  <c r="AT321" i="1"/>
  <c r="AS321" i="1"/>
  <c r="AR321" i="1"/>
  <c r="AQ321" i="1"/>
  <c r="AP321" i="1"/>
  <c r="AO321" i="1"/>
  <c r="AN321" i="1"/>
  <c r="AM321" i="1"/>
  <c r="AL321" i="1"/>
  <c r="AK321" i="1"/>
  <c r="AJ321" i="1"/>
  <c r="AI321" i="1"/>
  <c r="AH321" i="1"/>
  <c r="BK320" i="1"/>
  <c r="BJ320" i="1"/>
  <c r="BI320" i="1"/>
  <c r="BH320" i="1"/>
  <c r="BG320" i="1"/>
  <c r="BF320" i="1"/>
  <c r="BE320" i="1"/>
  <c r="BD320" i="1"/>
  <c r="BC320" i="1"/>
  <c r="BB320" i="1"/>
  <c r="BA320" i="1"/>
  <c r="AZ320" i="1"/>
  <c r="AY320" i="1"/>
  <c r="AX320" i="1"/>
  <c r="AW320" i="1"/>
  <c r="AV320" i="1"/>
  <c r="AU320" i="1"/>
  <c r="AT320" i="1"/>
  <c r="AS320" i="1"/>
  <c r="AR320" i="1"/>
  <c r="AQ320" i="1"/>
  <c r="AP320" i="1"/>
  <c r="AO320" i="1"/>
  <c r="AN320" i="1"/>
  <c r="AM320" i="1"/>
  <c r="AL320" i="1"/>
  <c r="AK320" i="1"/>
  <c r="AJ320" i="1"/>
  <c r="AI320" i="1"/>
  <c r="AH320" i="1"/>
  <c r="BK319" i="1"/>
  <c r="BJ319" i="1"/>
  <c r="BI319" i="1"/>
  <c r="BH319" i="1"/>
  <c r="BG319" i="1"/>
  <c r="BF319" i="1"/>
  <c r="BE319" i="1"/>
  <c r="BD319" i="1"/>
  <c r="BC319" i="1"/>
  <c r="BB319" i="1"/>
  <c r="BA319" i="1"/>
  <c r="AZ319" i="1"/>
  <c r="AY319" i="1"/>
  <c r="AX319" i="1"/>
  <c r="AW319" i="1"/>
  <c r="AV319" i="1"/>
  <c r="AU319" i="1"/>
  <c r="AT319" i="1"/>
  <c r="AS319" i="1"/>
  <c r="AR319" i="1"/>
  <c r="AQ319" i="1"/>
  <c r="AP319" i="1"/>
  <c r="AO319" i="1"/>
  <c r="AN319" i="1"/>
  <c r="AM319" i="1"/>
  <c r="AL319" i="1"/>
  <c r="AK319" i="1"/>
  <c r="AJ319" i="1"/>
  <c r="AI319" i="1"/>
  <c r="AH319" i="1"/>
  <c r="BK318" i="1"/>
  <c r="BJ318" i="1"/>
  <c r="BI318" i="1"/>
  <c r="BH318" i="1"/>
  <c r="BG318" i="1"/>
  <c r="BF318" i="1"/>
  <c r="BE318" i="1"/>
  <c r="BD318" i="1"/>
  <c r="BC318" i="1"/>
  <c r="BB318" i="1"/>
  <c r="BA318" i="1"/>
  <c r="AZ318" i="1"/>
  <c r="AY318" i="1"/>
  <c r="AX318" i="1"/>
  <c r="AW318" i="1"/>
  <c r="AV318" i="1"/>
  <c r="AU318" i="1"/>
  <c r="AT318" i="1"/>
  <c r="AS318" i="1"/>
  <c r="AR318" i="1"/>
  <c r="AQ318" i="1"/>
  <c r="AP318" i="1"/>
  <c r="AO318" i="1"/>
  <c r="AN318" i="1"/>
  <c r="AM318" i="1"/>
  <c r="AL318" i="1"/>
  <c r="AK318" i="1"/>
  <c r="AJ318" i="1"/>
  <c r="AI318" i="1"/>
  <c r="AH318" i="1"/>
  <c r="BK317" i="1"/>
  <c r="BJ317" i="1"/>
  <c r="BI317" i="1"/>
  <c r="BH317" i="1"/>
  <c r="BG317" i="1"/>
  <c r="BF317" i="1"/>
  <c r="BE317" i="1"/>
  <c r="BD317" i="1"/>
  <c r="BC317" i="1"/>
  <c r="BB317" i="1"/>
  <c r="BA317" i="1"/>
  <c r="AZ317" i="1"/>
  <c r="AY317" i="1"/>
  <c r="AX317" i="1"/>
  <c r="AW317" i="1"/>
  <c r="AV317" i="1"/>
  <c r="AU317" i="1"/>
  <c r="AT317" i="1"/>
  <c r="AS317" i="1"/>
  <c r="AR317" i="1"/>
  <c r="AQ317" i="1"/>
  <c r="AP317" i="1"/>
  <c r="AO317" i="1"/>
  <c r="AN317" i="1"/>
  <c r="AM317" i="1"/>
  <c r="AL317" i="1"/>
  <c r="AK317" i="1"/>
  <c r="AJ317" i="1"/>
  <c r="AI317" i="1"/>
  <c r="AH317" i="1"/>
  <c r="BK316" i="1"/>
  <c r="BJ316" i="1"/>
  <c r="BI316" i="1"/>
  <c r="BH316" i="1"/>
  <c r="BG316" i="1"/>
  <c r="BF316" i="1"/>
  <c r="BE316" i="1"/>
  <c r="BD316" i="1"/>
  <c r="BC316" i="1"/>
  <c r="BB316" i="1"/>
  <c r="BA316" i="1"/>
  <c r="AZ316" i="1"/>
  <c r="AY316" i="1"/>
  <c r="AX316" i="1"/>
  <c r="AW316" i="1"/>
  <c r="AV316" i="1"/>
  <c r="AU316" i="1"/>
  <c r="AT316" i="1"/>
  <c r="AS316" i="1"/>
  <c r="AR316" i="1"/>
  <c r="AQ316" i="1"/>
  <c r="AP316" i="1"/>
  <c r="AO316" i="1"/>
  <c r="AN316" i="1"/>
  <c r="AM316" i="1"/>
  <c r="AL316" i="1"/>
  <c r="AK316" i="1"/>
  <c r="AJ316" i="1"/>
  <c r="AI316" i="1"/>
  <c r="AH316" i="1"/>
  <c r="BK315" i="1"/>
  <c r="BJ315" i="1"/>
  <c r="BI315" i="1"/>
  <c r="BH315" i="1"/>
  <c r="BG315" i="1"/>
  <c r="BF315" i="1"/>
  <c r="BE315" i="1"/>
  <c r="BD315" i="1"/>
  <c r="BC315" i="1"/>
  <c r="BB315" i="1"/>
  <c r="BA315" i="1"/>
  <c r="AZ315" i="1"/>
  <c r="AY315" i="1"/>
  <c r="AX315" i="1"/>
  <c r="AW315" i="1"/>
  <c r="AV315" i="1"/>
  <c r="AU315" i="1"/>
  <c r="AT315" i="1"/>
  <c r="AS315" i="1"/>
  <c r="AR315" i="1"/>
  <c r="AQ315" i="1"/>
  <c r="AP315" i="1"/>
  <c r="AO315" i="1"/>
  <c r="AN315" i="1"/>
  <c r="AM315" i="1"/>
  <c r="AL315" i="1"/>
  <c r="AK315" i="1"/>
  <c r="AJ315" i="1"/>
  <c r="AI315" i="1"/>
  <c r="AH315" i="1"/>
  <c r="BK314" i="1"/>
  <c r="BJ314" i="1"/>
  <c r="BI314" i="1"/>
  <c r="BH314" i="1"/>
  <c r="BG314" i="1"/>
  <c r="BF314" i="1"/>
  <c r="BE314" i="1"/>
  <c r="BD314" i="1"/>
  <c r="BC314" i="1"/>
  <c r="BB314" i="1"/>
  <c r="BA314" i="1"/>
  <c r="AZ314" i="1"/>
  <c r="AY314" i="1"/>
  <c r="AX314" i="1"/>
  <c r="AW314" i="1"/>
  <c r="AV314" i="1"/>
  <c r="AU314" i="1"/>
  <c r="AT314" i="1"/>
  <c r="AS314" i="1"/>
  <c r="AR314" i="1"/>
  <c r="AQ314" i="1"/>
  <c r="AP314" i="1"/>
  <c r="AO314" i="1"/>
  <c r="AN314" i="1"/>
  <c r="AM314" i="1"/>
  <c r="AL314" i="1"/>
  <c r="AK314" i="1"/>
  <c r="AJ314" i="1"/>
  <c r="AI314" i="1"/>
  <c r="AH314" i="1"/>
  <c r="BK313" i="1"/>
  <c r="BJ313" i="1"/>
  <c r="BI313" i="1"/>
  <c r="BH313" i="1"/>
  <c r="BG313" i="1"/>
  <c r="BF313" i="1"/>
  <c r="BE313" i="1"/>
  <c r="BD313" i="1"/>
  <c r="BC313" i="1"/>
  <c r="BB313" i="1"/>
  <c r="BA313" i="1"/>
  <c r="AZ313" i="1"/>
  <c r="AY313" i="1"/>
  <c r="AX313" i="1"/>
  <c r="AW313" i="1"/>
  <c r="AV313" i="1"/>
  <c r="AU313" i="1"/>
  <c r="AT313" i="1"/>
  <c r="AS313" i="1"/>
  <c r="AR313" i="1"/>
  <c r="AQ313" i="1"/>
  <c r="AP313" i="1"/>
  <c r="AO313" i="1"/>
  <c r="AN313" i="1"/>
  <c r="AM313" i="1"/>
  <c r="AL313" i="1"/>
  <c r="AK313" i="1"/>
  <c r="AJ313" i="1"/>
  <c r="AI313" i="1"/>
  <c r="AH313" i="1"/>
  <c r="BK312" i="1"/>
  <c r="BJ312" i="1"/>
  <c r="BI312" i="1"/>
  <c r="BH312" i="1"/>
  <c r="BG312" i="1"/>
  <c r="BF312" i="1"/>
  <c r="BE312" i="1"/>
  <c r="BD312" i="1"/>
  <c r="BC312" i="1"/>
  <c r="BB312" i="1"/>
  <c r="BA312" i="1"/>
  <c r="AZ312" i="1"/>
  <c r="AY312" i="1"/>
  <c r="AX312" i="1"/>
  <c r="AW312" i="1"/>
  <c r="AV312" i="1"/>
  <c r="AU312" i="1"/>
  <c r="AT312" i="1"/>
  <c r="AS312" i="1"/>
  <c r="AR312" i="1"/>
  <c r="AQ312" i="1"/>
  <c r="AP312" i="1"/>
  <c r="AO312" i="1"/>
  <c r="AN312" i="1"/>
  <c r="AM312" i="1"/>
  <c r="AL312" i="1"/>
  <c r="AK312" i="1"/>
  <c r="AJ312" i="1"/>
  <c r="AI312" i="1"/>
  <c r="AH312" i="1"/>
  <c r="BK311" i="1"/>
  <c r="BJ311" i="1"/>
  <c r="BI311" i="1"/>
  <c r="BH311" i="1"/>
  <c r="BG311" i="1"/>
  <c r="BF311" i="1"/>
  <c r="BE311" i="1"/>
  <c r="BD311" i="1"/>
  <c r="BC311" i="1"/>
  <c r="BB311" i="1"/>
  <c r="BA311" i="1"/>
  <c r="AZ311" i="1"/>
  <c r="AY311" i="1"/>
  <c r="AX311" i="1"/>
  <c r="AW311" i="1"/>
  <c r="AV311" i="1"/>
  <c r="AU311" i="1"/>
  <c r="AT311" i="1"/>
  <c r="AS311" i="1"/>
  <c r="AR311" i="1"/>
  <c r="AQ311" i="1"/>
  <c r="AP311" i="1"/>
  <c r="AO311" i="1"/>
  <c r="AN311" i="1"/>
  <c r="AM311" i="1"/>
  <c r="AL311" i="1"/>
  <c r="AK311" i="1"/>
  <c r="AJ311" i="1"/>
  <c r="AI311" i="1"/>
  <c r="AH311" i="1"/>
  <c r="BK310" i="1"/>
  <c r="BJ310" i="1"/>
  <c r="BI310" i="1"/>
  <c r="BH310" i="1"/>
  <c r="BG310" i="1"/>
  <c r="BF310" i="1"/>
  <c r="BE310" i="1"/>
  <c r="BD310" i="1"/>
  <c r="BC310" i="1"/>
  <c r="BB310" i="1"/>
  <c r="BA310" i="1"/>
  <c r="AZ310" i="1"/>
  <c r="AY310" i="1"/>
  <c r="AX310" i="1"/>
  <c r="AW310" i="1"/>
  <c r="AV310" i="1"/>
  <c r="AU310" i="1"/>
  <c r="AT310" i="1"/>
  <c r="AS310" i="1"/>
  <c r="AR310" i="1"/>
  <c r="AQ310" i="1"/>
  <c r="AP310" i="1"/>
  <c r="AO310" i="1"/>
  <c r="AN310" i="1"/>
  <c r="AM310" i="1"/>
  <c r="AL310" i="1"/>
  <c r="AK310" i="1"/>
  <c r="AJ310" i="1"/>
  <c r="AI310" i="1"/>
  <c r="AH310" i="1"/>
  <c r="BK309" i="1"/>
  <c r="BJ309" i="1"/>
  <c r="BI309" i="1"/>
  <c r="BH309" i="1"/>
  <c r="BG309" i="1"/>
  <c r="BF309" i="1"/>
  <c r="BE309" i="1"/>
  <c r="BD309" i="1"/>
  <c r="BC309" i="1"/>
  <c r="BB309" i="1"/>
  <c r="BA309" i="1"/>
  <c r="AZ309" i="1"/>
  <c r="AY309" i="1"/>
  <c r="AX309" i="1"/>
  <c r="AW309" i="1"/>
  <c r="AV309" i="1"/>
  <c r="AU309" i="1"/>
  <c r="AT309" i="1"/>
  <c r="AS309" i="1"/>
  <c r="AR309" i="1"/>
  <c r="AQ309" i="1"/>
  <c r="AP309" i="1"/>
  <c r="AO309" i="1"/>
  <c r="AN309" i="1"/>
  <c r="AM309" i="1"/>
  <c r="AL309" i="1"/>
  <c r="AK309" i="1"/>
  <c r="AJ309" i="1"/>
  <c r="AI309" i="1"/>
  <c r="AH309" i="1"/>
  <c r="BK308" i="1"/>
  <c r="BJ308" i="1"/>
  <c r="BI308" i="1"/>
  <c r="BH308" i="1"/>
  <c r="BG308" i="1"/>
  <c r="BF308" i="1"/>
  <c r="BE308" i="1"/>
  <c r="BD308" i="1"/>
  <c r="BC308" i="1"/>
  <c r="BB308" i="1"/>
  <c r="BA308" i="1"/>
  <c r="AZ308" i="1"/>
  <c r="AY308" i="1"/>
  <c r="AX308" i="1"/>
  <c r="AW308" i="1"/>
  <c r="AV308" i="1"/>
  <c r="AU308" i="1"/>
  <c r="AT308" i="1"/>
  <c r="AS308" i="1"/>
  <c r="AR308" i="1"/>
  <c r="AQ308" i="1"/>
  <c r="AP308" i="1"/>
  <c r="AO308" i="1"/>
  <c r="AN308" i="1"/>
  <c r="AM308" i="1"/>
  <c r="AL308" i="1"/>
  <c r="AK308" i="1"/>
  <c r="AJ308" i="1"/>
  <c r="AI308" i="1"/>
  <c r="AH308" i="1"/>
  <c r="BK307" i="1"/>
  <c r="BJ307" i="1"/>
  <c r="BI307" i="1"/>
  <c r="BH307" i="1"/>
  <c r="BG307" i="1"/>
  <c r="BF307" i="1"/>
  <c r="BE307" i="1"/>
  <c r="BD307" i="1"/>
  <c r="BC307" i="1"/>
  <c r="BB307" i="1"/>
  <c r="BA307" i="1"/>
  <c r="AZ307" i="1"/>
  <c r="AY307" i="1"/>
  <c r="AX307" i="1"/>
  <c r="AW307" i="1"/>
  <c r="AV307" i="1"/>
  <c r="AU307" i="1"/>
  <c r="AT307" i="1"/>
  <c r="AS307" i="1"/>
  <c r="AR307" i="1"/>
  <c r="AQ307" i="1"/>
  <c r="AP307" i="1"/>
  <c r="AO307" i="1"/>
  <c r="AN307" i="1"/>
  <c r="AM307" i="1"/>
  <c r="AL307" i="1"/>
  <c r="AK307" i="1"/>
  <c r="AJ307" i="1"/>
  <c r="AI307" i="1"/>
  <c r="AH307" i="1"/>
  <c r="BK306" i="1"/>
  <c r="BJ306" i="1"/>
  <c r="BI306" i="1"/>
  <c r="BH306" i="1"/>
  <c r="BG306" i="1"/>
  <c r="BF306" i="1"/>
  <c r="BE306" i="1"/>
  <c r="BD306" i="1"/>
  <c r="BC306" i="1"/>
  <c r="BB306" i="1"/>
  <c r="BA306" i="1"/>
  <c r="AZ306" i="1"/>
  <c r="AY306" i="1"/>
  <c r="AX306" i="1"/>
  <c r="AW306" i="1"/>
  <c r="AV306" i="1"/>
  <c r="AU306" i="1"/>
  <c r="AT306" i="1"/>
  <c r="AS306" i="1"/>
  <c r="AR306" i="1"/>
  <c r="AQ306" i="1"/>
  <c r="AP306" i="1"/>
  <c r="AO306" i="1"/>
  <c r="AN306" i="1"/>
  <c r="AM306" i="1"/>
  <c r="AL306" i="1"/>
  <c r="AK306" i="1"/>
  <c r="AJ306" i="1"/>
  <c r="AI306" i="1"/>
  <c r="AH306" i="1"/>
  <c r="BK305" i="1"/>
  <c r="BJ305" i="1"/>
  <c r="BI305" i="1"/>
  <c r="BH305" i="1"/>
  <c r="BG305" i="1"/>
  <c r="BF305" i="1"/>
  <c r="BE305" i="1"/>
  <c r="BD305" i="1"/>
  <c r="BC305" i="1"/>
  <c r="BB305" i="1"/>
  <c r="BA305" i="1"/>
  <c r="AZ305" i="1"/>
  <c r="AY305" i="1"/>
  <c r="AX305" i="1"/>
  <c r="AW305" i="1"/>
  <c r="AV305" i="1"/>
  <c r="AU305" i="1"/>
  <c r="AT305" i="1"/>
  <c r="AS305" i="1"/>
  <c r="AR305" i="1"/>
  <c r="AQ305" i="1"/>
  <c r="AP305" i="1"/>
  <c r="AO305" i="1"/>
  <c r="AN305" i="1"/>
  <c r="AM305" i="1"/>
  <c r="AL305" i="1"/>
  <c r="AK305" i="1"/>
  <c r="AJ305" i="1"/>
  <c r="AI305" i="1"/>
  <c r="AH305" i="1"/>
  <c r="BK304" i="1"/>
  <c r="BJ304" i="1"/>
  <c r="BI304" i="1"/>
  <c r="BH304" i="1"/>
  <c r="BG304" i="1"/>
  <c r="BF304" i="1"/>
  <c r="BE304" i="1"/>
  <c r="BD304" i="1"/>
  <c r="BC304" i="1"/>
  <c r="BB304" i="1"/>
  <c r="BA304" i="1"/>
  <c r="AZ304" i="1"/>
  <c r="AY304" i="1"/>
  <c r="AX304" i="1"/>
  <c r="AW304" i="1"/>
  <c r="AV304" i="1"/>
  <c r="AU304" i="1"/>
  <c r="AT304" i="1"/>
  <c r="AS304" i="1"/>
  <c r="AR304" i="1"/>
  <c r="AQ304" i="1"/>
  <c r="AP304" i="1"/>
  <c r="AO304" i="1"/>
  <c r="AN304" i="1"/>
  <c r="AM304" i="1"/>
  <c r="AL304" i="1"/>
  <c r="AK304" i="1"/>
  <c r="AJ304" i="1"/>
  <c r="AI304" i="1"/>
  <c r="AH304" i="1"/>
  <c r="BK303" i="1"/>
  <c r="BJ303" i="1"/>
  <c r="BI303" i="1"/>
  <c r="BH303" i="1"/>
  <c r="BG303" i="1"/>
  <c r="BF303" i="1"/>
  <c r="BE303" i="1"/>
  <c r="BD303" i="1"/>
  <c r="BC303" i="1"/>
  <c r="BB303" i="1"/>
  <c r="BA303" i="1"/>
  <c r="AZ303" i="1"/>
  <c r="AY303" i="1"/>
  <c r="AX303" i="1"/>
  <c r="AW303" i="1"/>
  <c r="AV303" i="1"/>
  <c r="AU303" i="1"/>
  <c r="AT303" i="1"/>
  <c r="AS303" i="1"/>
  <c r="AR303" i="1"/>
  <c r="AQ303" i="1"/>
  <c r="AP303" i="1"/>
  <c r="AO303" i="1"/>
  <c r="AN303" i="1"/>
  <c r="AM303" i="1"/>
  <c r="AL303" i="1"/>
  <c r="AK303" i="1"/>
  <c r="AJ303" i="1"/>
  <c r="AI303" i="1"/>
  <c r="AH303" i="1"/>
  <c r="BK302" i="1"/>
  <c r="BJ302" i="1"/>
  <c r="BI302" i="1"/>
  <c r="BH302" i="1"/>
  <c r="BG302" i="1"/>
  <c r="BF302" i="1"/>
  <c r="BE302" i="1"/>
  <c r="BD302" i="1"/>
  <c r="BC302" i="1"/>
  <c r="BB302" i="1"/>
  <c r="BA302" i="1"/>
  <c r="AZ302" i="1"/>
  <c r="AY302" i="1"/>
  <c r="AX302" i="1"/>
  <c r="AW302" i="1"/>
  <c r="AV302" i="1"/>
  <c r="AU302" i="1"/>
  <c r="AT302" i="1"/>
  <c r="AS302" i="1"/>
  <c r="AR302" i="1"/>
  <c r="AQ302" i="1"/>
  <c r="AP302" i="1"/>
  <c r="AO302" i="1"/>
  <c r="AN302" i="1"/>
  <c r="AM302" i="1"/>
  <c r="AL302" i="1"/>
  <c r="AK302" i="1"/>
  <c r="AJ302" i="1"/>
  <c r="AI302" i="1"/>
  <c r="AH302" i="1"/>
  <c r="BK301" i="1"/>
  <c r="BJ301" i="1"/>
  <c r="BI301" i="1"/>
  <c r="BH301" i="1"/>
  <c r="BG301" i="1"/>
  <c r="BF301" i="1"/>
  <c r="BE301" i="1"/>
  <c r="BD301" i="1"/>
  <c r="BC301" i="1"/>
  <c r="BB301" i="1"/>
  <c r="BA301" i="1"/>
  <c r="AZ301" i="1"/>
  <c r="AY301" i="1"/>
  <c r="AX301" i="1"/>
  <c r="AW301" i="1"/>
  <c r="AV301" i="1"/>
  <c r="AU301" i="1"/>
  <c r="AT301" i="1"/>
  <c r="AS301" i="1"/>
  <c r="AR301" i="1"/>
  <c r="AQ301" i="1"/>
  <c r="AP301" i="1"/>
  <c r="AO301" i="1"/>
  <c r="AN301" i="1"/>
  <c r="AM301" i="1"/>
  <c r="AL301" i="1"/>
  <c r="AK301" i="1"/>
  <c r="AJ301" i="1"/>
  <c r="AI301" i="1"/>
  <c r="AH301" i="1"/>
  <c r="BK300" i="1"/>
  <c r="BJ300" i="1"/>
  <c r="BI300" i="1"/>
  <c r="BH300" i="1"/>
  <c r="BG300" i="1"/>
  <c r="BF300" i="1"/>
  <c r="BE300" i="1"/>
  <c r="BD300" i="1"/>
  <c r="BC300" i="1"/>
  <c r="BB300" i="1"/>
  <c r="BA300" i="1"/>
  <c r="AZ300" i="1"/>
  <c r="AY300" i="1"/>
  <c r="AX300" i="1"/>
  <c r="AW300" i="1"/>
  <c r="AV300" i="1"/>
  <c r="AU300" i="1"/>
  <c r="AT300" i="1"/>
  <c r="AS300" i="1"/>
  <c r="AR300" i="1"/>
  <c r="AQ300" i="1"/>
  <c r="AP300" i="1"/>
  <c r="AO300" i="1"/>
  <c r="AN300" i="1"/>
  <c r="AM300" i="1"/>
  <c r="AL300" i="1"/>
  <c r="AK300" i="1"/>
  <c r="AJ300" i="1"/>
  <c r="AI300" i="1"/>
  <c r="AH300" i="1"/>
  <c r="BK299" i="1"/>
  <c r="BJ299" i="1"/>
  <c r="BI299" i="1"/>
  <c r="BH299" i="1"/>
  <c r="BG299" i="1"/>
  <c r="BF299" i="1"/>
  <c r="BE299" i="1"/>
  <c r="BD299" i="1"/>
  <c r="BC299" i="1"/>
  <c r="BB299" i="1"/>
  <c r="BA299" i="1"/>
  <c r="AZ299" i="1"/>
  <c r="AY299" i="1"/>
  <c r="AX299" i="1"/>
  <c r="AW299" i="1"/>
  <c r="AV299" i="1"/>
  <c r="AU299" i="1"/>
  <c r="AT299" i="1"/>
  <c r="AS299" i="1"/>
  <c r="AR299" i="1"/>
  <c r="AQ299" i="1"/>
  <c r="AP299" i="1"/>
  <c r="AO299" i="1"/>
  <c r="AN299" i="1"/>
  <c r="AM299" i="1"/>
  <c r="AL299" i="1"/>
  <c r="AK299" i="1"/>
  <c r="AJ299" i="1"/>
  <c r="AI299" i="1"/>
  <c r="AH299" i="1"/>
  <c r="BK298" i="1"/>
  <c r="BJ298" i="1"/>
  <c r="BI298" i="1"/>
  <c r="BH298" i="1"/>
  <c r="BG298" i="1"/>
  <c r="BF298" i="1"/>
  <c r="BE298" i="1"/>
  <c r="BD298" i="1"/>
  <c r="BC298" i="1"/>
  <c r="BB298" i="1"/>
  <c r="BA298" i="1"/>
  <c r="AZ298" i="1"/>
  <c r="AY298" i="1"/>
  <c r="AX298" i="1"/>
  <c r="AW298" i="1"/>
  <c r="AV298" i="1"/>
  <c r="AU298" i="1"/>
  <c r="AT298" i="1"/>
  <c r="AS298" i="1"/>
  <c r="AR298" i="1"/>
  <c r="AQ298" i="1"/>
  <c r="AP298" i="1"/>
  <c r="AO298" i="1"/>
  <c r="AN298" i="1"/>
  <c r="AM298" i="1"/>
  <c r="AL298" i="1"/>
  <c r="AK298" i="1"/>
  <c r="AJ298" i="1"/>
  <c r="AI298" i="1"/>
  <c r="AH298" i="1"/>
  <c r="BK297" i="1"/>
  <c r="BJ297" i="1"/>
  <c r="BI297" i="1"/>
  <c r="BH297" i="1"/>
  <c r="BG297" i="1"/>
  <c r="BF297" i="1"/>
  <c r="BE297" i="1"/>
  <c r="BD297" i="1"/>
  <c r="BC297" i="1"/>
  <c r="BB297" i="1"/>
  <c r="BA297" i="1"/>
  <c r="AZ297" i="1"/>
  <c r="AY297" i="1"/>
  <c r="AX297" i="1"/>
  <c r="AW297" i="1"/>
  <c r="AV297" i="1"/>
  <c r="AU297" i="1"/>
  <c r="AT297" i="1"/>
  <c r="AS297" i="1"/>
  <c r="AR297" i="1"/>
  <c r="AQ297" i="1"/>
  <c r="AP297" i="1"/>
  <c r="AO297" i="1"/>
  <c r="AN297" i="1"/>
  <c r="AM297" i="1"/>
  <c r="AL297" i="1"/>
  <c r="AK297" i="1"/>
  <c r="AJ297" i="1"/>
  <c r="AI297" i="1"/>
  <c r="AH297" i="1"/>
  <c r="BK296" i="1"/>
  <c r="BJ296" i="1"/>
  <c r="BI296" i="1"/>
  <c r="BH296" i="1"/>
  <c r="BG296" i="1"/>
  <c r="BF296" i="1"/>
  <c r="BE296" i="1"/>
  <c r="BD296" i="1"/>
  <c r="BC296" i="1"/>
  <c r="BB296" i="1"/>
  <c r="BA296" i="1"/>
  <c r="AZ296" i="1"/>
  <c r="AY296" i="1"/>
  <c r="AX296" i="1"/>
  <c r="AW296" i="1"/>
  <c r="AV296" i="1"/>
  <c r="AU296" i="1"/>
  <c r="AT296" i="1"/>
  <c r="AS296" i="1"/>
  <c r="AR296" i="1"/>
  <c r="AQ296" i="1"/>
  <c r="AP296" i="1"/>
  <c r="AO296" i="1"/>
  <c r="AN296" i="1"/>
  <c r="AM296" i="1"/>
  <c r="AL296" i="1"/>
  <c r="AK296" i="1"/>
  <c r="AJ296" i="1"/>
  <c r="AI296" i="1"/>
  <c r="AH296" i="1"/>
  <c r="BK295" i="1"/>
  <c r="BJ295" i="1"/>
  <c r="BI295" i="1"/>
  <c r="BH295" i="1"/>
  <c r="BG295" i="1"/>
  <c r="BF295" i="1"/>
  <c r="BE295" i="1"/>
  <c r="BD295" i="1"/>
  <c r="BC295" i="1"/>
  <c r="BB295" i="1"/>
  <c r="BA295" i="1"/>
  <c r="AZ295" i="1"/>
  <c r="AY295" i="1"/>
  <c r="AX295" i="1"/>
  <c r="AW295" i="1"/>
  <c r="AV295" i="1"/>
  <c r="AU295" i="1"/>
  <c r="AT295" i="1"/>
  <c r="AS295" i="1"/>
  <c r="AR295" i="1"/>
  <c r="AQ295" i="1"/>
  <c r="AP295" i="1"/>
  <c r="AO295" i="1"/>
  <c r="AN295" i="1"/>
  <c r="AM295" i="1"/>
  <c r="AL295" i="1"/>
  <c r="AK295" i="1"/>
  <c r="AJ295" i="1"/>
  <c r="AI295" i="1"/>
  <c r="AH295" i="1"/>
  <c r="BK294" i="1"/>
  <c r="BJ294" i="1"/>
  <c r="BI294" i="1"/>
  <c r="BH294" i="1"/>
  <c r="BG294" i="1"/>
  <c r="BF294" i="1"/>
  <c r="BE294" i="1"/>
  <c r="BD294" i="1"/>
  <c r="BC294" i="1"/>
  <c r="BB294" i="1"/>
  <c r="BA294" i="1"/>
  <c r="AZ294" i="1"/>
  <c r="AY294" i="1"/>
  <c r="AX294" i="1"/>
  <c r="AW294" i="1"/>
  <c r="AV294" i="1"/>
  <c r="AU294" i="1"/>
  <c r="AT294" i="1"/>
  <c r="AS294" i="1"/>
  <c r="AR294" i="1"/>
  <c r="AQ294" i="1"/>
  <c r="AP294" i="1"/>
  <c r="AO294" i="1"/>
  <c r="AN294" i="1"/>
  <c r="AM294" i="1"/>
  <c r="AL294" i="1"/>
  <c r="AK294" i="1"/>
  <c r="AJ294" i="1"/>
  <c r="AI294" i="1"/>
  <c r="AH294" i="1"/>
  <c r="BK293" i="1"/>
  <c r="BJ293" i="1"/>
  <c r="BI293" i="1"/>
  <c r="BH293" i="1"/>
  <c r="BG293" i="1"/>
  <c r="BF293" i="1"/>
  <c r="BE293" i="1"/>
  <c r="BD293" i="1"/>
  <c r="BC293" i="1"/>
  <c r="BB293" i="1"/>
  <c r="BA293" i="1"/>
  <c r="AZ293" i="1"/>
  <c r="AY293" i="1"/>
  <c r="AX293" i="1"/>
  <c r="AW293" i="1"/>
  <c r="AV293" i="1"/>
  <c r="AU293" i="1"/>
  <c r="AT293" i="1"/>
  <c r="AS293" i="1"/>
  <c r="AR293" i="1"/>
  <c r="AQ293" i="1"/>
  <c r="AP293" i="1"/>
  <c r="AO293" i="1"/>
  <c r="AN293" i="1"/>
  <c r="AM293" i="1"/>
  <c r="AL293" i="1"/>
  <c r="AK293" i="1"/>
  <c r="AJ293" i="1"/>
  <c r="AI293" i="1"/>
  <c r="AH293" i="1"/>
  <c r="BK292" i="1"/>
  <c r="BJ292" i="1"/>
  <c r="BI292" i="1"/>
  <c r="BH292" i="1"/>
  <c r="BG292" i="1"/>
  <c r="BF292" i="1"/>
  <c r="BE292" i="1"/>
  <c r="BD292" i="1"/>
  <c r="BC292" i="1"/>
  <c r="BB292" i="1"/>
  <c r="BA292" i="1"/>
  <c r="AZ292" i="1"/>
  <c r="AY292" i="1"/>
  <c r="AX292" i="1"/>
  <c r="AW292" i="1"/>
  <c r="AV292" i="1"/>
  <c r="AU292" i="1"/>
  <c r="AT292" i="1"/>
  <c r="AS292" i="1"/>
  <c r="AR292" i="1"/>
  <c r="AQ292" i="1"/>
  <c r="AP292" i="1"/>
  <c r="AO292" i="1"/>
  <c r="AN292" i="1"/>
  <c r="AM292" i="1"/>
  <c r="AL292" i="1"/>
  <c r="AK292" i="1"/>
  <c r="AJ292" i="1"/>
  <c r="AI292" i="1"/>
  <c r="AH292" i="1"/>
  <c r="BK291" i="1"/>
  <c r="BJ291" i="1"/>
  <c r="BI291" i="1"/>
  <c r="BH291" i="1"/>
  <c r="BG291" i="1"/>
  <c r="BF291" i="1"/>
  <c r="BE291" i="1"/>
  <c r="BD291" i="1"/>
  <c r="BC291" i="1"/>
  <c r="BB291" i="1"/>
  <c r="BA291" i="1"/>
  <c r="AZ291" i="1"/>
  <c r="AY291" i="1"/>
  <c r="AX291" i="1"/>
  <c r="AW291" i="1"/>
  <c r="AV291" i="1"/>
  <c r="AU291" i="1"/>
  <c r="AT291" i="1"/>
  <c r="AS291" i="1"/>
  <c r="AR291" i="1"/>
  <c r="AQ291" i="1"/>
  <c r="AP291" i="1"/>
  <c r="AO291" i="1"/>
  <c r="AN291" i="1"/>
  <c r="AM291" i="1"/>
  <c r="AL291" i="1"/>
  <c r="AK291" i="1"/>
  <c r="AJ291" i="1"/>
  <c r="AI291" i="1"/>
  <c r="AH291" i="1"/>
  <c r="BK290" i="1"/>
  <c r="BJ290" i="1"/>
  <c r="BI290" i="1"/>
  <c r="BH290" i="1"/>
  <c r="BG290" i="1"/>
  <c r="BF290" i="1"/>
  <c r="BE290" i="1"/>
  <c r="BD290" i="1"/>
  <c r="BC290" i="1"/>
  <c r="BB290" i="1"/>
  <c r="BA290" i="1"/>
  <c r="AZ290" i="1"/>
  <c r="AY290" i="1"/>
  <c r="AX290" i="1"/>
  <c r="AW290" i="1"/>
  <c r="AV290" i="1"/>
  <c r="AU290" i="1"/>
  <c r="AT290" i="1"/>
  <c r="AS290" i="1"/>
  <c r="AR290" i="1"/>
  <c r="AQ290" i="1"/>
  <c r="AP290" i="1"/>
  <c r="AO290" i="1"/>
  <c r="AN290" i="1"/>
  <c r="AM290" i="1"/>
  <c r="AL290" i="1"/>
  <c r="AK290" i="1"/>
  <c r="AJ290" i="1"/>
  <c r="AI290" i="1"/>
  <c r="AH290" i="1"/>
  <c r="BK289" i="1"/>
  <c r="BJ289" i="1"/>
  <c r="BI289" i="1"/>
  <c r="BH289" i="1"/>
  <c r="BG289" i="1"/>
  <c r="BF289" i="1"/>
  <c r="BE289" i="1"/>
  <c r="BD289" i="1"/>
  <c r="BC289" i="1"/>
  <c r="BB289" i="1"/>
  <c r="BA289" i="1"/>
  <c r="AZ289" i="1"/>
  <c r="AY289" i="1"/>
  <c r="AX289" i="1"/>
  <c r="AW289" i="1"/>
  <c r="AV289" i="1"/>
  <c r="AU289" i="1"/>
  <c r="AT289" i="1"/>
  <c r="AS289" i="1"/>
  <c r="AR289" i="1"/>
  <c r="AQ289" i="1"/>
  <c r="AP289" i="1"/>
  <c r="AO289" i="1"/>
  <c r="AN289" i="1"/>
  <c r="AM289" i="1"/>
  <c r="AL289" i="1"/>
  <c r="AK289" i="1"/>
  <c r="AJ289" i="1"/>
  <c r="AI289" i="1"/>
  <c r="AH289" i="1"/>
  <c r="BK288" i="1"/>
  <c r="BJ288" i="1"/>
  <c r="BI288" i="1"/>
  <c r="BH288" i="1"/>
  <c r="BG288" i="1"/>
  <c r="BF288" i="1"/>
  <c r="BE288" i="1"/>
  <c r="BD288" i="1"/>
  <c r="BC288" i="1"/>
  <c r="BB288" i="1"/>
  <c r="BA288" i="1"/>
  <c r="AZ288" i="1"/>
  <c r="AY288" i="1"/>
  <c r="AX288" i="1"/>
  <c r="AW288" i="1"/>
  <c r="AV288" i="1"/>
  <c r="AU288" i="1"/>
  <c r="AT288" i="1"/>
  <c r="AS288" i="1"/>
  <c r="AR288" i="1"/>
  <c r="AQ288" i="1"/>
  <c r="AP288" i="1"/>
  <c r="AO288" i="1"/>
  <c r="AN288" i="1"/>
  <c r="AM288" i="1"/>
  <c r="AL288" i="1"/>
  <c r="AK288" i="1"/>
  <c r="AJ288" i="1"/>
  <c r="AI288" i="1"/>
  <c r="AH288" i="1"/>
  <c r="BK287" i="1"/>
  <c r="BJ287" i="1"/>
  <c r="BI287" i="1"/>
  <c r="BH287" i="1"/>
  <c r="BG287" i="1"/>
  <c r="BF287" i="1"/>
  <c r="BE287" i="1"/>
  <c r="BD287" i="1"/>
  <c r="BC287" i="1"/>
  <c r="BB287" i="1"/>
  <c r="BA287" i="1"/>
  <c r="AZ287" i="1"/>
  <c r="AY287" i="1"/>
  <c r="AX287" i="1"/>
  <c r="AW287" i="1"/>
  <c r="AV287" i="1"/>
  <c r="AU287" i="1"/>
  <c r="AT287" i="1"/>
  <c r="AS287" i="1"/>
  <c r="AR287" i="1"/>
  <c r="AQ287" i="1"/>
  <c r="AP287" i="1"/>
  <c r="AO287" i="1"/>
  <c r="AN287" i="1"/>
  <c r="AM287" i="1"/>
  <c r="AL287" i="1"/>
  <c r="AK287" i="1"/>
  <c r="AJ287" i="1"/>
  <c r="AI287" i="1"/>
  <c r="AH287" i="1"/>
  <c r="BK286" i="1"/>
  <c r="BJ286" i="1"/>
  <c r="BI286" i="1"/>
  <c r="BH286" i="1"/>
  <c r="BG286" i="1"/>
  <c r="BF286" i="1"/>
  <c r="BE286" i="1"/>
  <c r="BD286" i="1"/>
  <c r="BC286" i="1"/>
  <c r="BB286" i="1"/>
  <c r="BA286" i="1"/>
  <c r="AZ286" i="1"/>
  <c r="AY286" i="1"/>
  <c r="AX286" i="1"/>
  <c r="AW286" i="1"/>
  <c r="AV286" i="1"/>
  <c r="AU286" i="1"/>
  <c r="AT286" i="1"/>
  <c r="AS286" i="1"/>
  <c r="AR286" i="1"/>
  <c r="AQ286" i="1"/>
  <c r="AP286" i="1"/>
  <c r="AO286" i="1"/>
  <c r="AN286" i="1"/>
  <c r="AM286" i="1"/>
  <c r="AL286" i="1"/>
  <c r="AK286" i="1"/>
  <c r="AJ286" i="1"/>
  <c r="AI286" i="1"/>
  <c r="AH286" i="1"/>
  <c r="BK285" i="1"/>
  <c r="BJ285" i="1"/>
  <c r="BI285" i="1"/>
  <c r="BH285" i="1"/>
  <c r="BG285" i="1"/>
  <c r="BF285" i="1"/>
  <c r="BE285" i="1"/>
  <c r="BD285" i="1"/>
  <c r="BC285" i="1"/>
  <c r="BB285" i="1"/>
  <c r="BA285" i="1"/>
  <c r="AZ285" i="1"/>
  <c r="AY285" i="1"/>
  <c r="AX285" i="1"/>
  <c r="AW285" i="1"/>
  <c r="AV285" i="1"/>
  <c r="AU285" i="1"/>
  <c r="AT285" i="1"/>
  <c r="AS285" i="1"/>
  <c r="AR285" i="1"/>
  <c r="AQ285" i="1"/>
  <c r="AP285" i="1"/>
  <c r="AO285" i="1"/>
  <c r="AN285" i="1"/>
  <c r="AM285" i="1"/>
  <c r="AL285" i="1"/>
  <c r="AK285" i="1"/>
  <c r="AJ285" i="1"/>
  <c r="AI285" i="1"/>
  <c r="AH285" i="1"/>
  <c r="BK284" i="1"/>
  <c r="BJ284" i="1"/>
  <c r="BI284" i="1"/>
  <c r="BH284" i="1"/>
  <c r="BG284" i="1"/>
  <c r="BF284" i="1"/>
  <c r="BE284" i="1"/>
  <c r="BD284" i="1"/>
  <c r="BC284" i="1"/>
  <c r="BB284" i="1"/>
  <c r="BA284" i="1"/>
  <c r="AZ284" i="1"/>
  <c r="AY284" i="1"/>
  <c r="AX284" i="1"/>
  <c r="AW284" i="1"/>
  <c r="AV284" i="1"/>
  <c r="AU284" i="1"/>
  <c r="AT284" i="1"/>
  <c r="AS284" i="1"/>
  <c r="AR284" i="1"/>
  <c r="AQ284" i="1"/>
  <c r="AP284" i="1"/>
  <c r="AO284" i="1"/>
  <c r="AN284" i="1"/>
  <c r="AM284" i="1"/>
  <c r="AL284" i="1"/>
  <c r="AK284" i="1"/>
  <c r="AJ284" i="1"/>
  <c r="AI284" i="1"/>
  <c r="AH284" i="1"/>
  <c r="BK283" i="1"/>
  <c r="BJ283" i="1"/>
  <c r="BI283" i="1"/>
  <c r="BH283" i="1"/>
  <c r="BG283" i="1"/>
  <c r="BF283" i="1"/>
  <c r="BE283" i="1"/>
  <c r="BD283" i="1"/>
  <c r="BC283" i="1"/>
  <c r="BB283" i="1"/>
  <c r="BA283" i="1"/>
  <c r="AZ283" i="1"/>
  <c r="AY283" i="1"/>
  <c r="AX283" i="1"/>
  <c r="AW283" i="1"/>
  <c r="AV283" i="1"/>
  <c r="AU283" i="1"/>
  <c r="AT283" i="1"/>
  <c r="AS283" i="1"/>
  <c r="AR283" i="1"/>
  <c r="AQ283" i="1"/>
  <c r="AP283" i="1"/>
  <c r="AO283" i="1"/>
  <c r="AN283" i="1"/>
  <c r="AM283" i="1"/>
  <c r="AL283" i="1"/>
  <c r="AK283" i="1"/>
  <c r="AJ283" i="1"/>
  <c r="AI283" i="1"/>
  <c r="AH283" i="1"/>
  <c r="BK282" i="1"/>
  <c r="BJ282" i="1"/>
  <c r="BI282" i="1"/>
  <c r="BH282" i="1"/>
  <c r="BG282" i="1"/>
  <c r="BF282" i="1"/>
  <c r="BE282" i="1"/>
  <c r="BD282" i="1"/>
  <c r="BC282" i="1"/>
  <c r="BB282" i="1"/>
  <c r="BA282" i="1"/>
  <c r="AZ282" i="1"/>
  <c r="AY282" i="1"/>
  <c r="AX282" i="1"/>
  <c r="AW282" i="1"/>
  <c r="AV282" i="1"/>
  <c r="AU282" i="1"/>
  <c r="AT282" i="1"/>
  <c r="AS282" i="1"/>
  <c r="AR282" i="1"/>
  <c r="AQ282" i="1"/>
  <c r="AP282" i="1"/>
  <c r="AO282" i="1"/>
  <c r="AN282" i="1"/>
  <c r="AM282" i="1"/>
  <c r="AL282" i="1"/>
  <c r="AK282" i="1"/>
  <c r="AJ282" i="1"/>
  <c r="AI282" i="1"/>
  <c r="AH282" i="1"/>
  <c r="BK281" i="1"/>
  <c r="BJ281" i="1"/>
  <c r="BI281" i="1"/>
  <c r="BH281" i="1"/>
  <c r="BG281" i="1"/>
  <c r="BF281" i="1"/>
  <c r="BE281" i="1"/>
  <c r="BD281" i="1"/>
  <c r="BC281" i="1"/>
  <c r="BB281" i="1"/>
  <c r="BA281" i="1"/>
  <c r="AZ281" i="1"/>
  <c r="AY281" i="1"/>
  <c r="AX281" i="1"/>
  <c r="AW281" i="1"/>
  <c r="AV281" i="1"/>
  <c r="AU281" i="1"/>
  <c r="AT281" i="1"/>
  <c r="AS281" i="1"/>
  <c r="AR281" i="1"/>
  <c r="AQ281" i="1"/>
  <c r="AP281" i="1"/>
  <c r="AO281" i="1"/>
  <c r="AN281" i="1"/>
  <c r="AM281" i="1"/>
  <c r="AL281" i="1"/>
  <c r="AK281" i="1"/>
  <c r="AJ281" i="1"/>
  <c r="AI281" i="1"/>
  <c r="AH281" i="1"/>
  <c r="BK280" i="1"/>
  <c r="BJ280" i="1"/>
  <c r="BI280" i="1"/>
  <c r="BH280" i="1"/>
  <c r="BG280" i="1"/>
  <c r="BF280" i="1"/>
  <c r="BE280" i="1"/>
  <c r="BD280" i="1"/>
  <c r="BC280" i="1"/>
  <c r="BB280" i="1"/>
  <c r="BA280" i="1"/>
  <c r="AZ280" i="1"/>
  <c r="AY280" i="1"/>
  <c r="AX280" i="1"/>
  <c r="AW280" i="1"/>
  <c r="AV280" i="1"/>
  <c r="AU280" i="1"/>
  <c r="AT280" i="1"/>
  <c r="AS280" i="1"/>
  <c r="AR280" i="1"/>
  <c r="AQ280" i="1"/>
  <c r="AP280" i="1"/>
  <c r="AO280" i="1"/>
  <c r="AN280" i="1"/>
  <c r="AM280" i="1"/>
  <c r="AL280" i="1"/>
  <c r="AK280" i="1"/>
  <c r="AJ280" i="1"/>
  <c r="AI280" i="1"/>
  <c r="AH280" i="1"/>
  <c r="BK279" i="1"/>
  <c r="BJ279" i="1"/>
  <c r="BI279" i="1"/>
  <c r="BH279" i="1"/>
  <c r="BG279" i="1"/>
  <c r="BF279" i="1"/>
  <c r="BE279" i="1"/>
  <c r="BD279" i="1"/>
  <c r="BC279" i="1"/>
  <c r="BB279" i="1"/>
  <c r="BA279" i="1"/>
  <c r="AZ279" i="1"/>
  <c r="AY279" i="1"/>
  <c r="AX279" i="1"/>
  <c r="AW279" i="1"/>
  <c r="AV279" i="1"/>
  <c r="AU279" i="1"/>
  <c r="AT279" i="1"/>
  <c r="AS279" i="1"/>
  <c r="AR279" i="1"/>
  <c r="AQ279" i="1"/>
  <c r="AP279" i="1"/>
  <c r="AO279" i="1"/>
  <c r="AN279" i="1"/>
  <c r="AM279" i="1"/>
  <c r="AL279" i="1"/>
  <c r="AK279" i="1"/>
  <c r="AJ279" i="1"/>
  <c r="AI279" i="1"/>
  <c r="AH279" i="1"/>
  <c r="BK278" i="1"/>
  <c r="BJ278" i="1"/>
  <c r="BI278" i="1"/>
  <c r="BH278" i="1"/>
  <c r="BG278" i="1"/>
  <c r="BF278" i="1"/>
  <c r="BE278" i="1"/>
  <c r="BD278" i="1"/>
  <c r="BC278" i="1"/>
  <c r="BB278" i="1"/>
  <c r="BA278" i="1"/>
  <c r="AZ278" i="1"/>
  <c r="AY278" i="1"/>
  <c r="AX278" i="1"/>
  <c r="AW278" i="1"/>
  <c r="AV278" i="1"/>
  <c r="AU278" i="1"/>
  <c r="AT278" i="1"/>
  <c r="AS278" i="1"/>
  <c r="AR278" i="1"/>
  <c r="AQ278" i="1"/>
  <c r="AP278" i="1"/>
  <c r="AO278" i="1"/>
  <c r="AN278" i="1"/>
  <c r="AM278" i="1"/>
  <c r="AL278" i="1"/>
  <c r="AK278" i="1"/>
  <c r="AJ278" i="1"/>
  <c r="AI278" i="1"/>
  <c r="AH278" i="1"/>
  <c r="BK277" i="1"/>
  <c r="BJ277" i="1"/>
  <c r="BI277" i="1"/>
  <c r="BH277" i="1"/>
  <c r="BG277" i="1"/>
  <c r="BF277" i="1"/>
  <c r="BE277" i="1"/>
  <c r="BD277" i="1"/>
  <c r="BC277" i="1"/>
  <c r="BB277" i="1"/>
  <c r="BA277" i="1"/>
  <c r="AZ277" i="1"/>
  <c r="AY277" i="1"/>
  <c r="AX277" i="1"/>
  <c r="AW277" i="1"/>
  <c r="AV277" i="1"/>
  <c r="AU277" i="1"/>
  <c r="AT277" i="1"/>
  <c r="AS277" i="1"/>
  <c r="AR277" i="1"/>
  <c r="AQ277" i="1"/>
  <c r="AP277" i="1"/>
  <c r="AO277" i="1"/>
  <c r="AN277" i="1"/>
  <c r="AM277" i="1"/>
  <c r="AL277" i="1"/>
  <c r="AK277" i="1"/>
  <c r="AJ277" i="1"/>
  <c r="AI277" i="1"/>
  <c r="AH277" i="1"/>
  <c r="BK276" i="1"/>
  <c r="BJ276" i="1"/>
  <c r="BI276" i="1"/>
  <c r="BH276" i="1"/>
  <c r="BG276" i="1"/>
  <c r="BF276" i="1"/>
  <c r="BE276" i="1"/>
  <c r="BD276" i="1"/>
  <c r="BC276" i="1"/>
  <c r="BB276" i="1"/>
  <c r="BA276" i="1"/>
  <c r="AZ276" i="1"/>
  <c r="AY276" i="1"/>
  <c r="AX276" i="1"/>
  <c r="AW276" i="1"/>
  <c r="AV276" i="1"/>
  <c r="AU276" i="1"/>
  <c r="AT276" i="1"/>
  <c r="AS276" i="1"/>
  <c r="AR276" i="1"/>
  <c r="AQ276" i="1"/>
  <c r="AP276" i="1"/>
  <c r="AO276" i="1"/>
  <c r="AN276" i="1"/>
  <c r="AM276" i="1"/>
  <c r="AL276" i="1"/>
  <c r="AK276" i="1"/>
  <c r="AJ276" i="1"/>
  <c r="AI276" i="1"/>
  <c r="AH276" i="1"/>
  <c r="BK275" i="1"/>
  <c r="BJ275" i="1"/>
  <c r="BI275" i="1"/>
  <c r="BH275" i="1"/>
  <c r="BG275" i="1"/>
  <c r="BF275" i="1"/>
  <c r="BE275" i="1"/>
  <c r="BD275" i="1"/>
  <c r="BC275" i="1"/>
  <c r="BB275" i="1"/>
  <c r="BA275" i="1"/>
  <c r="AZ275" i="1"/>
  <c r="AY275" i="1"/>
  <c r="AX275" i="1"/>
  <c r="AW275" i="1"/>
  <c r="AV275" i="1"/>
  <c r="AU275" i="1"/>
  <c r="AT275" i="1"/>
  <c r="AS275" i="1"/>
  <c r="AR275" i="1"/>
  <c r="AQ275" i="1"/>
  <c r="AP275" i="1"/>
  <c r="AO275" i="1"/>
  <c r="AN275" i="1"/>
  <c r="AM275" i="1"/>
  <c r="AL275" i="1"/>
  <c r="AK275" i="1"/>
  <c r="AJ275" i="1"/>
  <c r="AI275" i="1"/>
  <c r="AH275" i="1"/>
  <c r="BK274" i="1"/>
  <c r="BJ274" i="1"/>
  <c r="BI274" i="1"/>
  <c r="BH274" i="1"/>
  <c r="BG274" i="1"/>
  <c r="BF274" i="1"/>
  <c r="BE274" i="1"/>
  <c r="BD274" i="1"/>
  <c r="BC274" i="1"/>
  <c r="BB274" i="1"/>
  <c r="BA274" i="1"/>
  <c r="AZ274" i="1"/>
  <c r="AY274" i="1"/>
  <c r="AX274" i="1"/>
  <c r="AW274" i="1"/>
  <c r="AV274" i="1"/>
  <c r="AU274" i="1"/>
  <c r="AT274" i="1"/>
  <c r="AS274" i="1"/>
  <c r="AR274" i="1"/>
  <c r="AQ274" i="1"/>
  <c r="AP274" i="1"/>
  <c r="AO274" i="1"/>
  <c r="AN274" i="1"/>
  <c r="AM274" i="1"/>
  <c r="AL274" i="1"/>
  <c r="AK274" i="1"/>
  <c r="AJ274" i="1"/>
  <c r="AI274" i="1"/>
  <c r="AH274" i="1"/>
  <c r="BK273" i="1"/>
  <c r="BJ273" i="1"/>
  <c r="BI273" i="1"/>
  <c r="BH273" i="1"/>
  <c r="BG273" i="1"/>
  <c r="BF273" i="1"/>
  <c r="BE273" i="1"/>
  <c r="BD273" i="1"/>
  <c r="BC273" i="1"/>
  <c r="BB273" i="1"/>
  <c r="BA273" i="1"/>
  <c r="AZ273" i="1"/>
  <c r="AY273" i="1"/>
  <c r="AX273" i="1"/>
  <c r="AW273" i="1"/>
  <c r="AV273" i="1"/>
  <c r="AU273" i="1"/>
  <c r="AT273" i="1"/>
  <c r="AS273" i="1"/>
  <c r="AR273" i="1"/>
  <c r="AQ273" i="1"/>
  <c r="AP273" i="1"/>
  <c r="AO273" i="1"/>
  <c r="AN273" i="1"/>
  <c r="AM273" i="1"/>
  <c r="AL273" i="1"/>
  <c r="AK273" i="1"/>
  <c r="AJ273" i="1"/>
  <c r="AI273" i="1"/>
  <c r="AH273" i="1"/>
  <c r="BK272" i="1"/>
  <c r="BJ272" i="1"/>
  <c r="BI272" i="1"/>
  <c r="BH272" i="1"/>
  <c r="BG272" i="1"/>
  <c r="BF272" i="1"/>
  <c r="BE272" i="1"/>
  <c r="BD272" i="1"/>
  <c r="BC272" i="1"/>
  <c r="BB272" i="1"/>
  <c r="BA272" i="1"/>
  <c r="AZ272" i="1"/>
  <c r="AY272" i="1"/>
  <c r="AX272" i="1"/>
  <c r="AW272" i="1"/>
  <c r="AV272" i="1"/>
  <c r="AU272" i="1"/>
  <c r="AT272" i="1"/>
  <c r="AS272" i="1"/>
  <c r="AR272" i="1"/>
  <c r="AQ272" i="1"/>
  <c r="AP272" i="1"/>
  <c r="AO272" i="1"/>
  <c r="AN272" i="1"/>
  <c r="AM272" i="1"/>
  <c r="AL272" i="1"/>
  <c r="AK272" i="1"/>
  <c r="AJ272" i="1"/>
  <c r="AI272" i="1"/>
  <c r="AH272" i="1"/>
  <c r="BK271" i="1"/>
  <c r="BJ271" i="1"/>
  <c r="BI271" i="1"/>
  <c r="BH271" i="1"/>
  <c r="BG271" i="1"/>
  <c r="BF271" i="1"/>
  <c r="BE271" i="1"/>
  <c r="BD271" i="1"/>
  <c r="BC271" i="1"/>
  <c r="BB271" i="1"/>
  <c r="BA271" i="1"/>
  <c r="AZ271" i="1"/>
  <c r="AY271" i="1"/>
  <c r="AX271" i="1"/>
  <c r="AW271" i="1"/>
  <c r="AV271" i="1"/>
  <c r="AU271" i="1"/>
  <c r="AT271" i="1"/>
  <c r="AS271" i="1"/>
  <c r="AR271" i="1"/>
  <c r="AQ271" i="1"/>
  <c r="AP271" i="1"/>
  <c r="AO271" i="1"/>
  <c r="AN271" i="1"/>
  <c r="AM271" i="1"/>
  <c r="AL271" i="1"/>
  <c r="AK271" i="1"/>
  <c r="AJ271" i="1"/>
  <c r="AI271" i="1"/>
  <c r="AH271" i="1"/>
  <c r="BK270" i="1"/>
  <c r="BJ270" i="1"/>
  <c r="BI270" i="1"/>
  <c r="BH270" i="1"/>
  <c r="BG270" i="1"/>
  <c r="BF270" i="1"/>
  <c r="BE270" i="1"/>
  <c r="BD270" i="1"/>
  <c r="BC270" i="1"/>
  <c r="BB270" i="1"/>
  <c r="BA270" i="1"/>
  <c r="AZ270" i="1"/>
  <c r="AY270" i="1"/>
  <c r="AX270" i="1"/>
  <c r="AW270" i="1"/>
  <c r="AV270" i="1"/>
  <c r="AU270" i="1"/>
  <c r="AT270" i="1"/>
  <c r="AS270" i="1"/>
  <c r="AR270" i="1"/>
  <c r="AQ270" i="1"/>
  <c r="AP270" i="1"/>
  <c r="AO270" i="1"/>
  <c r="AN270" i="1"/>
  <c r="AM270" i="1"/>
  <c r="AL270" i="1"/>
  <c r="AK270" i="1"/>
  <c r="AJ270" i="1"/>
  <c r="AI270" i="1"/>
  <c r="AH270" i="1"/>
  <c r="BK269" i="1"/>
  <c r="BJ269" i="1"/>
  <c r="BI269" i="1"/>
  <c r="BH269" i="1"/>
  <c r="BG269" i="1"/>
  <c r="BF269" i="1"/>
  <c r="BE269" i="1"/>
  <c r="BD269" i="1"/>
  <c r="BC269" i="1"/>
  <c r="BB269" i="1"/>
  <c r="BA269" i="1"/>
  <c r="AZ269" i="1"/>
  <c r="AY269" i="1"/>
  <c r="AX269" i="1"/>
  <c r="AW269" i="1"/>
  <c r="AV269" i="1"/>
  <c r="AU269" i="1"/>
  <c r="AT269" i="1"/>
  <c r="AS269" i="1"/>
  <c r="AR269" i="1"/>
  <c r="AQ269" i="1"/>
  <c r="AP269" i="1"/>
  <c r="AO269" i="1"/>
  <c r="AN269" i="1"/>
  <c r="AM269" i="1"/>
  <c r="AL269" i="1"/>
  <c r="AK269" i="1"/>
  <c r="AJ269" i="1"/>
  <c r="AI269" i="1"/>
  <c r="AH269" i="1"/>
  <c r="BK268" i="1"/>
  <c r="BJ268" i="1"/>
  <c r="BI268" i="1"/>
  <c r="BH268" i="1"/>
  <c r="BG268" i="1"/>
  <c r="BF268" i="1"/>
  <c r="BE268" i="1"/>
  <c r="BD268" i="1"/>
  <c r="BC268" i="1"/>
  <c r="BB268" i="1"/>
  <c r="BA268" i="1"/>
  <c r="AZ268" i="1"/>
  <c r="AY268" i="1"/>
  <c r="AX268" i="1"/>
  <c r="AW268" i="1"/>
  <c r="AV268" i="1"/>
  <c r="AU268" i="1"/>
  <c r="AT268" i="1"/>
  <c r="AS268" i="1"/>
  <c r="AR268" i="1"/>
  <c r="AQ268" i="1"/>
  <c r="AP268" i="1"/>
  <c r="AO268" i="1"/>
  <c r="AN268" i="1"/>
  <c r="AM268" i="1"/>
  <c r="AL268" i="1"/>
  <c r="AK268" i="1"/>
  <c r="AJ268" i="1"/>
  <c r="AI268" i="1"/>
  <c r="AH268" i="1"/>
  <c r="BK267" i="1"/>
  <c r="BJ267" i="1"/>
  <c r="BI267" i="1"/>
  <c r="BH267" i="1"/>
  <c r="BG267" i="1"/>
  <c r="BF267" i="1"/>
  <c r="BE267" i="1"/>
  <c r="BD267" i="1"/>
  <c r="BC267" i="1"/>
  <c r="BB267" i="1"/>
  <c r="BA267" i="1"/>
  <c r="AZ267" i="1"/>
  <c r="AY267" i="1"/>
  <c r="AX267" i="1"/>
  <c r="AW267" i="1"/>
  <c r="AV267" i="1"/>
  <c r="AU267" i="1"/>
  <c r="AT267" i="1"/>
  <c r="AS267" i="1"/>
  <c r="AR267" i="1"/>
  <c r="AQ267" i="1"/>
  <c r="AP267" i="1"/>
  <c r="AO267" i="1"/>
  <c r="AN267" i="1"/>
  <c r="AM267" i="1"/>
  <c r="AL267" i="1"/>
  <c r="AK267" i="1"/>
  <c r="AJ267" i="1"/>
  <c r="AI267" i="1"/>
  <c r="AH267" i="1"/>
  <c r="BK266" i="1"/>
  <c r="BJ266" i="1"/>
  <c r="BI266" i="1"/>
  <c r="BH266" i="1"/>
  <c r="BG266" i="1"/>
  <c r="BF266" i="1"/>
  <c r="BE266" i="1"/>
  <c r="BD266" i="1"/>
  <c r="BC266" i="1"/>
  <c r="BB266" i="1"/>
  <c r="BA266" i="1"/>
  <c r="AZ266" i="1"/>
  <c r="AY266" i="1"/>
  <c r="AX266" i="1"/>
  <c r="AW266" i="1"/>
  <c r="AV266" i="1"/>
  <c r="AU266" i="1"/>
  <c r="AT266" i="1"/>
  <c r="AS266" i="1"/>
  <c r="AR266" i="1"/>
  <c r="AQ266" i="1"/>
  <c r="AP266" i="1"/>
  <c r="AO266" i="1"/>
  <c r="AN266" i="1"/>
  <c r="AM266" i="1"/>
  <c r="AL266" i="1"/>
  <c r="AK266" i="1"/>
  <c r="AJ266" i="1"/>
  <c r="AI266" i="1"/>
  <c r="AH266" i="1"/>
  <c r="BK265" i="1"/>
  <c r="BJ265" i="1"/>
  <c r="BI265" i="1"/>
  <c r="BH265" i="1"/>
  <c r="BG265" i="1"/>
  <c r="BF265" i="1"/>
  <c r="BE265" i="1"/>
  <c r="BD265" i="1"/>
  <c r="BC265" i="1"/>
  <c r="BB265" i="1"/>
  <c r="BA265" i="1"/>
  <c r="AZ265" i="1"/>
  <c r="AY265" i="1"/>
  <c r="AX265" i="1"/>
  <c r="AW265" i="1"/>
  <c r="AV265" i="1"/>
  <c r="AU265" i="1"/>
  <c r="AT265" i="1"/>
  <c r="AS265" i="1"/>
  <c r="AR265" i="1"/>
  <c r="AQ265" i="1"/>
  <c r="AP265" i="1"/>
  <c r="AO265" i="1"/>
  <c r="AN265" i="1"/>
  <c r="AM265" i="1"/>
  <c r="AL265" i="1"/>
  <c r="AK265" i="1"/>
  <c r="AJ265" i="1"/>
  <c r="AI265" i="1"/>
  <c r="AH265" i="1"/>
  <c r="BK264" i="1"/>
  <c r="BJ264" i="1"/>
  <c r="BI264" i="1"/>
  <c r="BH264" i="1"/>
  <c r="BG264" i="1"/>
  <c r="BF264" i="1"/>
  <c r="BE264" i="1"/>
  <c r="BD264" i="1"/>
  <c r="BC264" i="1"/>
  <c r="BB264" i="1"/>
  <c r="BA264" i="1"/>
  <c r="AZ264" i="1"/>
  <c r="AY264" i="1"/>
  <c r="AX264" i="1"/>
  <c r="AW264" i="1"/>
  <c r="AV264" i="1"/>
  <c r="AU264" i="1"/>
  <c r="AT264" i="1"/>
  <c r="AS264" i="1"/>
  <c r="AR264" i="1"/>
  <c r="AQ264" i="1"/>
  <c r="AP264" i="1"/>
  <c r="AO264" i="1"/>
  <c r="AN264" i="1"/>
  <c r="AM264" i="1"/>
  <c r="AL264" i="1"/>
  <c r="AK264" i="1"/>
  <c r="AJ264" i="1"/>
  <c r="AI264" i="1"/>
  <c r="AH264" i="1"/>
  <c r="BK263" i="1"/>
  <c r="BJ263" i="1"/>
  <c r="BI263" i="1"/>
  <c r="BH263" i="1"/>
  <c r="BG263" i="1"/>
  <c r="BF263" i="1"/>
  <c r="BE263" i="1"/>
  <c r="BD263" i="1"/>
  <c r="BC263" i="1"/>
  <c r="BB263" i="1"/>
  <c r="BA263" i="1"/>
  <c r="AZ263" i="1"/>
  <c r="AY263" i="1"/>
  <c r="AX263" i="1"/>
  <c r="AW263" i="1"/>
  <c r="AV263" i="1"/>
  <c r="AU263" i="1"/>
  <c r="AT263" i="1"/>
  <c r="AS263" i="1"/>
  <c r="AR263" i="1"/>
  <c r="AQ263" i="1"/>
  <c r="AP263" i="1"/>
  <c r="AO263" i="1"/>
  <c r="AN263" i="1"/>
  <c r="AM263" i="1"/>
  <c r="AL263" i="1"/>
  <c r="AK263" i="1"/>
  <c r="AJ263" i="1"/>
  <c r="AI263" i="1"/>
  <c r="AH263" i="1"/>
  <c r="BK262" i="1"/>
  <c r="BJ262" i="1"/>
  <c r="BI262" i="1"/>
  <c r="BH262" i="1"/>
  <c r="BG262" i="1"/>
  <c r="BF262" i="1"/>
  <c r="BE262" i="1"/>
  <c r="BD262" i="1"/>
  <c r="BC262" i="1"/>
  <c r="BB262" i="1"/>
  <c r="BA262" i="1"/>
  <c r="AZ262" i="1"/>
  <c r="AY262" i="1"/>
  <c r="AX262" i="1"/>
  <c r="AW262" i="1"/>
  <c r="AV262" i="1"/>
  <c r="AU262" i="1"/>
  <c r="AT262" i="1"/>
  <c r="AS262" i="1"/>
  <c r="AR262" i="1"/>
  <c r="AQ262" i="1"/>
  <c r="AP262" i="1"/>
  <c r="AO262" i="1"/>
  <c r="AN262" i="1"/>
  <c r="AM262" i="1"/>
  <c r="AL262" i="1"/>
  <c r="AK262" i="1"/>
  <c r="AJ262" i="1"/>
  <c r="AI262" i="1"/>
  <c r="AH262" i="1"/>
  <c r="BK261" i="1"/>
  <c r="BJ261" i="1"/>
  <c r="BI261" i="1"/>
  <c r="BH261" i="1"/>
  <c r="BG261" i="1"/>
  <c r="BF261" i="1"/>
  <c r="BE261" i="1"/>
  <c r="BD261" i="1"/>
  <c r="BC261" i="1"/>
  <c r="BB261" i="1"/>
  <c r="BA261" i="1"/>
  <c r="AZ261" i="1"/>
  <c r="AY261" i="1"/>
  <c r="AX261" i="1"/>
  <c r="AW261" i="1"/>
  <c r="AV261" i="1"/>
  <c r="AU261" i="1"/>
  <c r="AT261" i="1"/>
  <c r="AS261" i="1"/>
  <c r="AR261" i="1"/>
  <c r="AQ261" i="1"/>
  <c r="AP261" i="1"/>
  <c r="AO261" i="1"/>
  <c r="AN261" i="1"/>
  <c r="AM261" i="1"/>
  <c r="AL261" i="1"/>
  <c r="AK261" i="1"/>
  <c r="AJ261" i="1"/>
  <c r="AI261" i="1"/>
  <c r="AH261" i="1"/>
  <c r="BK260" i="1"/>
  <c r="BJ260" i="1"/>
  <c r="BI260" i="1"/>
  <c r="BH260" i="1"/>
  <c r="BG260" i="1"/>
  <c r="BF260" i="1"/>
  <c r="BE260" i="1"/>
  <c r="BD260" i="1"/>
  <c r="BC260" i="1"/>
  <c r="BB260" i="1"/>
  <c r="BA260" i="1"/>
  <c r="AZ260" i="1"/>
  <c r="AY260" i="1"/>
  <c r="AX260" i="1"/>
  <c r="AW260" i="1"/>
  <c r="AV260" i="1"/>
  <c r="AU260" i="1"/>
  <c r="AT260" i="1"/>
  <c r="AS260" i="1"/>
  <c r="AR260" i="1"/>
  <c r="AQ260" i="1"/>
  <c r="AP260" i="1"/>
  <c r="AO260" i="1"/>
  <c r="AN260" i="1"/>
  <c r="AM260" i="1"/>
  <c r="AL260" i="1"/>
  <c r="AK260" i="1"/>
  <c r="AJ260" i="1"/>
  <c r="AI260" i="1"/>
  <c r="AH260" i="1"/>
  <c r="BK259" i="1"/>
  <c r="BJ259" i="1"/>
  <c r="BI259" i="1"/>
  <c r="BH259" i="1"/>
  <c r="BG259" i="1"/>
  <c r="BF259" i="1"/>
  <c r="BE259" i="1"/>
  <c r="BD259" i="1"/>
  <c r="BC259" i="1"/>
  <c r="BB259" i="1"/>
  <c r="BA259" i="1"/>
  <c r="AZ259" i="1"/>
  <c r="AY259" i="1"/>
  <c r="AX259" i="1"/>
  <c r="AW259" i="1"/>
  <c r="AV259" i="1"/>
  <c r="AU259" i="1"/>
  <c r="AT259" i="1"/>
  <c r="AS259" i="1"/>
  <c r="AR259" i="1"/>
  <c r="AQ259" i="1"/>
  <c r="AP259" i="1"/>
  <c r="AO259" i="1"/>
  <c r="AN259" i="1"/>
  <c r="AM259" i="1"/>
  <c r="AL259" i="1"/>
  <c r="AK259" i="1"/>
  <c r="AJ259" i="1"/>
  <c r="AI259" i="1"/>
  <c r="AH259" i="1"/>
  <c r="BK258" i="1"/>
  <c r="BJ258" i="1"/>
  <c r="BI258" i="1"/>
  <c r="BH258" i="1"/>
  <c r="BG258" i="1"/>
  <c r="BF258" i="1"/>
  <c r="BE258" i="1"/>
  <c r="BD258" i="1"/>
  <c r="BC258" i="1"/>
  <c r="BB258" i="1"/>
  <c r="BA258" i="1"/>
  <c r="AZ258" i="1"/>
  <c r="AY258" i="1"/>
  <c r="AX258" i="1"/>
  <c r="AW258" i="1"/>
  <c r="AV258" i="1"/>
  <c r="AU258" i="1"/>
  <c r="AT258" i="1"/>
  <c r="AS258" i="1"/>
  <c r="AR258" i="1"/>
  <c r="AQ258" i="1"/>
  <c r="AP258" i="1"/>
  <c r="AO258" i="1"/>
  <c r="AN258" i="1"/>
  <c r="AM258" i="1"/>
  <c r="AL258" i="1"/>
  <c r="AK258" i="1"/>
  <c r="AJ258" i="1"/>
  <c r="AI258" i="1"/>
  <c r="AH258" i="1"/>
  <c r="BK257" i="1"/>
  <c r="BJ257" i="1"/>
  <c r="BI257" i="1"/>
  <c r="BH257" i="1"/>
  <c r="BG257" i="1"/>
  <c r="BF257" i="1"/>
  <c r="BE257" i="1"/>
  <c r="BD257" i="1"/>
  <c r="BC257" i="1"/>
  <c r="BB257" i="1"/>
  <c r="BA257" i="1"/>
  <c r="AZ257" i="1"/>
  <c r="AY257" i="1"/>
  <c r="AX257" i="1"/>
  <c r="AW257" i="1"/>
  <c r="AV257" i="1"/>
  <c r="AU257" i="1"/>
  <c r="AT257" i="1"/>
  <c r="AS257" i="1"/>
  <c r="AR257" i="1"/>
  <c r="AQ257" i="1"/>
  <c r="AP257" i="1"/>
  <c r="AO257" i="1"/>
  <c r="AN257" i="1"/>
  <c r="AM257" i="1"/>
  <c r="AL257" i="1"/>
  <c r="AK257" i="1"/>
  <c r="AJ257" i="1"/>
  <c r="AI257" i="1"/>
  <c r="AH257" i="1"/>
  <c r="BK256" i="1"/>
  <c r="BJ256" i="1"/>
  <c r="BI256" i="1"/>
  <c r="BH256" i="1"/>
  <c r="BG256" i="1"/>
  <c r="BF256" i="1"/>
  <c r="BE256" i="1"/>
  <c r="BD256" i="1"/>
  <c r="BC256" i="1"/>
  <c r="BB256" i="1"/>
  <c r="BA256" i="1"/>
  <c r="AZ256" i="1"/>
  <c r="AY256" i="1"/>
  <c r="AX256" i="1"/>
  <c r="AW256" i="1"/>
  <c r="AV256" i="1"/>
  <c r="AU256" i="1"/>
  <c r="AT256" i="1"/>
  <c r="AS256" i="1"/>
  <c r="AR256" i="1"/>
  <c r="AQ256" i="1"/>
  <c r="AP256" i="1"/>
  <c r="AO256" i="1"/>
  <c r="AN256" i="1"/>
  <c r="AM256" i="1"/>
  <c r="AL256" i="1"/>
  <c r="AK256" i="1"/>
  <c r="AJ256" i="1"/>
  <c r="AI256" i="1"/>
  <c r="AH256" i="1"/>
  <c r="BK255" i="1"/>
  <c r="BJ255" i="1"/>
  <c r="BI255" i="1"/>
  <c r="BH255" i="1"/>
  <c r="BG255" i="1"/>
  <c r="BF255" i="1"/>
  <c r="BE255" i="1"/>
  <c r="BD255" i="1"/>
  <c r="BC255" i="1"/>
  <c r="BB255" i="1"/>
  <c r="BA255" i="1"/>
  <c r="AZ255" i="1"/>
  <c r="AY255" i="1"/>
  <c r="AX255" i="1"/>
  <c r="AW255" i="1"/>
  <c r="AV255" i="1"/>
  <c r="AU255" i="1"/>
  <c r="AT255" i="1"/>
  <c r="AS255" i="1"/>
  <c r="AR255" i="1"/>
  <c r="AQ255" i="1"/>
  <c r="AP255" i="1"/>
  <c r="AO255" i="1"/>
  <c r="AN255" i="1"/>
  <c r="AM255" i="1"/>
  <c r="AL255" i="1"/>
  <c r="AK255" i="1"/>
  <c r="AJ255" i="1"/>
  <c r="AI255" i="1"/>
  <c r="AH255" i="1"/>
  <c r="BK254" i="1"/>
  <c r="BJ254" i="1"/>
  <c r="BI254" i="1"/>
  <c r="BH254" i="1"/>
  <c r="BG254" i="1"/>
  <c r="BF254" i="1"/>
  <c r="BE254" i="1"/>
  <c r="BD254" i="1"/>
  <c r="BC254" i="1"/>
  <c r="BB254" i="1"/>
  <c r="BA254" i="1"/>
  <c r="AZ254" i="1"/>
  <c r="AY254" i="1"/>
  <c r="AX254" i="1"/>
  <c r="AW254" i="1"/>
  <c r="AV254" i="1"/>
  <c r="AU254" i="1"/>
  <c r="AT254" i="1"/>
  <c r="AS254" i="1"/>
  <c r="AR254" i="1"/>
  <c r="AQ254" i="1"/>
  <c r="AP254" i="1"/>
  <c r="AO254" i="1"/>
  <c r="AN254" i="1"/>
  <c r="AM254" i="1"/>
  <c r="AL254" i="1"/>
  <c r="AK254" i="1"/>
  <c r="AJ254" i="1"/>
  <c r="AI254" i="1"/>
  <c r="AH254" i="1"/>
  <c r="BK253" i="1"/>
  <c r="BJ253" i="1"/>
  <c r="BI253" i="1"/>
  <c r="BH253" i="1"/>
  <c r="BG253" i="1"/>
  <c r="BF253" i="1"/>
  <c r="BE253" i="1"/>
  <c r="BD253" i="1"/>
  <c r="BC253" i="1"/>
  <c r="BB253" i="1"/>
  <c r="BA253" i="1"/>
  <c r="AZ253" i="1"/>
  <c r="AY253" i="1"/>
  <c r="AX253" i="1"/>
  <c r="AW253" i="1"/>
  <c r="AV253" i="1"/>
  <c r="AU253" i="1"/>
  <c r="AT253" i="1"/>
  <c r="AS253" i="1"/>
  <c r="AR253" i="1"/>
  <c r="AQ253" i="1"/>
  <c r="AP253" i="1"/>
  <c r="AO253" i="1"/>
  <c r="AN253" i="1"/>
  <c r="AM253" i="1"/>
  <c r="AL253" i="1"/>
  <c r="AK253" i="1"/>
  <c r="AJ253" i="1"/>
  <c r="AI253" i="1"/>
  <c r="AH253" i="1"/>
  <c r="BK252" i="1"/>
  <c r="BJ252" i="1"/>
  <c r="BI252" i="1"/>
  <c r="BH252" i="1"/>
  <c r="BG252" i="1"/>
  <c r="BF252" i="1"/>
  <c r="BE252" i="1"/>
  <c r="BD252" i="1"/>
  <c r="BC252" i="1"/>
  <c r="BB252" i="1"/>
  <c r="BA252" i="1"/>
  <c r="AZ252" i="1"/>
  <c r="AY252" i="1"/>
  <c r="AX252" i="1"/>
  <c r="AW252" i="1"/>
  <c r="AV252" i="1"/>
  <c r="AU252" i="1"/>
  <c r="AT252" i="1"/>
  <c r="AS252" i="1"/>
  <c r="AR252" i="1"/>
  <c r="AQ252" i="1"/>
  <c r="AP252" i="1"/>
  <c r="AO252" i="1"/>
  <c r="AN252" i="1"/>
  <c r="AM252" i="1"/>
  <c r="AL252" i="1"/>
  <c r="AK252" i="1"/>
  <c r="AJ252" i="1"/>
  <c r="AI252" i="1"/>
  <c r="AH252" i="1"/>
  <c r="BK251" i="1"/>
  <c r="BJ251" i="1"/>
  <c r="BI251" i="1"/>
  <c r="BH251" i="1"/>
  <c r="BG251" i="1"/>
  <c r="BF251" i="1"/>
  <c r="BE251" i="1"/>
  <c r="BD251" i="1"/>
  <c r="BC251" i="1"/>
  <c r="BB251" i="1"/>
  <c r="BA251" i="1"/>
  <c r="AZ251" i="1"/>
  <c r="AY251" i="1"/>
  <c r="AX251" i="1"/>
  <c r="AW251" i="1"/>
  <c r="AV251" i="1"/>
  <c r="AU251" i="1"/>
  <c r="AT251" i="1"/>
  <c r="AS251" i="1"/>
  <c r="AR251" i="1"/>
  <c r="AQ251" i="1"/>
  <c r="AP251" i="1"/>
  <c r="AO251" i="1"/>
  <c r="AN251" i="1"/>
  <c r="AM251" i="1"/>
  <c r="AL251" i="1"/>
  <c r="AK251" i="1"/>
  <c r="AJ251" i="1"/>
  <c r="AI251" i="1"/>
  <c r="AH251" i="1"/>
  <c r="BK250" i="1"/>
  <c r="BJ250" i="1"/>
  <c r="BI250" i="1"/>
  <c r="BH250" i="1"/>
  <c r="BG250" i="1"/>
  <c r="BF250" i="1"/>
  <c r="BE250" i="1"/>
  <c r="BD250" i="1"/>
  <c r="BC250" i="1"/>
  <c r="BB250" i="1"/>
  <c r="BA250" i="1"/>
  <c r="AZ250" i="1"/>
  <c r="AY250" i="1"/>
  <c r="AX250" i="1"/>
  <c r="AW250" i="1"/>
  <c r="AV250" i="1"/>
  <c r="AU250" i="1"/>
  <c r="AT250" i="1"/>
  <c r="AS250" i="1"/>
  <c r="AR250" i="1"/>
  <c r="AQ250" i="1"/>
  <c r="AP250" i="1"/>
  <c r="AO250" i="1"/>
  <c r="AN250" i="1"/>
  <c r="AM250" i="1"/>
  <c r="AL250" i="1"/>
  <c r="AK250" i="1"/>
  <c r="AJ250" i="1"/>
  <c r="AI250" i="1"/>
  <c r="AH250" i="1"/>
  <c r="BK249" i="1"/>
  <c r="BJ249" i="1"/>
  <c r="BI249" i="1"/>
  <c r="BH249" i="1"/>
  <c r="BG249" i="1"/>
  <c r="BF249" i="1"/>
  <c r="BE249" i="1"/>
  <c r="BD249" i="1"/>
  <c r="BC249" i="1"/>
  <c r="BB249" i="1"/>
  <c r="BA249" i="1"/>
  <c r="AZ249" i="1"/>
  <c r="AY249" i="1"/>
  <c r="AX249" i="1"/>
  <c r="AW249" i="1"/>
  <c r="AV249" i="1"/>
  <c r="AU249" i="1"/>
  <c r="AT249" i="1"/>
  <c r="AS249" i="1"/>
  <c r="AR249" i="1"/>
  <c r="AQ249" i="1"/>
  <c r="AP249" i="1"/>
  <c r="AO249" i="1"/>
  <c r="AN249" i="1"/>
  <c r="AM249" i="1"/>
  <c r="AL249" i="1"/>
  <c r="AK249" i="1"/>
  <c r="AJ249" i="1"/>
  <c r="AI249" i="1"/>
  <c r="AH249" i="1"/>
  <c r="BK248" i="1"/>
  <c r="BJ248" i="1"/>
  <c r="BI248" i="1"/>
  <c r="BH248" i="1"/>
  <c r="BG248" i="1"/>
  <c r="BF248" i="1"/>
  <c r="BE248" i="1"/>
  <c r="BD248" i="1"/>
  <c r="BC248" i="1"/>
  <c r="BB248" i="1"/>
  <c r="BA248" i="1"/>
  <c r="AZ248" i="1"/>
  <c r="AY248" i="1"/>
  <c r="AX248" i="1"/>
  <c r="AW248" i="1"/>
  <c r="AV248" i="1"/>
  <c r="AU248" i="1"/>
  <c r="AT248" i="1"/>
  <c r="AS248" i="1"/>
  <c r="AR248" i="1"/>
  <c r="AQ248" i="1"/>
  <c r="AP248" i="1"/>
  <c r="AO248" i="1"/>
  <c r="AN248" i="1"/>
  <c r="AM248" i="1"/>
  <c r="AL248" i="1"/>
  <c r="AK248" i="1"/>
  <c r="AJ248" i="1"/>
  <c r="AI248" i="1"/>
  <c r="AH248" i="1"/>
  <c r="BK247" i="1"/>
  <c r="BJ247" i="1"/>
  <c r="BI247" i="1"/>
  <c r="BH247" i="1"/>
  <c r="BG247" i="1"/>
  <c r="BF247" i="1"/>
  <c r="BE247" i="1"/>
  <c r="BD247" i="1"/>
  <c r="BC247" i="1"/>
  <c r="BB247" i="1"/>
  <c r="BA247" i="1"/>
  <c r="AZ247" i="1"/>
  <c r="AY247" i="1"/>
  <c r="AX247" i="1"/>
  <c r="AW247" i="1"/>
  <c r="AV247" i="1"/>
  <c r="AU247" i="1"/>
  <c r="AT247" i="1"/>
  <c r="AS247" i="1"/>
  <c r="AR247" i="1"/>
  <c r="AQ247" i="1"/>
  <c r="AP247" i="1"/>
  <c r="AO247" i="1"/>
  <c r="AN247" i="1"/>
  <c r="AM247" i="1"/>
  <c r="AL247" i="1"/>
  <c r="AK247" i="1"/>
  <c r="AJ247" i="1"/>
  <c r="AI247" i="1"/>
  <c r="AH247" i="1"/>
  <c r="BK246" i="1"/>
  <c r="BJ246" i="1"/>
  <c r="BI246" i="1"/>
  <c r="BH246" i="1"/>
  <c r="BG246" i="1"/>
  <c r="BF246" i="1"/>
  <c r="BE246" i="1"/>
  <c r="BD246" i="1"/>
  <c r="BC246" i="1"/>
  <c r="BB246" i="1"/>
  <c r="BA246" i="1"/>
  <c r="AZ246" i="1"/>
  <c r="AY246" i="1"/>
  <c r="AX246" i="1"/>
  <c r="AW246" i="1"/>
  <c r="AV246" i="1"/>
  <c r="AU246" i="1"/>
  <c r="AT246" i="1"/>
  <c r="AS246" i="1"/>
  <c r="AR246" i="1"/>
  <c r="AQ246" i="1"/>
  <c r="AP246" i="1"/>
  <c r="AO246" i="1"/>
  <c r="AN246" i="1"/>
  <c r="AM246" i="1"/>
  <c r="AL246" i="1"/>
  <c r="AK246" i="1"/>
  <c r="AJ246" i="1"/>
  <c r="AI246" i="1"/>
  <c r="AH246" i="1"/>
  <c r="BK245" i="1"/>
  <c r="BJ245" i="1"/>
  <c r="BI245" i="1"/>
  <c r="BH245" i="1"/>
  <c r="BG245" i="1"/>
  <c r="BF245" i="1"/>
  <c r="BE245" i="1"/>
  <c r="BD245" i="1"/>
  <c r="BC245" i="1"/>
  <c r="BB245" i="1"/>
  <c r="BA245" i="1"/>
  <c r="AZ245" i="1"/>
  <c r="AY245" i="1"/>
  <c r="AX245" i="1"/>
  <c r="AW245" i="1"/>
  <c r="AV245" i="1"/>
  <c r="AU245" i="1"/>
  <c r="AT245" i="1"/>
  <c r="AS245" i="1"/>
  <c r="AR245" i="1"/>
  <c r="AQ245" i="1"/>
  <c r="AP245" i="1"/>
  <c r="AO245" i="1"/>
  <c r="AN245" i="1"/>
  <c r="AM245" i="1"/>
  <c r="AL245" i="1"/>
  <c r="AK245" i="1"/>
  <c r="AJ245" i="1"/>
  <c r="AI245" i="1"/>
  <c r="AH245" i="1"/>
  <c r="BK244" i="1"/>
  <c r="BJ244" i="1"/>
  <c r="BI244" i="1"/>
  <c r="BH244" i="1"/>
  <c r="BG244" i="1"/>
  <c r="BF244" i="1"/>
  <c r="BE244" i="1"/>
  <c r="BD244" i="1"/>
  <c r="BC244" i="1"/>
  <c r="BB244" i="1"/>
  <c r="BA244" i="1"/>
  <c r="AZ244" i="1"/>
  <c r="AY244" i="1"/>
  <c r="AX244" i="1"/>
  <c r="AW244" i="1"/>
  <c r="AV244" i="1"/>
  <c r="AU244" i="1"/>
  <c r="AT244" i="1"/>
  <c r="AS244" i="1"/>
  <c r="AR244" i="1"/>
  <c r="AQ244" i="1"/>
  <c r="AP244" i="1"/>
  <c r="AO244" i="1"/>
  <c r="AN244" i="1"/>
  <c r="AM244" i="1"/>
  <c r="AL244" i="1"/>
  <c r="AK244" i="1"/>
  <c r="AJ244" i="1"/>
  <c r="AI244" i="1"/>
  <c r="AH244" i="1"/>
  <c r="BK243" i="1"/>
  <c r="BJ243" i="1"/>
  <c r="BI243" i="1"/>
  <c r="BH243" i="1"/>
  <c r="BG243" i="1"/>
  <c r="BF243" i="1"/>
  <c r="BE243" i="1"/>
  <c r="BD243" i="1"/>
  <c r="BC243" i="1"/>
  <c r="BB243" i="1"/>
  <c r="BA243" i="1"/>
  <c r="AZ243" i="1"/>
  <c r="AY243" i="1"/>
  <c r="AX243" i="1"/>
  <c r="AW243" i="1"/>
  <c r="AV243" i="1"/>
  <c r="AU243" i="1"/>
  <c r="AT243" i="1"/>
  <c r="AS243" i="1"/>
  <c r="AR243" i="1"/>
  <c r="AQ243" i="1"/>
  <c r="AP243" i="1"/>
  <c r="AO243" i="1"/>
  <c r="AN243" i="1"/>
  <c r="AM243" i="1"/>
  <c r="AL243" i="1"/>
  <c r="AK243" i="1"/>
  <c r="AJ243" i="1"/>
  <c r="AI243" i="1"/>
  <c r="AH243" i="1"/>
  <c r="BK242" i="1"/>
  <c r="BJ242" i="1"/>
  <c r="BI242" i="1"/>
  <c r="BH242" i="1"/>
  <c r="BG242" i="1"/>
  <c r="BF242" i="1"/>
  <c r="BE242" i="1"/>
  <c r="BD242" i="1"/>
  <c r="BC242" i="1"/>
  <c r="BB242" i="1"/>
  <c r="BA242" i="1"/>
  <c r="AZ242" i="1"/>
  <c r="AY242" i="1"/>
  <c r="AX242" i="1"/>
  <c r="AW242" i="1"/>
  <c r="AV242" i="1"/>
  <c r="AU242" i="1"/>
  <c r="AT242" i="1"/>
  <c r="AS242" i="1"/>
  <c r="AR242" i="1"/>
  <c r="AQ242" i="1"/>
  <c r="AP242" i="1"/>
  <c r="AO242" i="1"/>
  <c r="AN242" i="1"/>
  <c r="AM242" i="1"/>
  <c r="AL242" i="1"/>
  <c r="AK242" i="1"/>
  <c r="AJ242" i="1"/>
  <c r="AI242" i="1"/>
  <c r="AH242" i="1"/>
  <c r="BK241" i="1"/>
  <c r="BJ241" i="1"/>
  <c r="BI241" i="1"/>
  <c r="BH241" i="1"/>
  <c r="BG241" i="1"/>
  <c r="BF241" i="1"/>
  <c r="BE241" i="1"/>
  <c r="BD241" i="1"/>
  <c r="BC241" i="1"/>
  <c r="BB241" i="1"/>
  <c r="BA241" i="1"/>
  <c r="AZ241" i="1"/>
  <c r="AY241" i="1"/>
  <c r="AX241" i="1"/>
  <c r="AW241" i="1"/>
  <c r="AV241" i="1"/>
  <c r="AU241" i="1"/>
  <c r="AT241" i="1"/>
  <c r="AS241" i="1"/>
  <c r="AR241" i="1"/>
  <c r="AQ241" i="1"/>
  <c r="AP241" i="1"/>
  <c r="AO241" i="1"/>
  <c r="AN241" i="1"/>
  <c r="AM241" i="1"/>
  <c r="AL241" i="1"/>
  <c r="AK241" i="1"/>
  <c r="AJ241" i="1"/>
  <c r="AI241" i="1"/>
  <c r="AH241" i="1"/>
  <c r="BK240" i="1"/>
  <c r="BJ240" i="1"/>
  <c r="BI240" i="1"/>
  <c r="BH240" i="1"/>
  <c r="BG240" i="1"/>
  <c r="BF240" i="1"/>
  <c r="BE240" i="1"/>
  <c r="BD240" i="1"/>
  <c r="BC240" i="1"/>
  <c r="BB240" i="1"/>
  <c r="BA240" i="1"/>
  <c r="AZ240" i="1"/>
  <c r="AY240" i="1"/>
  <c r="AX240" i="1"/>
  <c r="AW240" i="1"/>
  <c r="AV240" i="1"/>
  <c r="AU240" i="1"/>
  <c r="AT240" i="1"/>
  <c r="AS240" i="1"/>
  <c r="AR240" i="1"/>
  <c r="AQ240" i="1"/>
  <c r="AP240" i="1"/>
  <c r="AO240" i="1"/>
  <c r="AN240" i="1"/>
  <c r="AM240" i="1"/>
  <c r="AL240" i="1"/>
  <c r="AK240" i="1"/>
  <c r="AJ240" i="1"/>
  <c r="AI240" i="1"/>
  <c r="AH240" i="1"/>
  <c r="BK239" i="1"/>
  <c r="BJ239" i="1"/>
  <c r="BI239" i="1"/>
  <c r="BH239" i="1"/>
  <c r="BG239" i="1"/>
  <c r="BF239" i="1"/>
  <c r="BE239" i="1"/>
  <c r="BD239" i="1"/>
  <c r="BC239" i="1"/>
  <c r="BB239" i="1"/>
  <c r="BA239" i="1"/>
  <c r="AZ239" i="1"/>
  <c r="AY239" i="1"/>
  <c r="AX239" i="1"/>
  <c r="AW239" i="1"/>
  <c r="AV239" i="1"/>
  <c r="AU239" i="1"/>
  <c r="AT239" i="1"/>
  <c r="AS239" i="1"/>
  <c r="AR239" i="1"/>
  <c r="AQ239" i="1"/>
  <c r="AP239" i="1"/>
  <c r="AO239" i="1"/>
  <c r="AN239" i="1"/>
  <c r="AM239" i="1"/>
  <c r="AL239" i="1"/>
  <c r="AK239" i="1"/>
  <c r="AJ239" i="1"/>
  <c r="AI239" i="1"/>
  <c r="AH239" i="1"/>
  <c r="BK238" i="1"/>
  <c r="BJ238" i="1"/>
  <c r="BI238" i="1"/>
  <c r="BH238" i="1"/>
  <c r="BG238" i="1"/>
  <c r="BF238" i="1"/>
  <c r="BE238" i="1"/>
  <c r="BD238" i="1"/>
  <c r="BC238" i="1"/>
  <c r="BB238" i="1"/>
  <c r="BA238" i="1"/>
  <c r="AZ238" i="1"/>
  <c r="AY238" i="1"/>
  <c r="AX238" i="1"/>
  <c r="AW238" i="1"/>
  <c r="AV238" i="1"/>
  <c r="AU238" i="1"/>
  <c r="AT238" i="1"/>
  <c r="AS238" i="1"/>
  <c r="AR238" i="1"/>
  <c r="AQ238" i="1"/>
  <c r="AP238" i="1"/>
  <c r="AO238" i="1"/>
  <c r="AN238" i="1"/>
  <c r="AM238" i="1"/>
  <c r="AL238" i="1"/>
  <c r="AK238" i="1"/>
  <c r="AJ238" i="1"/>
  <c r="AI238" i="1"/>
  <c r="AH238" i="1"/>
  <c r="BK237" i="1"/>
  <c r="BJ237" i="1"/>
  <c r="BI237" i="1"/>
  <c r="BH237" i="1"/>
  <c r="BG237" i="1"/>
  <c r="BF237" i="1"/>
  <c r="BE237" i="1"/>
  <c r="BD237" i="1"/>
  <c r="BC237" i="1"/>
  <c r="BB237" i="1"/>
  <c r="BA237" i="1"/>
  <c r="AZ237" i="1"/>
  <c r="AY237" i="1"/>
  <c r="AX237" i="1"/>
  <c r="AW237" i="1"/>
  <c r="AV237" i="1"/>
  <c r="AU237" i="1"/>
  <c r="AT237" i="1"/>
  <c r="AS237" i="1"/>
  <c r="AR237" i="1"/>
  <c r="AQ237" i="1"/>
  <c r="AP237" i="1"/>
  <c r="AO237" i="1"/>
  <c r="AN237" i="1"/>
  <c r="AM237" i="1"/>
  <c r="AL237" i="1"/>
  <c r="AK237" i="1"/>
  <c r="AJ237" i="1"/>
  <c r="AI237" i="1"/>
  <c r="AH237" i="1"/>
  <c r="BK236" i="1"/>
  <c r="BJ236" i="1"/>
  <c r="BI236" i="1"/>
  <c r="BH236" i="1"/>
  <c r="BG236" i="1"/>
  <c r="BF236" i="1"/>
  <c r="BE236" i="1"/>
  <c r="BD236" i="1"/>
  <c r="BC236" i="1"/>
  <c r="BB236" i="1"/>
  <c r="BA236" i="1"/>
  <c r="AZ236" i="1"/>
  <c r="AY236" i="1"/>
  <c r="AX236" i="1"/>
  <c r="AW236" i="1"/>
  <c r="AV236" i="1"/>
  <c r="AU236" i="1"/>
  <c r="AT236" i="1"/>
  <c r="AS236" i="1"/>
  <c r="AR236" i="1"/>
  <c r="AQ236" i="1"/>
  <c r="AP236" i="1"/>
  <c r="AO236" i="1"/>
  <c r="AN236" i="1"/>
  <c r="AM236" i="1"/>
  <c r="AL236" i="1"/>
  <c r="AK236" i="1"/>
  <c r="AJ236" i="1"/>
  <c r="AI236" i="1"/>
  <c r="AH236" i="1"/>
  <c r="BK235" i="1"/>
  <c r="BJ235" i="1"/>
  <c r="BI235" i="1"/>
  <c r="BH235" i="1"/>
  <c r="BG235" i="1"/>
  <c r="BF235" i="1"/>
  <c r="BE235" i="1"/>
  <c r="BD235" i="1"/>
  <c r="BC235" i="1"/>
  <c r="BB235" i="1"/>
  <c r="BA235" i="1"/>
  <c r="AZ235" i="1"/>
  <c r="AY235" i="1"/>
  <c r="AX235" i="1"/>
  <c r="AW235" i="1"/>
  <c r="AV235" i="1"/>
  <c r="AU235" i="1"/>
  <c r="AT235" i="1"/>
  <c r="AS235" i="1"/>
  <c r="AR235" i="1"/>
  <c r="AQ235" i="1"/>
  <c r="AP235" i="1"/>
  <c r="AO235" i="1"/>
  <c r="AN235" i="1"/>
  <c r="AM235" i="1"/>
  <c r="AL235" i="1"/>
  <c r="AK235" i="1"/>
  <c r="AJ235" i="1"/>
  <c r="AI235" i="1"/>
  <c r="AH235" i="1"/>
  <c r="BK234" i="1"/>
  <c r="BJ234" i="1"/>
  <c r="BI234" i="1"/>
  <c r="BH234" i="1"/>
  <c r="BG234" i="1"/>
  <c r="BF234" i="1"/>
  <c r="BE234" i="1"/>
  <c r="BD234" i="1"/>
  <c r="BC234" i="1"/>
  <c r="BB234" i="1"/>
  <c r="BA234" i="1"/>
  <c r="AZ234" i="1"/>
  <c r="AY234" i="1"/>
  <c r="AX234" i="1"/>
  <c r="AW234" i="1"/>
  <c r="AV234" i="1"/>
  <c r="AU234" i="1"/>
  <c r="AT234" i="1"/>
  <c r="AS234" i="1"/>
  <c r="AR234" i="1"/>
  <c r="AQ234" i="1"/>
  <c r="AP234" i="1"/>
  <c r="AO234" i="1"/>
  <c r="AN234" i="1"/>
  <c r="AM234" i="1"/>
  <c r="AL234" i="1"/>
  <c r="AK234" i="1"/>
  <c r="AJ234" i="1"/>
  <c r="AI234" i="1"/>
  <c r="AH234" i="1"/>
  <c r="BK233" i="1"/>
  <c r="BJ233" i="1"/>
  <c r="BI233" i="1"/>
  <c r="BH233" i="1"/>
  <c r="BG233" i="1"/>
  <c r="BF233" i="1"/>
  <c r="BE233" i="1"/>
  <c r="BD233" i="1"/>
  <c r="BC233" i="1"/>
  <c r="BB233" i="1"/>
  <c r="BA233" i="1"/>
  <c r="AZ233" i="1"/>
  <c r="AY233" i="1"/>
  <c r="AX233" i="1"/>
  <c r="AW233" i="1"/>
  <c r="AV233" i="1"/>
  <c r="AU233" i="1"/>
  <c r="AT233" i="1"/>
  <c r="AS233" i="1"/>
  <c r="AR233" i="1"/>
  <c r="AQ233" i="1"/>
  <c r="AP233" i="1"/>
  <c r="AO233" i="1"/>
  <c r="AN233" i="1"/>
  <c r="AM233" i="1"/>
  <c r="AL233" i="1"/>
  <c r="AK233" i="1"/>
  <c r="AJ233" i="1"/>
  <c r="AI233" i="1"/>
  <c r="AH233" i="1"/>
  <c r="BK232" i="1"/>
  <c r="BJ232" i="1"/>
  <c r="BI232" i="1"/>
  <c r="BH232" i="1"/>
  <c r="BG232" i="1"/>
  <c r="BF232" i="1"/>
  <c r="BE232" i="1"/>
  <c r="BD232" i="1"/>
  <c r="BC232" i="1"/>
  <c r="BB232" i="1"/>
  <c r="BA232" i="1"/>
  <c r="AZ232" i="1"/>
  <c r="AY232" i="1"/>
  <c r="AX232" i="1"/>
  <c r="AW232" i="1"/>
  <c r="AV232" i="1"/>
  <c r="AU232" i="1"/>
  <c r="AT232" i="1"/>
  <c r="AS232" i="1"/>
  <c r="AR232" i="1"/>
  <c r="AQ232" i="1"/>
  <c r="AP232" i="1"/>
  <c r="AO232" i="1"/>
  <c r="AN232" i="1"/>
  <c r="AM232" i="1"/>
  <c r="AL232" i="1"/>
  <c r="AK232" i="1"/>
  <c r="AJ232" i="1"/>
  <c r="AI232" i="1"/>
  <c r="AH232" i="1"/>
  <c r="BK231" i="1"/>
  <c r="BJ231" i="1"/>
  <c r="BI231" i="1"/>
  <c r="BH231" i="1"/>
  <c r="BG231" i="1"/>
  <c r="BF231" i="1"/>
  <c r="BE231" i="1"/>
  <c r="BD231" i="1"/>
  <c r="BC231" i="1"/>
  <c r="BB231" i="1"/>
  <c r="BA231" i="1"/>
  <c r="AZ231" i="1"/>
  <c r="AY231" i="1"/>
  <c r="AX231" i="1"/>
  <c r="AW231" i="1"/>
  <c r="AV231" i="1"/>
  <c r="AU231" i="1"/>
  <c r="AT231" i="1"/>
  <c r="AS231" i="1"/>
  <c r="AR231" i="1"/>
  <c r="AQ231" i="1"/>
  <c r="AP231" i="1"/>
  <c r="AO231" i="1"/>
  <c r="AN231" i="1"/>
  <c r="AM231" i="1"/>
  <c r="AL231" i="1"/>
  <c r="AK231" i="1"/>
  <c r="AJ231" i="1"/>
  <c r="AI231" i="1"/>
  <c r="AH231" i="1"/>
  <c r="BK230" i="1"/>
  <c r="BJ230" i="1"/>
  <c r="BI230" i="1"/>
  <c r="BH230" i="1"/>
  <c r="BG230" i="1"/>
  <c r="BF230" i="1"/>
  <c r="BE230" i="1"/>
  <c r="BD230" i="1"/>
  <c r="BC230" i="1"/>
  <c r="BB230" i="1"/>
  <c r="BA230" i="1"/>
  <c r="AZ230" i="1"/>
  <c r="AY230" i="1"/>
  <c r="AX230" i="1"/>
  <c r="AW230" i="1"/>
  <c r="AV230" i="1"/>
  <c r="AU230" i="1"/>
  <c r="AT230" i="1"/>
  <c r="AS230" i="1"/>
  <c r="AR230" i="1"/>
  <c r="AQ230" i="1"/>
  <c r="AP230" i="1"/>
  <c r="AO230" i="1"/>
  <c r="AN230" i="1"/>
  <c r="AM230" i="1"/>
  <c r="AL230" i="1"/>
  <c r="AK230" i="1"/>
  <c r="AJ230" i="1"/>
  <c r="AI230" i="1"/>
  <c r="AH230" i="1"/>
  <c r="BK229" i="1"/>
  <c r="BJ229" i="1"/>
  <c r="BI229" i="1"/>
  <c r="BH229" i="1"/>
  <c r="BG229" i="1"/>
  <c r="BF229" i="1"/>
  <c r="BE229" i="1"/>
  <c r="BD229" i="1"/>
  <c r="BC229" i="1"/>
  <c r="BB229" i="1"/>
  <c r="BA229" i="1"/>
  <c r="AZ229" i="1"/>
  <c r="AY229" i="1"/>
  <c r="AX229" i="1"/>
  <c r="AW229" i="1"/>
  <c r="AV229" i="1"/>
  <c r="AU229" i="1"/>
  <c r="AT229" i="1"/>
  <c r="AS229" i="1"/>
  <c r="AR229" i="1"/>
  <c r="AQ229" i="1"/>
  <c r="AP229" i="1"/>
  <c r="AO229" i="1"/>
  <c r="AN229" i="1"/>
  <c r="AM229" i="1"/>
  <c r="AL229" i="1"/>
  <c r="AK229" i="1"/>
  <c r="AJ229" i="1"/>
  <c r="AI229" i="1"/>
  <c r="AH229" i="1"/>
  <c r="BK228" i="1"/>
  <c r="BJ228" i="1"/>
  <c r="BI228" i="1"/>
  <c r="BH228" i="1"/>
  <c r="BG228" i="1"/>
  <c r="BF228" i="1"/>
  <c r="BE228" i="1"/>
  <c r="BD228" i="1"/>
  <c r="BC228" i="1"/>
  <c r="BB228" i="1"/>
  <c r="BA228" i="1"/>
  <c r="AZ228" i="1"/>
  <c r="AY228" i="1"/>
  <c r="AX228" i="1"/>
  <c r="AW228" i="1"/>
  <c r="AV228" i="1"/>
  <c r="AU228" i="1"/>
  <c r="AT228" i="1"/>
  <c r="AS228" i="1"/>
  <c r="AR228" i="1"/>
  <c r="AQ228" i="1"/>
  <c r="AP228" i="1"/>
  <c r="AO228" i="1"/>
  <c r="AN228" i="1"/>
  <c r="AM228" i="1"/>
  <c r="AL228" i="1"/>
  <c r="AK228" i="1"/>
  <c r="AJ228" i="1"/>
  <c r="AI228" i="1"/>
  <c r="AH228" i="1"/>
  <c r="BK227" i="1"/>
  <c r="BJ227" i="1"/>
  <c r="BI227" i="1"/>
  <c r="BH227" i="1"/>
  <c r="BG227" i="1"/>
  <c r="BF227" i="1"/>
  <c r="BE227" i="1"/>
  <c r="BD227" i="1"/>
  <c r="BC227" i="1"/>
  <c r="BB227" i="1"/>
  <c r="BA227" i="1"/>
  <c r="AZ227" i="1"/>
  <c r="AY227" i="1"/>
  <c r="AX227" i="1"/>
  <c r="AW227" i="1"/>
  <c r="AV227" i="1"/>
  <c r="AU227" i="1"/>
  <c r="AT227" i="1"/>
  <c r="AS227" i="1"/>
  <c r="AR227" i="1"/>
  <c r="AQ227" i="1"/>
  <c r="AP227" i="1"/>
  <c r="AO227" i="1"/>
  <c r="AN227" i="1"/>
  <c r="AM227" i="1"/>
  <c r="AL227" i="1"/>
  <c r="AK227" i="1"/>
  <c r="AJ227" i="1"/>
  <c r="AI227" i="1"/>
  <c r="AH227" i="1"/>
  <c r="BK226" i="1"/>
  <c r="BJ226" i="1"/>
  <c r="BI226" i="1"/>
  <c r="BH226" i="1"/>
  <c r="BG226" i="1"/>
  <c r="BF226" i="1"/>
  <c r="BE226" i="1"/>
  <c r="BD226" i="1"/>
  <c r="BC226" i="1"/>
  <c r="BB226" i="1"/>
  <c r="BA226" i="1"/>
  <c r="AZ226" i="1"/>
  <c r="AY226" i="1"/>
  <c r="AX226" i="1"/>
  <c r="AW226" i="1"/>
  <c r="AV226" i="1"/>
  <c r="AU226" i="1"/>
  <c r="AT226" i="1"/>
  <c r="AS226" i="1"/>
  <c r="AR226" i="1"/>
  <c r="AQ226" i="1"/>
  <c r="AP226" i="1"/>
  <c r="AO226" i="1"/>
  <c r="AN226" i="1"/>
  <c r="AM226" i="1"/>
  <c r="AL226" i="1"/>
  <c r="AK226" i="1"/>
  <c r="AJ226" i="1"/>
  <c r="AI226" i="1"/>
  <c r="AH226" i="1"/>
  <c r="BK225" i="1"/>
  <c r="BJ225" i="1"/>
  <c r="BI225" i="1"/>
  <c r="BH225" i="1"/>
  <c r="BG225" i="1"/>
  <c r="BF225" i="1"/>
  <c r="BE225" i="1"/>
  <c r="BD225" i="1"/>
  <c r="BC225" i="1"/>
  <c r="BB225" i="1"/>
  <c r="BA225" i="1"/>
  <c r="AZ225" i="1"/>
  <c r="AY225" i="1"/>
  <c r="AX225" i="1"/>
  <c r="AW225" i="1"/>
  <c r="AV225" i="1"/>
  <c r="AU225" i="1"/>
  <c r="AT225" i="1"/>
  <c r="AS225" i="1"/>
  <c r="AR225" i="1"/>
  <c r="AQ225" i="1"/>
  <c r="AP225" i="1"/>
  <c r="AO225" i="1"/>
  <c r="AN225" i="1"/>
  <c r="AM225" i="1"/>
  <c r="AL225" i="1"/>
  <c r="AK225" i="1"/>
  <c r="AJ225" i="1"/>
  <c r="AI225" i="1"/>
  <c r="AH225" i="1"/>
  <c r="BK224" i="1"/>
  <c r="BJ224" i="1"/>
  <c r="BI224" i="1"/>
  <c r="BH224" i="1"/>
  <c r="BG224" i="1"/>
  <c r="BF224" i="1"/>
  <c r="BE224" i="1"/>
  <c r="BD224" i="1"/>
  <c r="BC224" i="1"/>
  <c r="BB224" i="1"/>
  <c r="BA224" i="1"/>
  <c r="AZ224" i="1"/>
  <c r="AY224" i="1"/>
  <c r="AX224" i="1"/>
  <c r="AW224" i="1"/>
  <c r="AV224" i="1"/>
  <c r="AU224" i="1"/>
  <c r="AT224" i="1"/>
  <c r="AS224" i="1"/>
  <c r="AR224" i="1"/>
  <c r="AQ224" i="1"/>
  <c r="AP224" i="1"/>
  <c r="AO224" i="1"/>
  <c r="AN224" i="1"/>
  <c r="AM224" i="1"/>
  <c r="AL224" i="1"/>
  <c r="AK224" i="1"/>
  <c r="AJ224" i="1"/>
  <c r="AI224" i="1"/>
  <c r="AH224" i="1"/>
  <c r="BK223" i="1"/>
  <c r="BJ223" i="1"/>
  <c r="BI223" i="1"/>
  <c r="BH223" i="1"/>
  <c r="BG223" i="1"/>
  <c r="BF223" i="1"/>
  <c r="BE223" i="1"/>
  <c r="BD223" i="1"/>
  <c r="BC223" i="1"/>
  <c r="BB223" i="1"/>
  <c r="BA223" i="1"/>
  <c r="AZ223" i="1"/>
  <c r="AY223" i="1"/>
  <c r="AX223" i="1"/>
  <c r="AW223" i="1"/>
  <c r="AV223" i="1"/>
  <c r="AU223" i="1"/>
  <c r="AT223" i="1"/>
  <c r="AS223" i="1"/>
  <c r="AR223" i="1"/>
  <c r="AQ223" i="1"/>
  <c r="AP223" i="1"/>
  <c r="AO223" i="1"/>
  <c r="AN223" i="1"/>
  <c r="AM223" i="1"/>
  <c r="AL223" i="1"/>
  <c r="AK223" i="1"/>
  <c r="AJ223" i="1"/>
  <c r="AI223" i="1"/>
  <c r="AH223" i="1"/>
  <c r="BK222" i="1"/>
  <c r="BJ222" i="1"/>
  <c r="BI222" i="1"/>
  <c r="BH222" i="1"/>
  <c r="BG222" i="1"/>
  <c r="BF222" i="1"/>
  <c r="BE222" i="1"/>
  <c r="BD222" i="1"/>
  <c r="BC222" i="1"/>
  <c r="BB222" i="1"/>
  <c r="BA222" i="1"/>
  <c r="AZ222" i="1"/>
  <c r="AY222" i="1"/>
  <c r="AX222" i="1"/>
  <c r="AW222" i="1"/>
  <c r="AV222" i="1"/>
  <c r="AU222" i="1"/>
  <c r="AT222" i="1"/>
  <c r="AS222" i="1"/>
  <c r="AR222" i="1"/>
  <c r="AQ222" i="1"/>
  <c r="AP222" i="1"/>
  <c r="AO222" i="1"/>
  <c r="AN222" i="1"/>
  <c r="AM222" i="1"/>
  <c r="AL222" i="1"/>
  <c r="AK222" i="1"/>
  <c r="AJ222" i="1"/>
  <c r="AI222" i="1"/>
  <c r="AH222" i="1"/>
  <c r="BK221" i="1"/>
  <c r="BJ221" i="1"/>
  <c r="BI221" i="1"/>
  <c r="BH221" i="1"/>
  <c r="BG221" i="1"/>
  <c r="BF221" i="1"/>
  <c r="BE221" i="1"/>
  <c r="BD221" i="1"/>
  <c r="BC221" i="1"/>
  <c r="BB221" i="1"/>
  <c r="BA221" i="1"/>
  <c r="AZ221" i="1"/>
  <c r="AY221" i="1"/>
  <c r="AX221" i="1"/>
  <c r="AW221" i="1"/>
  <c r="AV221" i="1"/>
  <c r="AU221" i="1"/>
  <c r="AT221" i="1"/>
  <c r="AS221" i="1"/>
  <c r="AR221" i="1"/>
  <c r="AQ221" i="1"/>
  <c r="AP221" i="1"/>
  <c r="AO221" i="1"/>
  <c r="AN221" i="1"/>
  <c r="AM221" i="1"/>
  <c r="AL221" i="1"/>
  <c r="AK221" i="1"/>
  <c r="AJ221" i="1"/>
  <c r="AI221" i="1"/>
  <c r="AH221" i="1"/>
  <c r="BK220" i="1"/>
  <c r="BJ220" i="1"/>
  <c r="BI220" i="1"/>
  <c r="BH220" i="1"/>
  <c r="BG220" i="1"/>
  <c r="BF220" i="1"/>
  <c r="BE220" i="1"/>
  <c r="BD220" i="1"/>
  <c r="BC220" i="1"/>
  <c r="BB220" i="1"/>
  <c r="BA220" i="1"/>
  <c r="AZ220" i="1"/>
  <c r="AY220" i="1"/>
  <c r="AX220" i="1"/>
  <c r="AW220" i="1"/>
  <c r="AV220" i="1"/>
  <c r="AU220" i="1"/>
  <c r="AT220" i="1"/>
  <c r="AS220" i="1"/>
  <c r="AR220" i="1"/>
  <c r="AQ220" i="1"/>
  <c r="AP220" i="1"/>
  <c r="AO220" i="1"/>
  <c r="AN220" i="1"/>
  <c r="AM220" i="1"/>
  <c r="AL220" i="1"/>
  <c r="AK220" i="1"/>
  <c r="AJ220" i="1"/>
  <c r="AI220" i="1"/>
  <c r="AH220" i="1"/>
  <c r="BK219" i="1"/>
  <c r="BJ219" i="1"/>
  <c r="BI219" i="1"/>
  <c r="BH219" i="1"/>
  <c r="BG219" i="1"/>
  <c r="BF219" i="1"/>
  <c r="BE219" i="1"/>
  <c r="BD219" i="1"/>
  <c r="BC219" i="1"/>
  <c r="BB219" i="1"/>
  <c r="BA219" i="1"/>
  <c r="AZ219" i="1"/>
  <c r="AY219" i="1"/>
  <c r="AX219" i="1"/>
  <c r="AW219" i="1"/>
  <c r="AV219" i="1"/>
  <c r="AU219" i="1"/>
  <c r="AT219" i="1"/>
  <c r="AS219" i="1"/>
  <c r="AR219" i="1"/>
  <c r="AQ219" i="1"/>
  <c r="AP219" i="1"/>
  <c r="AO219" i="1"/>
  <c r="AN219" i="1"/>
  <c r="AM219" i="1"/>
  <c r="AL219" i="1"/>
  <c r="AK219" i="1"/>
  <c r="AJ219" i="1"/>
  <c r="AI219" i="1"/>
  <c r="AH219" i="1"/>
  <c r="BK218" i="1"/>
  <c r="BJ218" i="1"/>
  <c r="BI218" i="1"/>
  <c r="BH218" i="1"/>
  <c r="BG218" i="1"/>
  <c r="BF218" i="1"/>
  <c r="BE218" i="1"/>
  <c r="BD218" i="1"/>
  <c r="BC218" i="1"/>
  <c r="BB218" i="1"/>
  <c r="BA218" i="1"/>
  <c r="AZ218" i="1"/>
  <c r="AY218" i="1"/>
  <c r="AX218" i="1"/>
  <c r="AW218" i="1"/>
  <c r="AV218" i="1"/>
  <c r="AU218" i="1"/>
  <c r="AT218" i="1"/>
  <c r="AS218" i="1"/>
  <c r="AR218" i="1"/>
  <c r="AQ218" i="1"/>
  <c r="AP218" i="1"/>
  <c r="AO218" i="1"/>
  <c r="AN218" i="1"/>
  <c r="AM218" i="1"/>
  <c r="AL218" i="1"/>
  <c r="AK218" i="1"/>
  <c r="AJ218" i="1"/>
  <c r="AI218" i="1"/>
  <c r="AH218" i="1"/>
  <c r="BK217" i="1"/>
  <c r="BJ217" i="1"/>
  <c r="BI217" i="1"/>
  <c r="BH217" i="1"/>
  <c r="BG217" i="1"/>
  <c r="BF217" i="1"/>
  <c r="BE217" i="1"/>
  <c r="BD217" i="1"/>
  <c r="BC217" i="1"/>
  <c r="BB217" i="1"/>
  <c r="BA217" i="1"/>
  <c r="AZ217" i="1"/>
  <c r="AY217" i="1"/>
  <c r="AX217" i="1"/>
  <c r="AW217" i="1"/>
  <c r="AV217" i="1"/>
  <c r="AU217" i="1"/>
  <c r="AT217" i="1"/>
  <c r="AS217" i="1"/>
  <c r="AR217" i="1"/>
  <c r="AQ217" i="1"/>
  <c r="AP217" i="1"/>
  <c r="AO217" i="1"/>
  <c r="AN217" i="1"/>
  <c r="AM217" i="1"/>
  <c r="AL217" i="1"/>
  <c r="AK217" i="1"/>
  <c r="AJ217" i="1"/>
  <c r="AI217" i="1"/>
  <c r="AH217" i="1"/>
  <c r="BK216" i="1"/>
  <c r="BJ216" i="1"/>
  <c r="BI216" i="1"/>
  <c r="BH216" i="1"/>
  <c r="BG216" i="1"/>
  <c r="BF216" i="1"/>
  <c r="BE216" i="1"/>
  <c r="BD216" i="1"/>
  <c r="BC216" i="1"/>
  <c r="BB216" i="1"/>
  <c r="BA216" i="1"/>
  <c r="AZ216" i="1"/>
  <c r="AY216" i="1"/>
  <c r="AX216" i="1"/>
  <c r="AW216" i="1"/>
  <c r="AV216" i="1"/>
  <c r="AU216" i="1"/>
  <c r="AT216" i="1"/>
  <c r="AS216" i="1"/>
  <c r="AR216" i="1"/>
  <c r="AQ216" i="1"/>
  <c r="AP216" i="1"/>
  <c r="AO216" i="1"/>
  <c r="AN216" i="1"/>
  <c r="AM216" i="1"/>
  <c r="AL216" i="1"/>
  <c r="AK216" i="1"/>
  <c r="AJ216" i="1"/>
  <c r="AI216" i="1"/>
  <c r="AH216" i="1"/>
  <c r="BK215" i="1"/>
  <c r="BJ215" i="1"/>
  <c r="BI215" i="1"/>
  <c r="BH215" i="1"/>
  <c r="BG215" i="1"/>
  <c r="BF215" i="1"/>
  <c r="BE215" i="1"/>
  <c r="BD215" i="1"/>
  <c r="BC215" i="1"/>
  <c r="BB215" i="1"/>
  <c r="BA215" i="1"/>
  <c r="AZ215" i="1"/>
  <c r="AY215" i="1"/>
  <c r="AX215" i="1"/>
  <c r="AW215" i="1"/>
  <c r="AV215" i="1"/>
  <c r="AU215" i="1"/>
  <c r="AT215" i="1"/>
  <c r="AS215" i="1"/>
  <c r="AR215" i="1"/>
  <c r="AQ215" i="1"/>
  <c r="AP215" i="1"/>
  <c r="AO215" i="1"/>
  <c r="AN215" i="1"/>
  <c r="AM215" i="1"/>
  <c r="AL215" i="1"/>
  <c r="AK215" i="1"/>
  <c r="AJ215" i="1"/>
  <c r="AI215" i="1"/>
  <c r="AH215" i="1"/>
  <c r="BK214" i="1"/>
  <c r="BJ214" i="1"/>
  <c r="BI214" i="1"/>
  <c r="BH214" i="1"/>
  <c r="BG214" i="1"/>
  <c r="BF214" i="1"/>
  <c r="BE214" i="1"/>
  <c r="BD214" i="1"/>
  <c r="BC214" i="1"/>
  <c r="BB214" i="1"/>
  <c r="BA214" i="1"/>
  <c r="AZ214" i="1"/>
  <c r="AY214" i="1"/>
  <c r="AX214" i="1"/>
  <c r="AW214" i="1"/>
  <c r="AV214" i="1"/>
  <c r="AU214" i="1"/>
  <c r="AT214" i="1"/>
  <c r="AS214" i="1"/>
  <c r="AR214" i="1"/>
  <c r="AQ214" i="1"/>
  <c r="AP214" i="1"/>
  <c r="AO214" i="1"/>
  <c r="AN214" i="1"/>
  <c r="AM214" i="1"/>
  <c r="AL214" i="1"/>
  <c r="AK214" i="1"/>
  <c r="AJ214" i="1"/>
  <c r="AI214" i="1"/>
  <c r="AH214" i="1"/>
  <c r="BK213" i="1"/>
  <c r="BJ213" i="1"/>
  <c r="BI213" i="1"/>
  <c r="BH213" i="1"/>
  <c r="BG213" i="1"/>
  <c r="BF213" i="1"/>
  <c r="BE213" i="1"/>
  <c r="BD213" i="1"/>
  <c r="BC213" i="1"/>
  <c r="BB213" i="1"/>
  <c r="BA213" i="1"/>
  <c r="AZ213" i="1"/>
  <c r="AY213" i="1"/>
  <c r="AX213" i="1"/>
  <c r="AW213" i="1"/>
  <c r="AV213" i="1"/>
  <c r="AU213" i="1"/>
  <c r="AT213" i="1"/>
  <c r="AS213" i="1"/>
  <c r="AR213" i="1"/>
  <c r="AQ213" i="1"/>
  <c r="AP213" i="1"/>
  <c r="AO213" i="1"/>
  <c r="AN213" i="1"/>
  <c r="AM213" i="1"/>
  <c r="AL213" i="1"/>
  <c r="AK213" i="1"/>
  <c r="AJ213" i="1"/>
  <c r="AI213" i="1"/>
  <c r="AH213" i="1"/>
  <c r="BK212" i="1"/>
  <c r="BJ212" i="1"/>
  <c r="BI212" i="1"/>
  <c r="BH212" i="1"/>
  <c r="BG212" i="1"/>
  <c r="BF212" i="1"/>
  <c r="BE212" i="1"/>
  <c r="BD212" i="1"/>
  <c r="BC212" i="1"/>
  <c r="BB212" i="1"/>
  <c r="BA212" i="1"/>
  <c r="AZ212" i="1"/>
  <c r="AY212" i="1"/>
  <c r="AX212" i="1"/>
  <c r="AW212" i="1"/>
  <c r="AV212" i="1"/>
  <c r="AU212" i="1"/>
  <c r="AT212" i="1"/>
  <c r="AS212" i="1"/>
  <c r="AR212" i="1"/>
  <c r="AQ212" i="1"/>
  <c r="AP212" i="1"/>
  <c r="AO212" i="1"/>
  <c r="AN212" i="1"/>
  <c r="AM212" i="1"/>
  <c r="AL212" i="1"/>
  <c r="AK212" i="1"/>
  <c r="AJ212" i="1"/>
  <c r="AI212" i="1"/>
  <c r="AH212" i="1"/>
  <c r="BK211" i="1"/>
  <c r="BJ211" i="1"/>
  <c r="BI211" i="1"/>
  <c r="BH211" i="1"/>
  <c r="BG211" i="1"/>
  <c r="BF211" i="1"/>
  <c r="BE211" i="1"/>
  <c r="BD211" i="1"/>
  <c r="BC211" i="1"/>
  <c r="BB211" i="1"/>
  <c r="BA211" i="1"/>
  <c r="AZ211" i="1"/>
  <c r="AY211" i="1"/>
  <c r="AX211" i="1"/>
  <c r="AW211" i="1"/>
  <c r="AV211" i="1"/>
  <c r="AU211" i="1"/>
  <c r="AT211" i="1"/>
  <c r="AS211" i="1"/>
  <c r="AR211" i="1"/>
  <c r="AQ211" i="1"/>
  <c r="AP211" i="1"/>
  <c r="AO211" i="1"/>
  <c r="AN211" i="1"/>
  <c r="AM211" i="1"/>
  <c r="AL211" i="1"/>
  <c r="AK211" i="1"/>
  <c r="AJ211" i="1"/>
  <c r="AI211" i="1"/>
  <c r="AH211" i="1"/>
  <c r="BK210" i="1"/>
  <c r="BJ210" i="1"/>
  <c r="BI210" i="1"/>
  <c r="BH210" i="1"/>
  <c r="BG210" i="1"/>
  <c r="BF210" i="1"/>
  <c r="BE210" i="1"/>
  <c r="BD210" i="1"/>
  <c r="BC210" i="1"/>
  <c r="BB210" i="1"/>
  <c r="BA210" i="1"/>
  <c r="AZ210" i="1"/>
  <c r="AY210" i="1"/>
  <c r="AX210" i="1"/>
  <c r="AW210" i="1"/>
  <c r="AV210" i="1"/>
  <c r="AU210" i="1"/>
  <c r="AT210" i="1"/>
  <c r="AS210" i="1"/>
  <c r="AR210" i="1"/>
  <c r="AQ210" i="1"/>
  <c r="AP210" i="1"/>
  <c r="AO210" i="1"/>
  <c r="AN210" i="1"/>
  <c r="AM210" i="1"/>
  <c r="AL210" i="1"/>
  <c r="AK210" i="1"/>
  <c r="AJ210" i="1"/>
  <c r="AI210" i="1"/>
  <c r="AH210" i="1"/>
  <c r="BK209" i="1"/>
  <c r="BJ209" i="1"/>
  <c r="BI209" i="1"/>
  <c r="BH209" i="1"/>
  <c r="BG209" i="1"/>
  <c r="BF209" i="1"/>
  <c r="BE209" i="1"/>
  <c r="BD209" i="1"/>
  <c r="BC209" i="1"/>
  <c r="BB209" i="1"/>
  <c r="BA209" i="1"/>
  <c r="AZ209" i="1"/>
  <c r="AY209" i="1"/>
  <c r="AX209" i="1"/>
  <c r="AW209" i="1"/>
  <c r="AV209" i="1"/>
  <c r="AU209" i="1"/>
  <c r="AT209" i="1"/>
  <c r="AS209" i="1"/>
  <c r="AR209" i="1"/>
  <c r="AQ209" i="1"/>
  <c r="AP209" i="1"/>
  <c r="AO209" i="1"/>
  <c r="AN209" i="1"/>
  <c r="AM209" i="1"/>
  <c r="AL209" i="1"/>
  <c r="AK209" i="1"/>
  <c r="AJ209" i="1"/>
  <c r="AI209" i="1"/>
  <c r="AH209" i="1"/>
  <c r="BK208" i="1"/>
  <c r="BJ208" i="1"/>
  <c r="BI208" i="1"/>
  <c r="BH208" i="1"/>
  <c r="BG208" i="1"/>
  <c r="BF208" i="1"/>
  <c r="BE208" i="1"/>
  <c r="BD208" i="1"/>
  <c r="BC208" i="1"/>
  <c r="BB208" i="1"/>
  <c r="BA208" i="1"/>
  <c r="AZ208" i="1"/>
  <c r="AY208" i="1"/>
  <c r="AX208" i="1"/>
  <c r="AW208" i="1"/>
  <c r="AV208" i="1"/>
  <c r="AU208" i="1"/>
  <c r="AT208" i="1"/>
  <c r="AS208" i="1"/>
  <c r="AR208" i="1"/>
  <c r="AQ208" i="1"/>
  <c r="AP208" i="1"/>
  <c r="AO208" i="1"/>
  <c r="AN208" i="1"/>
  <c r="AM208" i="1"/>
  <c r="AL208" i="1"/>
  <c r="AK208" i="1"/>
  <c r="AJ208" i="1"/>
  <c r="AI208" i="1"/>
  <c r="AH208" i="1"/>
  <c r="BK207" i="1"/>
  <c r="BJ207" i="1"/>
  <c r="BI207" i="1"/>
  <c r="BH207" i="1"/>
  <c r="BG207" i="1"/>
  <c r="BF207" i="1"/>
  <c r="BE207" i="1"/>
  <c r="BD207" i="1"/>
  <c r="BC207" i="1"/>
  <c r="BB207" i="1"/>
  <c r="BA207" i="1"/>
  <c r="AZ207" i="1"/>
  <c r="AY207" i="1"/>
  <c r="AX207" i="1"/>
  <c r="AW207" i="1"/>
  <c r="AV207" i="1"/>
  <c r="AU207" i="1"/>
  <c r="AT207" i="1"/>
  <c r="AS207" i="1"/>
  <c r="AR207" i="1"/>
  <c r="AQ207" i="1"/>
  <c r="AP207" i="1"/>
  <c r="AO207" i="1"/>
  <c r="AN207" i="1"/>
  <c r="AM207" i="1"/>
  <c r="AL207" i="1"/>
  <c r="AK207" i="1"/>
  <c r="AJ207" i="1"/>
  <c r="AI207" i="1"/>
  <c r="AH207" i="1"/>
  <c r="BK206" i="1"/>
  <c r="BJ206" i="1"/>
  <c r="BI206" i="1"/>
  <c r="BH206" i="1"/>
  <c r="BG206" i="1"/>
  <c r="BF206" i="1"/>
  <c r="BE206" i="1"/>
  <c r="BD206" i="1"/>
  <c r="BC206" i="1"/>
  <c r="BB206" i="1"/>
  <c r="BA206" i="1"/>
  <c r="AZ206" i="1"/>
  <c r="AY206" i="1"/>
  <c r="AX206" i="1"/>
  <c r="AW206" i="1"/>
  <c r="AV206" i="1"/>
  <c r="AU206" i="1"/>
  <c r="AT206" i="1"/>
  <c r="AS206" i="1"/>
  <c r="AR206" i="1"/>
  <c r="AQ206" i="1"/>
  <c r="AP206" i="1"/>
  <c r="AO206" i="1"/>
  <c r="AN206" i="1"/>
  <c r="AM206" i="1"/>
  <c r="AL206" i="1"/>
  <c r="AK206" i="1"/>
  <c r="AJ206" i="1"/>
  <c r="AI206" i="1"/>
  <c r="AH206" i="1"/>
  <c r="BK205" i="1"/>
  <c r="BJ205" i="1"/>
  <c r="BI205" i="1"/>
  <c r="BH205" i="1"/>
  <c r="BG205" i="1"/>
  <c r="BF205" i="1"/>
  <c r="BE205" i="1"/>
  <c r="BD205" i="1"/>
  <c r="BC205" i="1"/>
  <c r="BB205" i="1"/>
  <c r="BA205" i="1"/>
  <c r="AZ205" i="1"/>
  <c r="AY205" i="1"/>
  <c r="AX205" i="1"/>
  <c r="AW205" i="1"/>
  <c r="AV205" i="1"/>
  <c r="AU205" i="1"/>
  <c r="AT205" i="1"/>
  <c r="AS205" i="1"/>
  <c r="AR205" i="1"/>
  <c r="AQ205" i="1"/>
  <c r="AP205" i="1"/>
  <c r="AO205" i="1"/>
  <c r="AN205" i="1"/>
  <c r="AM205" i="1"/>
  <c r="AL205" i="1"/>
  <c r="AK205" i="1"/>
  <c r="AJ205" i="1"/>
  <c r="AI205" i="1"/>
  <c r="AH205" i="1"/>
  <c r="BK204" i="1"/>
  <c r="BJ204" i="1"/>
  <c r="BI204" i="1"/>
  <c r="BH204" i="1"/>
  <c r="BG204" i="1"/>
  <c r="BF204" i="1"/>
  <c r="BE204" i="1"/>
  <c r="BD204" i="1"/>
  <c r="BC204" i="1"/>
  <c r="BB204" i="1"/>
  <c r="BA204" i="1"/>
  <c r="AZ204" i="1"/>
  <c r="AY204" i="1"/>
  <c r="AX204" i="1"/>
  <c r="AW204" i="1"/>
  <c r="AV204" i="1"/>
  <c r="AU204" i="1"/>
  <c r="AT204" i="1"/>
  <c r="AS204" i="1"/>
  <c r="AR204" i="1"/>
  <c r="AQ204" i="1"/>
  <c r="AP204" i="1"/>
  <c r="AO204" i="1"/>
  <c r="AN204" i="1"/>
  <c r="AM204" i="1"/>
  <c r="AL204" i="1"/>
  <c r="AK204" i="1"/>
  <c r="AJ204" i="1"/>
  <c r="AI204" i="1"/>
  <c r="AH204" i="1"/>
  <c r="BK203" i="1"/>
  <c r="BJ203" i="1"/>
  <c r="BI203" i="1"/>
  <c r="BH203" i="1"/>
  <c r="BG203" i="1"/>
  <c r="BF203" i="1"/>
  <c r="BE203" i="1"/>
  <c r="BD203" i="1"/>
  <c r="BC203" i="1"/>
  <c r="BB203" i="1"/>
  <c r="BA203" i="1"/>
  <c r="AZ203" i="1"/>
  <c r="AY203" i="1"/>
  <c r="AX203" i="1"/>
  <c r="AW203" i="1"/>
  <c r="AV203" i="1"/>
  <c r="AU203" i="1"/>
  <c r="AT203" i="1"/>
  <c r="AS203" i="1"/>
  <c r="AR203" i="1"/>
  <c r="AQ203" i="1"/>
  <c r="AP203" i="1"/>
  <c r="AO203" i="1"/>
  <c r="AN203" i="1"/>
  <c r="AM203" i="1"/>
  <c r="AL203" i="1"/>
  <c r="AK203" i="1"/>
  <c r="AJ203" i="1"/>
  <c r="AI203" i="1"/>
  <c r="AH203" i="1"/>
  <c r="BK202" i="1"/>
  <c r="BJ202" i="1"/>
  <c r="BI202" i="1"/>
  <c r="BH202" i="1"/>
  <c r="BG202" i="1"/>
  <c r="BF202" i="1"/>
  <c r="BE202" i="1"/>
  <c r="BD202" i="1"/>
  <c r="BC202" i="1"/>
  <c r="BB202" i="1"/>
  <c r="BA202" i="1"/>
  <c r="AZ202" i="1"/>
  <c r="AY202" i="1"/>
  <c r="AX202" i="1"/>
  <c r="AW202" i="1"/>
  <c r="AV202" i="1"/>
  <c r="AU202" i="1"/>
  <c r="AT202" i="1"/>
  <c r="AS202" i="1"/>
  <c r="AR202" i="1"/>
  <c r="AQ202" i="1"/>
  <c r="AP202" i="1"/>
  <c r="AO202" i="1"/>
  <c r="AN202" i="1"/>
  <c r="AM202" i="1"/>
  <c r="AL202" i="1"/>
  <c r="AK202" i="1"/>
  <c r="AJ202" i="1"/>
  <c r="AI202" i="1"/>
  <c r="AH202" i="1"/>
  <c r="BK201" i="1"/>
  <c r="BJ201" i="1"/>
  <c r="BI201" i="1"/>
  <c r="BH201" i="1"/>
  <c r="BG201" i="1"/>
  <c r="BF201" i="1"/>
  <c r="BE201" i="1"/>
  <c r="BD201" i="1"/>
  <c r="BC201" i="1"/>
  <c r="BB201" i="1"/>
  <c r="BA201" i="1"/>
  <c r="AZ201" i="1"/>
  <c r="AY201" i="1"/>
  <c r="AX201" i="1"/>
  <c r="AW201" i="1"/>
  <c r="AV201" i="1"/>
  <c r="AU201" i="1"/>
  <c r="AT201" i="1"/>
  <c r="AS201" i="1"/>
  <c r="AR201" i="1"/>
  <c r="AQ201" i="1"/>
  <c r="AP201" i="1"/>
  <c r="AO201" i="1"/>
  <c r="AN201" i="1"/>
  <c r="AM201" i="1"/>
  <c r="AL201" i="1"/>
  <c r="AK201" i="1"/>
  <c r="AJ201" i="1"/>
  <c r="AI201" i="1"/>
  <c r="AH201" i="1"/>
  <c r="BK200" i="1"/>
  <c r="BJ200" i="1"/>
  <c r="BI200" i="1"/>
  <c r="BH200" i="1"/>
  <c r="BG200" i="1"/>
  <c r="BF200" i="1"/>
  <c r="BE200" i="1"/>
  <c r="BD200" i="1"/>
  <c r="BC200" i="1"/>
  <c r="BB200" i="1"/>
  <c r="BA200" i="1"/>
  <c r="AZ200" i="1"/>
  <c r="AY200" i="1"/>
  <c r="AX200" i="1"/>
  <c r="AW200" i="1"/>
  <c r="AV200" i="1"/>
  <c r="AU200" i="1"/>
  <c r="AT200" i="1"/>
  <c r="AS200" i="1"/>
  <c r="AR200" i="1"/>
  <c r="AQ200" i="1"/>
  <c r="AP200" i="1"/>
  <c r="AO200" i="1"/>
  <c r="AN200" i="1"/>
  <c r="AM200" i="1"/>
  <c r="AL200" i="1"/>
  <c r="AK200" i="1"/>
  <c r="AJ200" i="1"/>
  <c r="AI200" i="1"/>
  <c r="AH200" i="1"/>
  <c r="BK199" i="1"/>
  <c r="BJ199" i="1"/>
  <c r="BI199" i="1"/>
  <c r="BH199" i="1"/>
  <c r="BG199" i="1"/>
  <c r="BF199" i="1"/>
  <c r="BE199" i="1"/>
  <c r="BD199" i="1"/>
  <c r="BC199" i="1"/>
  <c r="BB199" i="1"/>
  <c r="BA199" i="1"/>
  <c r="AZ199" i="1"/>
  <c r="AY199" i="1"/>
  <c r="AX199" i="1"/>
  <c r="AW199" i="1"/>
  <c r="AV199" i="1"/>
  <c r="AU199" i="1"/>
  <c r="AT199" i="1"/>
  <c r="AS199" i="1"/>
  <c r="AR199" i="1"/>
  <c r="AQ199" i="1"/>
  <c r="AP199" i="1"/>
  <c r="AO199" i="1"/>
  <c r="AN199" i="1"/>
  <c r="AM199" i="1"/>
  <c r="AL199" i="1"/>
  <c r="AK199" i="1"/>
  <c r="AJ199" i="1"/>
  <c r="AI199" i="1"/>
  <c r="AH199" i="1"/>
  <c r="BK198" i="1"/>
  <c r="BJ198" i="1"/>
  <c r="BI198" i="1"/>
  <c r="BH198" i="1"/>
  <c r="BG198" i="1"/>
  <c r="BF198" i="1"/>
  <c r="BE198" i="1"/>
  <c r="BD198" i="1"/>
  <c r="BC198" i="1"/>
  <c r="BB198" i="1"/>
  <c r="BA198" i="1"/>
  <c r="AZ198" i="1"/>
  <c r="AY198" i="1"/>
  <c r="AX198" i="1"/>
  <c r="AW198" i="1"/>
  <c r="AV198" i="1"/>
  <c r="AU198" i="1"/>
  <c r="AT198" i="1"/>
  <c r="AS198" i="1"/>
  <c r="AR198" i="1"/>
  <c r="AQ198" i="1"/>
  <c r="AP198" i="1"/>
  <c r="AO198" i="1"/>
  <c r="AN198" i="1"/>
  <c r="AM198" i="1"/>
  <c r="AL198" i="1"/>
  <c r="AK198" i="1"/>
  <c r="AJ198" i="1"/>
  <c r="AI198" i="1"/>
  <c r="AH198" i="1"/>
  <c r="BK197" i="1"/>
  <c r="BJ197" i="1"/>
  <c r="BI197" i="1"/>
  <c r="BH197" i="1"/>
  <c r="BG197" i="1"/>
  <c r="BF197" i="1"/>
  <c r="BE197" i="1"/>
  <c r="BD197" i="1"/>
  <c r="BC197" i="1"/>
  <c r="BB197" i="1"/>
  <c r="BA197" i="1"/>
  <c r="AZ197" i="1"/>
  <c r="AY197" i="1"/>
  <c r="AX197" i="1"/>
  <c r="AW197" i="1"/>
  <c r="AV197" i="1"/>
  <c r="AU197" i="1"/>
  <c r="AT197" i="1"/>
  <c r="AS197" i="1"/>
  <c r="AR197" i="1"/>
  <c r="AQ197" i="1"/>
  <c r="AP197" i="1"/>
  <c r="AO197" i="1"/>
  <c r="AN197" i="1"/>
  <c r="AM197" i="1"/>
  <c r="AL197" i="1"/>
  <c r="AK197" i="1"/>
  <c r="AJ197" i="1"/>
  <c r="AI197" i="1"/>
  <c r="AH197" i="1"/>
  <c r="BK196" i="1"/>
  <c r="BJ196" i="1"/>
  <c r="BI196" i="1"/>
  <c r="BH196" i="1"/>
  <c r="BG196" i="1"/>
  <c r="BF196" i="1"/>
  <c r="BE196" i="1"/>
  <c r="BD196" i="1"/>
  <c r="BC196" i="1"/>
  <c r="BB196" i="1"/>
  <c r="BA196" i="1"/>
  <c r="AZ196" i="1"/>
  <c r="AY196" i="1"/>
  <c r="AX196" i="1"/>
  <c r="AW196" i="1"/>
  <c r="AV196" i="1"/>
  <c r="AU196" i="1"/>
  <c r="AT196" i="1"/>
  <c r="AS196" i="1"/>
  <c r="AR196" i="1"/>
  <c r="AQ196" i="1"/>
  <c r="AP196" i="1"/>
  <c r="AO196" i="1"/>
  <c r="AN196" i="1"/>
  <c r="AM196" i="1"/>
  <c r="AL196" i="1"/>
  <c r="AK196" i="1"/>
  <c r="AJ196" i="1"/>
  <c r="AI196" i="1"/>
  <c r="AH196" i="1"/>
  <c r="BK195" i="1"/>
  <c r="BJ195" i="1"/>
  <c r="BI195" i="1"/>
  <c r="BH195" i="1"/>
  <c r="BG195" i="1"/>
  <c r="BF195" i="1"/>
  <c r="BE195" i="1"/>
  <c r="BD195" i="1"/>
  <c r="BC195" i="1"/>
  <c r="BB195" i="1"/>
  <c r="BA195" i="1"/>
  <c r="AZ195" i="1"/>
  <c r="AY195" i="1"/>
  <c r="AX195" i="1"/>
  <c r="AW195" i="1"/>
  <c r="AV195" i="1"/>
  <c r="AU195" i="1"/>
  <c r="AT195" i="1"/>
  <c r="AS195" i="1"/>
  <c r="AR195" i="1"/>
  <c r="AQ195" i="1"/>
  <c r="AP195" i="1"/>
  <c r="AO195" i="1"/>
  <c r="AN195" i="1"/>
  <c r="AM195" i="1"/>
  <c r="AL195" i="1"/>
  <c r="AK195" i="1"/>
  <c r="AJ195" i="1"/>
  <c r="AI195" i="1"/>
  <c r="AH195" i="1"/>
  <c r="BK194" i="1"/>
  <c r="BJ194" i="1"/>
  <c r="BI194" i="1"/>
  <c r="BH194" i="1"/>
  <c r="BG194" i="1"/>
  <c r="BF194" i="1"/>
  <c r="BE194" i="1"/>
  <c r="BD194" i="1"/>
  <c r="BC194" i="1"/>
  <c r="BB194" i="1"/>
  <c r="BA194" i="1"/>
  <c r="AZ194" i="1"/>
  <c r="AY194" i="1"/>
  <c r="AX194" i="1"/>
  <c r="AW194" i="1"/>
  <c r="AV194" i="1"/>
  <c r="AU194" i="1"/>
  <c r="AT194" i="1"/>
  <c r="AS194" i="1"/>
  <c r="AR194" i="1"/>
  <c r="AQ194" i="1"/>
  <c r="AP194" i="1"/>
  <c r="AO194" i="1"/>
  <c r="AN194" i="1"/>
  <c r="AM194" i="1"/>
  <c r="AL194" i="1"/>
  <c r="AK194" i="1"/>
  <c r="AJ194" i="1"/>
  <c r="AI194" i="1"/>
  <c r="AH194" i="1"/>
  <c r="BK193" i="1"/>
  <c r="BJ193" i="1"/>
  <c r="BI193" i="1"/>
  <c r="BH193" i="1"/>
  <c r="BG193" i="1"/>
  <c r="BF193" i="1"/>
  <c r="BE193" i="1"/>
  <c r="BD193" i="1"/>
  <c r="BC193" i="1"/>
  <c r="BB193" i="1"/>
  <c r="BA193" i="1"/>
  <c r="AZ193" i="1"/>
  <c r="AY193" i="1"/>
  <c r="AX193" i="1"/>
  <c r="AW193" i="1"/>
  <c r="AV193" i="1"/>
  <c r="AU193" i="1"/>
  <c r="AT193" i="1"/>
  <c r="AS193" i="1"/>
  <c r="AR193" i="1"/>
  <c r="AQ193" i="1"/>
  <c r="AP193" i="1"/>
  <c r="AO193" i="1"/>
  <c r="AN193" i="1"/>
  <c r="AM193" i="1"/>
  <c r="AL193" i="1"/>
  <c r="AK193" i="1"/>
  <c r="AJ193" i="1"/>
  <c r="AI193" i="1"/>
  <c r="AH193" i="1"/>
  <c r="BK192" i="1"/>
  <c r="BJ192" i="1"/>
  <c r="BI192" i="1"/>
  <c r="BH192" i="1"/>
  <c r="BG192" i="1"/>
  <c r="BF192" i="1"/>
  <c r="BE192" i="1"/>
  <c r="BD192" i="1"/>
  <c r="BC192" i="1"/>
  <c r="BB192" i="1"/>
  <c r="BA192" i="1"/>
  <c r="AZ192" i="1"/>
  <c r="AY192" i="1"/>
  <c r="AX192" i="1"/>
  <c r="AW192" i="1"/>
  <c r="AV192" i="1"/>
  <c r="AU192" i="1"/>
  <c r="AT192" i="1"/>
  <c r="AS192" i="1"/>
  <c r="AR192" i="1"/>
  <c r="AQ192" i="1"/>
  <c r="AP192" i="1"/>
  <c r="AO192" i="1"/>
  <c r="AN192" i="1"/>
  <c r="AM192" i="1"/>
  <c r="AL192" i="1"/>
  <c r="AK192" i="1"/>
  <c r="AJ192" i="1"/>
  <c r="AI192" i="1"/>
  <c r="AH192" i="1"/>
  <c r="BK191" i="1"/>
  <c r="BJ191" i="1"/>
  <c r="BI191" i="1"/>
  <c r="BH191" i="1"/>
  <c r="BG191" i="1"/>
  <c r="BF191" i="1"/>
  <c r="BE191" i="1"/>
  <c r="BD191" i="1"/>
  <c r="BC191" i="1"/>
  <c r="BB191" i="1"/>
  <c r="BA191" i="1"/>
  <c r="AZ191" i="1"/>
  <c r="AY191" i="1"/>
  <c r="AX191" i="1"/>
  <c r="AW191" i="1"/>
  <c r="AV191" i="1"/>
  <c r="AU191" i="1"/>
  <c r="AT191" i="1"/>
  <c r="AS191" i="1"/>
  <c r="AR191" i="1"/>
  <c r="AQ191" i="1"/>
  <c r="AP191" i="1"/>
  <c r="AO191" i="1"/>
  <c r="AN191" i="1"/>
  <c r="AM191" i="1"/>
  <c r="AL191" i="1"/>
  <c r="AK191" i="1"/>
  <c r="AJ191" i="1"/>
  <c r="AI191" i="1"/>
  <c r="AH191" i="1"/>
  <c r="BK190" i="1"/>
  <c r="BJ190" i="1"/>
  <c r="BI190" i="1"/>
  <c r="BH190" i="1"/>
  <c r="BG190" i="1"/>
  <c r="BF190" i="1"/>
  <c r="BE190" i="1"/>
  <c r="BD190" i="1"/>
  <c r="BC190" i="1"/>
  <c r="BB190" i="1"/>
  <c r="BA190" i="1"/>
  <c r="AZ190" i="1"/>
  <c r="AY190" i="1"/>
  <c r="AX190" i="1"/>
  <c r="AW190" i="1"/>
  <c r="AV190" i="1"/>
  <c r="AU190" i="1"/>
  <c r="AT190" i="1"/>
  <c r="AS190" i="1"/>
  <c r="AR190" i="1"/>
  <c r="AQ190" i="1"/>
  <c r="AP190" i="1"/>
  <c r="AO190" i="1"/>
  <c r="AN190" i="1"/>
  <c r="AM190" i="1"/>
  <c r="AL190" i="1"/>
  <c r="AK190" i="1"/>
  <c r="AJ190" i="1"/>
  <c r="AI190" i="1"/>
  <c r="AH190" i="1"/>
  <c r="BK189" i="1"/>
  <c r="BJ189" i="1"/>
  <c r="BI189" i="1"/>
  <c r="BH189" i="1"/>
  <c r="BG189" i="1"/>
  <c r="BF189" i="1"/>
  <c r="BE189" i="1"/>
  <c r="BD189" i="1"/>
  <c r="BC189" i="1"/>
  <c r="BB189" i="1"/>
  <c r="BA189" i="1"/>
  <c r="AZ189" i="1"/>
  <c r="AY189" i="1"/>
  <c r="AX189" i="1"/>
  <c r="AW189" i="1"/>
  <c r="AV189" i="1"/>
  <c r="AU189" i="1"/>
  <c r="AT189" i="1"/>
  <c r="AS189" i="1"/>
  <c r="AR189" i="1"/>
  <c r="AQ189" i="1"/>
  <c r="AP189" i="1"/>
  <c r="AO189" i="1"/>
  <c r="AN189" i="1"/>
  <c r="AM189" i="1"/>
  <c r="AL189" i="1"/>
  <c r="AK189" i="1"/>
  <c r="AJ189" i="1"/>
  <c r="AI189" i="1"/>
  <c r="AH189" i="1"/>
  <c r="BK188" i="1"/>
  <c r="BJ188" i="1"/>
  <c r="BI188" i="1"/>
  <c r="BH188" i="1"/>
  <c r="BG188" i="1"/>
  <c r="BF188" i="1"/>
  <c r="BE188" i="1"/>
  <c r="BD188" i="1"/>
  <c r="BC188" i="1"/>
  <c r="BB188" i="1"/>
  <c r="BA188" i="1"/>
  <c r="AZ188" i="1"/>
  <c r="AY188" i="1"/>
  <c r="AX188" i="1"/>
  <c r="AW188" i="1"/>
  <c r="AV188" i="1"/>
  <c r="AU188" i="1"/>
  <c r="AT188" i="1"/>
  <c r="AS188" i="1"/>
  <c r="AR188" i="1"/>
  <c r="AQ188" i="1"/>
  <c r="AP188" i="1"/>
  <c r="AO188" i="1"/>
  <c r="AN188" i="1"/>
  <c r="AM188" i="1"/>
  <c r="AL188" i="1"/>
  <c r="AK188" i="1"/>
  <c r="AJ188" i="1"/>
  <c r="AI188" i="1"/>
  <c r="AH188" i="1"/>
  <c r="BK187" i="1"/>
  <c r="BJ187" i="1"/>
  <c r="BI187" i="1"/>
  <c r="BH187" i="1"/>
  <c r="BG187" i="1"/>
  <c r="BF187" i="1"/>
  <c r="BE187" i="1"/>
  <c r="BD187" i="1"/>
  <c r="BC187" i="1"/>
  <c r="BB187" i="1"/>
  <c r="BA187" i="1"/>
  <c r="AZ187" i="1"/>
  <c r="AY187" i="1"/>
  <c r="AX187" i="1"/>
  <c r="AW187" i="1"/>
  <c r="AV187" i="1"/>
  <c r="AU187" i="1"/>
  <c r="AT187" i="1"/>
  <c r="AS187" i="1"/>
  <c r="AR187" i="1"/>
  <c r="AQ187" i="1"/>
  <c r="AP187" i="1"/>
  <c r="AO187" i="1"/>
  <c r="AN187" i="1"/>
  <c r="AM187" i="1"/>
  <c r="AL187" i="1"/>
  <c r="AK187" i="1"/>
  <c r="AJ187" i="1"/>
  <c r="AI187" i="1"/>
  <c r="AH187" i="1"/>
  <c r="BK186" i="1"/>
  <c r="BJ186" i="1"/>
  <c r="BI186" i="1"/>
  <c r="BH186" i="1"/>
  <c r="BG186" i="1"/>
  <c r="BF186" i="1"/>
  <c r="BE186" i="1"/>
  <c r="BD186" i="1"/>
  <c r="BC186" i="1"/>
  <c r="BB186" i="1"/>
  <c r="BA186" i="1"/>
  <c r="AZ186" i="1"/>
  <c r="AY186" i="1"/>
  <c r="AX186" i="1"/>
  <c r="AW186" i="1"/>
  <c r="AV186" i="1"/>
  <c r="AU186" i="1"/>
  <c r="AT186" i="1"/>
  <c r="AS186" i="1"/>
  <c r="AR186" i="1"/>
  <c r="AQ186" i="1"/>
  <c r="AP186" i="1"/>
  <c r="AO186" i="1"/>
  <c r="AN186" i="1"/>
  <c r="AM186" i="1"/>
  <c r="AL186" i="1"/>
  <c r="AK186" i="1"/>
  <c r="AJ186" i="1"/>
  <c r="AI186" i="1"/>
  <c r="AH186" i="1"/>
  <c r="BK185" i="1"/>
  <c r="BJ185" i="1"/>
  <c r="BI185" i="1"/>
  <c r="BH185" i="1"/>
  <c r="BG185" i="1"/>
  <c r="BF185" i="1"/>
  <c r="BE185" i="1"/>
  <c r="BD185" i="1"/>
  <c r="BC185" i="1"/>
  <c r="BB185" i="1"/>
  <c r="BA185" i="1"/>
  <c r="AZ185" i="1"/>
  <c r="AY185" i="1"/>
  <c r="AX185" i="1"/>
  <c r="AW185" i="1"/>
  <c r="AV185" i="1"/>
  <c r="AU185" i="1"/>
  <c r="AT185" i="1"/>
  <c r="AS185" i="1"/>
  <c r="AR185" i="1"/>
  <c r="AQ185" i="1"/>
  <c r="AP185" i="1"/>
  <c r="AO185" i="1"/>
  <c r="AN185" i="1"/>
  <c r="AM185" i="1"/>
  <c r="AL185" i="1"/>
  <c r="AK185" i="1"/>
  <c r="AJ185" i="1"/>
  <c r="AI185" i="1"/>
  <c r="AH185" i="1"/>
  <c r="BK184" i="1"/>
  <c r="BJ184" i="1"/>
  <c r="BI184" i="1"/>
  <c r="BH184" i="1"/>
  <c r="BG184" i="1"/>
  <c r="BF184" i="1"/>
  <c r="BE184" i="1"/>
  <c r="BD184" i="1"/>
  <c r="BC184" i="1"/>
  <c r="BB184" i="1"/>
  <c r="BA184" i="1"/>
  <c r="AZ184" i="1"/>
  <c r="AY184" i="1"/>
  <c r="AX184" i="1"/>
  <c r="AW184" i="1"/>
  <c r="AV184" i="1"/>
  <c r="AU184" i="1"/>
  <c r="AT184" i="1"/>
  <c r="AS184" i="1"/>
  <c r="AR184" i="1"/>
  <c r="AQ184" i="1"/>
  <c r="AP184" i="1"/>
  <c r="AO184" i="1"/>
  <c r="AN184" i="1"/>
  <c r="AM184" i="1"/>
  <c r="AL184" i="1"/>
  <c r="AK184" i="1"/>
  <c r="AJ184" i="1"/>
  <c r="AI184" i="1"/>
  <c r="AH184" i="1"/>
  <c r="BK183" i="1"/>
  <c r="BJ183" i="1"/>
  <c r="BI183" i="1"/>
  <c r="BH183" i="1"/>
  <c r="BG183" i="1"/>
  <c r="BF183" i="1"/>
  <c r="BE183" i="1"/>
  <c r="BD183" i="1"/>
  <c r="BC183" i="1"/>
  <c r="BB183" i="1"/>
  <c r="BA183" i="1"/>
  <c r="AZ183" i="1"/>
  <c r="AY183" i="1"/>
  <c r="AX183" i="1"/>
  <c r="AW183" i="1"/>
  <c r="AV183" i="1"/>
  <c r="AU183" i="1"/>
  <c r="AT183" i="1"/>
  <c r="AS183" i="1"/>
  <c r="AR183" i="1"/>
  <c r="AQ183" i="1"/>
  <c r="AP183" i="1"/>
  <c r="AO183" i="1"/>
  <c r="AN183" i="1"/>
  <c r="AM183" i="1"/>
  <c r="AL183" i="1"/>
  <c r="AK183" i="1"/>
  <c r="AJ183" i="1"/>
  <c r="AI183" i="1"/>
  <c r="AH183" i="1"/>
  <c r="BK182" i="1"/>
  <c r="BJ182" i="1"/>
  <c r="BI182" i="1"/>
  <c r="BH182" i="1"/>
  <c r="BG182" i="1"/>
  <c r="BF182" i="1"/>
  <c r="BE182" i="1"/>
  <c r="BD182" i="1"/>
  <c r="BC182" i="1"/>
  <c r="BB182" i="1"/>
  <c r="BA182" i="1"/>
  <c r="AZ182" i="1"/>
  <c r="AY182" i="1"/>
  <c r="AX182" i="1"/>
  <c r="AW182" i="1"/>
  <c r="AV182" i="1"/>
  <c r="AU182" i="1"/>
  <c r="AT182" i="1"/>
  <c r="AS182" i="1"/>
  <c r="AR182" i="1"/>
  <c r="AQ182" i="1"/>
  <c r="AP182" i="1"/>
  <c r="AO182" i="1"/>
  <c r="AN182" i="1"/>
  <c r="AM182" i="1"/>
  <c r="AL182" i="1"/>
  <c r="AK182" i="1"/>
  <c r="AJ182" i="1"/>
  <c r="AI182" i="1"/>
  <c r="AH182" i="1"/>
  <c r="BK181" i="1"/>
  <c r="BJ181" i="1"/>
  <c r="BI181" i="1"/>
  <c r="BH181" i="1"/>
  <c r="BG181" i="1"/>
  <c r="BF181" i="1"/>
  <c r="BE181" i="1"/>
  <c r="BD181" i="1"/>
  <c r="BC181" i="1"/>
  <c r="BB181" i="1"/>
  <c r="BA181" i="1"/>
  <c r="AZ181" i="1"/>
  <c r="AY181" i="1"/>
  <c r="AX181" i="1"/>
  <c r="AW181" i="1"/>
  <c r="AV181" i="1"/>
  <c r="AU181" i="1"/>
  <c r="AT181" i="1"/>
  <c r="AS181" i="1"/>
  <c r="AR181" i="1"/>
  <c r="AQ181" i="1"/>
  <c r="AP181" i="1"/>
  <c r="AO181" i="1"/>
  <c r="AN181" i="1"/>
  <c r="AM181" i="1"/>
  <c r="AL181" i="1"/>
  <c r="AK181" i="1"/>
  <c r="AJ181" i="1"/>
  <c r="AI181" i="1"/>
  <c r="AH181" i="1"/>
  <c r="BK180" i="1"/>
  <c r="BJ180" i="1"/>
  <c r="BI180" i="1"/>
  <c r="BH180" i="1"/>
  <c r="BG180" i="1"/>
  <c r="BF180" i="1"/>
  <c r="BE180" i="1"/>
  <c r="BD180" i="1"/>
  <c r="BC180" i="1"/>
  <c r="BB180" i="1"/>
  <c r="BA180" i="1"/>
  <c r="AZ180" i="1"/>
  <c r="AY180" i="1"/>
  <c r="AX180" i="1"/>
  <c r="AW180" i="1"/>
  <c r="AV180" i="1"/>
  <c r="AU180" i="1"/>
  <c r="AT180" i="1"/>
  <c r="AS180" i="1"/>
  <c r="AR180" i="1"/>
  <c r="AQ180" i="1"/>
  <c r="AP180" i="1"/>
  <c r="AO180" i="1"/>
  <c r="AN180" i="1"/>
  <c r="AM180" i="1"/>
  <c r="AL180" i="1"/>
  <c r="AK180" i="1"/>
  <c r="AJ180" i="1"/>
  <c r="AI180" i="1"/>
  <c r="AH180" i="1"/>
  <c r="BK179" i="1"/>
  <c r="BJ179" i="1"/>
  <c r="BI179" i="1"/>
  <c r="BH179" i="1"/>
  <c r="BG179" i="1"/>
  <c r="BF179" i="1"/>
  <c r="BE179" i="1"/>
  <c r="BD179" i="1"/>
  <c r="BC179" i="1"/>
  <c r="BB179" i="1"/>
  <c r="BA179" i="1"/>
  <c r="AZ179" i="1"/>
  <c r="AY179" i="1"/>
  <c r="AX179" i="1"/>
  <c r="AW179" i="1"/>
  <c r="AV179" i="1"/>
  <c r="AU179" i="1"/>
  <c r="AT179" i="1"/>
  <c r="AS179" i="1"/>
  <c r="AR179" i="1"/>
  <c r="AQ179" i="1"/>
  <c r="AP179" i="1"/>
  <c r="AO179" i="1"/>
  <c r="AN179" i="1"/>
  <c r="AM179" i="1"/>
  <c r="AL179" i="1"/>
  <c r="AK179" i="1"/>
  <c r="AJ179" i="1"/>
  <c r="AI179" i="1"/>
  <c r="AH179" i="1"/>
  <c r="BK178" i="1"/>
  <c r="BJ178" i="1"/>
  <c r="BI178" i="1"/>
  <c r="BH178" i="1"/>
  <c r="BG178" i="1"/>
  <c r="BF178" i="1"/>
  <c r="BE178" i="1"/>
  <c r="BD178" i="1"/>
  <c r="BC178" i="1"/>
  <c r="BB178" i="1"/>
  <c r="BA178" i="1"/>
  <c r="AZ178" i="1"/>
  <c r="AY178" i="1"/>
  <c r="AX178" i="1"/>
  <c r="AW178" i="1"/>
  <c r="AV178" i="1"/>
  <c r="AU178" i="1"/>
  <c r="AT178" i="1"/>
  <c r="AS178" i="1"/>
  <c r="AR178" i="1"/>
  <c r="AQ178" i="1"/>
  <c r="AP178" i="1"/>
  <c r="AO178" i="1"/>
  <c r="AN178" i="1"/>
  <c r="AM178" i="1"/>
  <c r="AL178" i="1"/>
  <c r="AK178" i="1"/>
  <c r="AJ178" i="1"/>
  <c r="AI178" i="1"/>
  <c r="AH178" i="1"/>
  <c r="BK177" i="1"/>
  <c r="BJ177" i="1"/>
  <c r="BI177" i="1"/>
  <c r="BH177" i="1"/>
  <c r="BG177" i="1"/>
  <c r="BF177" i="1"/>
  <c r="BE177" i="1"/>
  <c r="BD177" i="1"/>
  <c r="BC177" i="1"/>
  <c r="BB177" i="1"/>
  <c r="BA177" i="1"/>
  <c r="AZ177" i="1"/>
  <c r="AY177" i="1"/>
  <c r="AX177" i="1"/>
  <c r="AW177" i="1"/>
  <c r="AV177" i="1"/>
  <c r="AU177" i="1"/>
  <c r="AT177" i="1"/>
  <c r="AS177" i="1"/>
  <c r="AR177" i="1"/>
  <c r="AQ177" i="1"/>
  <c r="AP177" i="1"/>
  <c r="AO177" i="1"/>
  <c r="AN177" i="1"/>
  <c r="AM177" i="1"/>
  <c r="AL177" i="1"/>
  <c r="AK177" i="1"/>
  <c r="AJ177" i="1"/>
  <c r="AI177" i="1"/>
  <c r="AH177" i="1"/>
  <c r="BK176" i="1"/>
  <c r="BJ176" i="1"/>
  <c r="BI176" i="1"/>
  <c r="BH176" i="1"/>
  <c r="BG176" i="1"/>
  <c r="BF176" i="1"/>
  <c r="BE176" i="1"/>
  <c r="BD176" i="1"/>
  <c r="BC176" i="1"/>
  <c r="BB176" i="1"/>
  <c r="BA176" i="1"/>
  <c r="AZ176" i="1"/>
  <c r="AY176" i="1"/>
  <c r="AX176" i="1"/>
  <c r="AW176" i="1"/>
  <c r="AV176" i="1"/>
  <c r="AU176" i="1"/>
  <c r="AT176" i="1"/>
  <c r="AS176" i="1"/>
  <c r="AR176" i="1"/>
  <c r="AQ176" i="1"/>
  <c r="AP176" i="1"/>
  <c r="AO176" i="1"/>
  <c r="AN176" i="1"/>
  <c r="AM176" i="1"/>
  <c r="AL176" i="1"/>
  <c r="AK176" i="1"/>
  <c r="AJ176" i="1"/>
  <c r="AI176" i="1"/>
  <c r="AH176" i="1"/>
  <c r="BK175" i="1"/>
  <c r="BJ175" i="1"/>
  <c r="BI175" i="1"/>
  <c r="BH175" i="1"/>
  <c r="BG175" i="1"/>
  <c r="BF175" i="1"/>
  <c r="BE175" i="1"/>
  <c r="BD175" i="1"/>
  <c r="BC175" i="1"/>
  <c r="BB175" i="1"/>
  <c r="BA175" i="1"/>
  <c r="AZ175" i="1"/>
  <c r="AY175" i="1"/>
  <c r="AX175" i="1"/>
  <c r="AW175" i="1"/>
  <c r="AV175" i="1"/>
  <c r="AU175" i="1"/>
  <c r="AT175" i="1"/>
  <c r="AS175" i="1"/>
  <c r="AR175" i="1"/>
  <c r="AQ175" i="1"/>
  <c r="AP175" i="1"/>
  <c r="AO175" i="1"/>
  <c r="AN175" i="1"/>
  <c r="AM175" i="1"/>
  <c r="AL175" i="1"/>
  <c r="AK175" i="1"/>
  <c r="AJ175" i="1"/>
  <c r="AI175" i="1"/>
  <c r="AH175" i="1"/>
  <c r="BK174" i="1"/>
  <c r="BJ174" i="1"/>
  <c r="BI174" i="1"/>
  <c r="BH174" i="1"/>
  <c r="BG174" i="1"/>
  <c r="BF174" i="1"/>
  <c r="BE174" i="1"/>
  <c r="BD174" i="1"/>
  <c r="BC174" i="1"/>
  <c r="BB174" i="1"/>
  <c r="BA174" i="1"/>
  <c r="AZ174" i="1"/>
  <c r="AY174" i="1"/>
  <c r="AX174" i="1"/>
  <c r="AW174" i="1"/>
  <c r="AV174" i="1"/>
  <c r="AU174" i="1"/>
  <c r="AT174" i="1"/>
  <c r="AS174" i="1"/>
  <c r="AR174" i="1"/>
  <c r="AQ174" i="1"/>
  <c r="AP174" i="1"/>
  <c r="AO174" i="1"/>
  <c r="AN174" i="1"/>
  <c r="AM174" i="1"/>
  <c r="AL174" i="1"/>
  <c r="AK174" i="1"/>
  <c r="AJ174" i="1"/>
  <c r="AI174" i="1"/>
  <c r="AH174" i="1"/>
  <c r="BK173" i="1"/>
  <c r="BJ173" i="1"/>
  <c r="BI173" i="1"/>
  <c r="BH173" i="1"/>
  <c r="BG173" i="1"/>
  <c r="BF173" i="1"/>
  <c r="BE173" i="1"/>
  <c r="BD173" i="1"/>
  <c r="BC173" i="1"/>
  <c r="BB173" i="1"/>
  <c r="BA173" i="1"/>
  <c r="AZ173" i="1"/>
  <c r="AY173" i="1"/>
  <c r="AX173" i="1"/>
  <c r="AW173" i="1"/>
  <c r="AV173" i="1"/>
  <c r="AU173" i="1"/>
  <c r="AT173" i="1"/>
  <c r="AS173" i="1"/>
  <c r="AR173" i="1"/>
  <c r="AQ173" i="1"/>
  <c r="AP173" i="1"/>
  <c r="AO173" i="1"/>
  <c r="AN173" i="1"/>
  <c r="AM173" i="1"/>
  <c r="AL173" i="1"/>
  <c r="AK173" i="1"/>
  <c r="AJ173" i="1"/>
  <c r="AI173" i="1"/>
  <c r="AH173" i="1"/>
  <c r="BK172" i="1"/>
  <c r="BJ172" i="1"/>
  <c r="BI172" i="1"/>
  <c r="BH172" i="1"/>
  <c r="BG172" i="1"/>
  <c r="BF172" i="1"/>
  <c r="BE172" i="1"/>
  <c r="BD172" i="1"/>
  <c r="BC172" i="1"/>
  <c r="BB172" i="1"/>
  <c r="BA172" i="1"/>
  <c r="AZ172" i="1"/>
  <c r="AY172" i="1"/>
  <c r="AX172" i="1"/>
  <c r="AW172" i="1"/>
  <c r="AV172" i="1"/>
  <c r="AU172" i="1"/>
  <c r="AT172" i="1"/>
  <c r="AS172" i="1"/>
  <c r="AR172" i="1"/>
  <c r="AQ172" i="1"/>
  <c r="AP172" i="1"/>
  <c r="AO172" i="1"/>
  <c r="AN172" i="1"/>
  <c r="AM172" i="1"/>
  <c r="AL172" i="1"/>
  <c r="AK172" i="1"/>
  <c r="AJ172" i="1"/>
  <c r="AI172" i="1"/>
  <c r="AH172" i="1"/>
  <c r="BK171" i="1"/>
  <c r="BJ171" i="1"/>
  <c r="BI171" i="1"/>
  <c r="BH171" i="1"/>
  <c r="BG171" i="1"/>
  <c r="BF171" i="1"/>
  <c r="BE171" i="1"/>
  <c r="BD171" i="1"/>
  <c r="BC171" i="1"/>
  <c r="BB171" i="1"/>
  <c r="BA171" i="1"/>
  <c r="AZ171" i="1"/>
  <c r="AY171" i="1"/>
  <c r="AX171" i="1"/>
  <c r="AW171" i="1"/>
  <c r="AV171" i="1"/>
  <c r="AU171" i="1"/>
  <c r="AT171" i="1"/>
  <c r="AS171" i="1"/>
  <c r="AR171" i="1"/>
  <c r="AQ171" i="1"/>
  <c r="AP171" i="1"/>
  <c r="AO171" i="1"/>
  <c r="AN171" i="1"/>
  <c r="AM171" i="1"/>
  <c r="AL171" i="1"/>
  <c r="AK171" i="1"/>
  <c r="AJ171" i="1"/>
  <c r="AI171" i="1"/>
  <c r="AH171" i="1"/>
  <c r="BK170" i="1"/>
  <c r="BJ170" i="1"/>
  <c r="BI170" i="1"/>
  <c r="BH170" i="1"/>
  <c r="BG170" i="1"/>
  <c r="BF170" i="1"/>
  <c r="BE170" i="1"/>
  <c r="BD170" i="1"/>
  <c r="BC170" i="1"/>
  <c r="BB170" i="1"/>
  <c r="BA170" i="1"/>
  <c r="AZ170" i="1"/>
  <c r="AY170" i="1"/>
  <c r="AX170" i="1"/>
  <c r="AW170" i="1"/>
  <c r="AV170" i="1"/>
  <c r="AU170" i="1"/>
  <c r="AT170" i="1"/>
  <c r="AS170" i="1"/>
  <c r="AR170" i="1"/>
  <c r="AQ170" i="1"/>
  <c r="AP170" i="1"/>
  <c r="AO170" i="1"/>
  <c r="AN170" i="1"/>
  <c r="AM170" i="1"/>
  <c r="AL170" i="1"/>
  <c r="AK170" i="1"/>
  <c r="AJ170" i="1"/>
  <c r="AI170" i="1"/>
  <c r="AH170" i="1"/>
  <c r="BK169" i="1"/>
  <c r="BJ169" i="1"/>
  <c r="BI169" i="1"/>
  <c r="BH169" i="1"/>
  <c r="BG169" i="1"/>
  <c r="BF169" i="1"/>
  <c r="BE169" i="1"/>
  <c r="BD169" i="1"/>
  <c r="BC169" i="1"/>
  <c r="BB169" i="1"/>
  <c r="BA169" i="1"/>
  <c r="AZ169" i="1"/>
  <c r="AY169" i="1"/>
  <c r="AX169" i="1"/>
  <c r="AW169" i="1"/>
  <c r="AV169" i="1"/>
  <c r="AU169" i="1"/>
  <c r="AT169" i="1"/>
  <c r="AS169" i="1"/>
  <c r="AR169" i="1"/>
  <c r="AQ169" i="1"/>
  <c r="AP169" i="1"/>
  <c r="AO169" i="1"/>
  <c r="AN169" i="1"/>
  <c r="AM169" i="1"/>
  <c r="AL169" i="1"/>
  <c r="AK169" i="1"/>
  <c r="AJ169" i="1"/>
  <c r="AI169" i="1"/>
  <c r="AH169" i="1"/>
  <c r="BK168" i="1"/>
  <c r="BJ168" i="1"/>
  <c r="BI168" i="1"/>
  <c r="BH168" i="1"/>
  <c r="BG168" i="1"/>
  <c r="BF168" i="1"/>
  <c r="BE168" i="1"/>
  <c r="BD168" i="1"/>
  <c r="BC168" i="1"/>
  <c r="BB168" i="1"/>
  <c r="BA168" i="1"/>
  <c r="AZ168" i="1"/>
  <c r="AY168" i="1"/>
  <c r="AX168" i="1"/>
  <c r="AW168" i="1"/>
  <c r="AV168" i="1"/>
  <c r="AU168" i="1"/>
  <c r="AT168" i="1"/>
  <c r="AS168" i="1"/>
  <c r="AR168" i="1"/>
  <c r="AQ168" i="1"/>
  <c r="AP168" i="1"/>
  <c r="AO168" i="1"/>
  <c r="AN168" i="1"/>
  <c r="AM168" i="1"/>
  <c r="AL168" i="1"/>
  <c r="AK168" i="1"/>
  <c r="AJ168" i="1"/>
  <c r="AI168" i="1"/>
  <c r="AH168" i="1"/>
  <c r="BK167" i="1"/>
  <c r="BJ167" i="1"/>
  <c r="BI167" i="1"/>
  <c r="BH167" i="1"/>
  <c r="BG167" i="1"/>
  <c r="BF167" i="1"/>
  <c r="BE167" i="1"/>
  <c r="BD167" i="1"/>
  <c r="BC167" i="1"/>
  <c r="BB167" i="1"/>
  <c r="BA167" i="1"/>
  <c r="AZ167" i="1"/>
  <c r="AY167" i="1"/>
  <c r="AX167" i="1"/>
  <c r="AW167" i="1"/>
  <c r="AV167" i="1"/>
  <c r="AU167" i="1"/>
  <c r="AT167" i="1"/>
  <c r="AS167" i="1"/>
  <c r="AR167" i="1"/>
  <c r="AQ167" i="1"/>
  <c r="AP167" i="1"/>
  <c r="AO167" i="1"/>
  <c r="AN167" i="1"/>
  <c r="AM167" i="1"/>
  <c r="AL167" i="1"/>
  <c r="AK167" i="1"/>
  <c r="AJ167" i="1"/>
  <c r="AI167" i="1"/>
  <c r="AH167" i="1"/>
  <c r="BK166" i="1"/>
  <c r="BJ166" i="1"/>
  <c r="BI166" i="1"/>
  <c r="BH166" i="1"/>
  <c r="BG166" i="1"/>
  <c r="BF166" i="1"/>
  <c r="BE166" i="1"/>
  <c r="BD166" i="1"/>
  <c r="BC166" i="1"/>
  <c r="BB166" i="1"/>
  <c r="BA166" i="1"/>
  <c r="AZ166" i="1"/>
  <c r="AY166" i="1"/>
  <c r="AX166" i="1"/>
  <c r="AW166" i="1"/>
  <c r="AV166" i="1"/>
  <c r="AU166" i="1"/>
  <c r="AT166" i="1"/>
  <c r="AS166" i="1"/>
  <c r="AR166" i="1"/>
  <c r="AQ166" i="1"/>
  <c r="AP166" i="1"/>
  <c r="AO166" i="1"/>
  <c r="AN166" i="1"/>
  <c r="AM166" i="1"/>
  <c r="AL166" i="1"/>
  <c r="AK166" i="1"/>
  <c r="AJ166" i="1"/>
  <c r="AI166" i="1"/>
  <c r="AH166" i="1"/>
  <c r="BK165" i="1"/>
  <c r="BJ165" i="1"/>
  <c r="BI165" i="1"/>
  <c r="BH165" i="1"/>
  <c r="BG165" i="1"/>
  <c r="BF165" i="1"/>
  <c r="BE165" i="1"/>
  <c r="BD165" i="1"/>
  <c r="BC165" i="1"/>
  <c r="BB165" i="1"/>
  <c r="BA165" i="1"/>
  <c r="AZ165" i="1"/>
  <c r="AY165" i="1"/>
  <c r="AX165" i="1"/>
  <c r="AW165" i="1"/>
  <c r="AV165" i="1"/>
  <c r="AU165" i="1"/>
  <c r="AT165" i="1"/>
  <c r="AS165" i="1"/>
  <c r="AR165" i="1"/>
  <c r="AQ165" i="1"/>
  <c r="AP165" i="1"/>
  <c r="AO165" i="1"/>
  <c r="AN165" i="1"/>
  <c r="AM165" i="1"/>
  <c r="AL165" i="1"/>
  <c r="AK165" i="1"/>
  <c r="AJ165" i="1"/>
  <c r="AI165" i="1"/>
  <c r="AH165" i="1"/>
  <c r="BK164" i="1"/>
  <c r="BJ164" i="1"/>
  <c r="BI164" i="1"/>
  <c r="BH164" i="1"/>
  <c r="BG164" i="1"/>
  <c r="BF164" i="1"/>
  <c r="BE164" i="1"/>
  <c r="BD164" i="1"/>
  <c r="BC164" i="1"/>
  <c r="BB164" i="1"/>
  <c r="BA164" i="1"/>
  <c r="AZ164" i="1"/>
  <c r="AY164" i="1"/>
  <c r="AX164" i="1"/>
  <c r="AW164" i="1"/>
  <c r="AV164" i="1"/>
  <c r="AU164" i="1"/>
  <c r="AT164" i="1"/>
  <c r="AS164" i="1"/>
  <c r="AR164" i="1"/>
  <c r="AQ164" i="1"/>
  <c r="AP164" i="1"/>
  <c r="AO164" i="1"/>
  <c r="AN164" i="1"/>
  <c r="AM164" i="1"/>
  <c r="AL164" i="1"/>
  <c r="AK164" i="1"/>
  <c r="AJ164" i="1"/>
  <c r="AI164" i="1"/>
  <c r="AH164" i="1"/>
  <c r="BK163" i="1"/>
  <c r="BJ163" i="1"/>
  <c r="BI163" i="1"/>
  <c r="BH163" i="1"/>
  <c r="BG163" i="1"/>
  <c r="BF163" i="1"/>
  <c r="BE163" i="1"/>
  <c r="BD163" i="1"/>
  <c r="BC163" i="1"/>
  <c r="BB163" i="1"/>
  <c r="BA163" i="1"/>
  <c r="AZ163" i="1"/>
  <c r="AY163" i="1"/>
  <c r="AX163" i="1"/>
  <c r="AW163" i="1"/>
  <c r="AV163" i="1"/>
  <c r="AU163" i="1"/>
  <c r="AT163" i="1"/>
  <c r="AS163" i="1"/>
  <c r="AR163" i="1"/>
  <c r="AQ163" i="1"/>
  <c r="AP163" i="1"/>
  <c r="AO163" i="1"/>
  <c r="AN163" i="1"/>
  <c r="AM163" i="1"/>
  <c r="AL163" i="1"/>
  <c r="AK163" i="1"/>
  <c r="AJ163" i="1"/>
  <c r="AI163" i="1"/>
  <c r="AH163" i="1"/>
  <c r="BK162" i="1"/>
  <c r="BJ162" i="1"/>
  <c r="BI162" i="1"/>
  <c r="BH162" i="1"/>
  <c r="BG162" i="1"/>
  <c r="BF162" i="1"/>
  <c r="BE162" i="1"/>
  <c r="BD162" i="1"/>
  <c r="BC162" i="1"/>
  <c r="BB162" i="1"/>
  <c r="BA162" i="1"/>
  <c r="AZ162" i="1"/>
  <c r="AY162" i="1"/>
  <c r="AX162" i="1"/>
  <c r="AW162" i="1"/>
  <c r="AV162" i="1"/>
  <c r="AU162" i="1"/>
  <c r="AT162" i="1"/>
  <c r="AS162" i="1"/>
  <c r="AR162" i="1"/>
  <c r="AQ162" i="1"/>
  <c r="AP162" i="1"/>
  <c r="AO162" i="1"/>
  <c r="AN162" i="1"/>
  <c r="AM162" i="1"/>
  <c r="AL162" i="1"/>
  <c r="AK162" i="1"/>
  <c r="AJ162" i="1"/>
  <c r="AI162" i="1"/>
  <c r="AH162" i="1"/>
  <c r="BK161" i="1"/>
  <c r="BJ161" i="1"/>
  <c r="BI161" i="1"/>
  <c r="BH161" i="1"/>
  <c r="BG161" i="1"/>
  <c r="BF161" i="1"/>
  <c r="BE161" i="1"/>
  <c r="BD161" i="1"/>
  <c r="BC161" i="1"/>
  <c r="BB161" i="1"/>
  <c r="BA161" i="1"/>
  <c r="AZ161" i="1"/>
  <c r="AY161" i="1"/>
  <c r="AX161" i="1"/>
  <c r="AW161" i="1"/>
  <c r="AV161" i="1"/>
  <c r="AU161" i="1"/>
  <c r="AT161" i="1"/>
  <c r="AS161" i="1"/>
  <c r="AR161" i="1"/>
  <c r="AQ161" i="1"/>
  <c r="AP161" i="1"/>
  <c r="AO161" i="1"/>
  <c r="AN161" i="1"/>
  <c r="AM161" i="1"/>
  <c r="AL161" i="1"/>
  <c r="AK161" i="1"/>
  <c r="AJ161" i="1"/>
  <c r="AI161" i="1"/>
  <c r="AH161" i="1"/>
  <c r="BK160" i="1"/>
  <c r="BJ160" i="1"/>
  <c r="BI160" i="1"/>
  <c r="BH160" i="1"/>
  <c r="BG160" i="1"/>
  <c r="BF160" i="1"/>
  <c r="BE160" i="1"/>
  <c r="BD160" i="1"/>
  <c r="BC160" i="1"/>
  <c r="BB160" i="1"/>
  <c r="BA160" i="1"/>
  <c r="AZ160" i="1"/>
  <c r="AY160" i="1"/>
  <c r="AX160" i="1"/>
  <c r="AW160" i="1"/>
  <c r="AV160" i="1"/>
  <c r="AU160" i="1"/>
  <c r="AT160" i="1"/>
  <c r="AS160" i="1"/>
  <c r="AR160" i="1"/>
  <c r="AQ160" i="1"/>
  <c r="AP160" i="1"/>
  <c r="AO160" i="1"/>
  <c r="AN160" i="1"/>
  <c r="AM160" i="1"/>
  <c r="AL160" i="1"/>
  <c r="AK160" i="1"/>
  <c r="AJ160" i="1"/>
  <c r="AI160" i="1"/>
  <c r="AH160" i="1"/>
  <c r="BK159" i="1"/>
  <c r="BJ159" i="1"/>
  <c r="BI159" i="1"/>
  <c r="BH159" i="1"/>
  <c r="BG159" i="1"/>
  <c r="BF159" i="1"/>
  <c r="BE159" i="1"/>
  <c r="BD159" i="1"/>
  <c r="BC159" i="1"/>
  <c r="BB159" i="1"/>
  <c r="BA159" i="1"/>
  <c r="AZ159" i="1"/>
  <c r="AY159" i="1"/>
  <c r="AX159" i="1"/>
  <c r="AW159" i="1"/>
  <c r="AV159" i="1"/>
  <c r="AU159" i="1"/>
  <c r="AT159" i="1"/>
  <c r="AS159" i="1"/>
  <c r="AR159" i="1"/>
  <c r="AQ159" i="1"/>
  <c r="AP159" i="1"/>
  <c r="AO159" i="1"/>
  <c r="AN159" i="1"/>
  <c r="AM159" i="1"/>
  <c r="AL159" i="1"/>
  <c r="AK159" i="1"/>
  <c r="AJ159" i="1"/>
  <c r="AI159" i="1"/>
  <c r="AH159" i="1"/>
  <c r="BK158" i="1"/>
  <c r="BJ158" i="1"/>
  <c r="BI158" i="1"/>
  <c r="BH158" i="1"/>
  <c r="BG158" i="1"/>
  <c r="BF158" i="1"/>
  <c r="BE158" i="1"/>
  <c r="BD158" i="1"/>
  <c r="BC158" i="1"/>
  <c r="BB158" i="1"/>
  <c r="BA158" i="1"/>
  <c r="AZ158" i="1"/>
  <c r="AY158" i="1"/>
  <c r="AX158" i="1"/>
  <c r="AW158" i="1"/>
  <c r="AV158" i="1"/>
  <c r="AU158" i="1"/>
  <c r="AT158" i="1"/>
  <c r="AS158" i="1"/>
  <c r="AR158" i="1"/>
  <c r="AQ158" i="1"/>
  <c r="AP158" i="1"/>
  <c r="AO158" i="1"/>
  <c r="AN158" i="1"/>
  <c r="AM158" i="1"/>
  <c r="AL158" i="1"/>
  <c r="AK158" i="1"/>
  <c r="AJ158" i="1"/>
  <c r="AI158" i="1"/>
  <c r="AH158" i="1"/>
  <c r="BK157" i="1"/>
  <c r="BJ157" i="1"/>
  <c r="BI157" i="1"/>
  <c r="BH157" i="1"/>
  <c r="BG157" i="1"/>
  <c r="BF157" i="1"/>
  <c r="BE157" i="1"/>
  <c r="BD157" i="1"/>
  <c r="BC157" i="1"/>
  <c r="BB157" i="1"/>
  <c r="BA157" i="1"/>
  <c r="AZ157" i="1"/>
  <c r="AY157" i="1"/>
  <c r="AX157" i="1"/>
  <c r="AW157" i="1"/>
  <c r="AV157" i="1"/>
  <c r="AU157" i="1"/>
  <c r="AT157" i="1"/>
  <c r="AS157" i="1"/>
  <c r="AR157" i="1"/>
  <c r="AQ157" i="1"/>
  <c r="AP157" i="1"/>
  <c r="AO157" i="1"/>
  <c r="AN157" i="1"/>
  <c r="AM157" i="1"/>
  <c r="AL157" i="1"/>
  <c r="AK157" i="1"/>
  <c r="AJ157" i="1"/>
  <c r="AI157" i="1"/>
  <c r="AH157" i="1"/>
  <c r="BK156" i="1"/>
  <c r="BJ156" i="1"/>
  <c r="BI156" i="1"/>
  <c r="BH156" i="1"/>
  <c r="BG156" i="1"/>
  <c r="BF156" i="1"/>
  <c r="BE156" i="1"/>
  <c r="BD156" i="1"/>
  <c r="BC156" i="1"/>
  <c r="BB156" i="1"/>
  <c r="BA156" i="1"/>
  <c r="AZ156" i="1"/>
  <c r="AY156" i="1"/>
  <c r="AX156" i="1"/>
  <c r="AW156" i="1"/>
  <c r="AV156" i="1"/>
  <c r="AU156" i="1"/>
  <c r="AT156" i="1"/>
  <c r="AS156" i="1"/>
  <c r="AR156" i="1"/>
  <c r="AQ156" i="1"/>
  <c r="AP156" i="1"/>
  <c r="AO156" i="1"/>
  <c r="AN156" i="1"/>
  <c r="AM156" i="1"/>
  <c r="AL156" i="1"/>
  <c r="AK156" i="1"/>
  <c r="AJ156" i="1"/>
  <c r="AI156" i="1"/>
  <c r="AH156" i="1"/>
  <c r="BK155" i="1"/>
  <c r="BJ155" i="1"/>
  <c r="BI155" i="1"/>
  <c r="BH155" i="1"/>
  <c r="BG155" i="1"/>
  <c r="BF155" i="1"/>
  <c r="BE155" i="1"/>
  <c r="BD155" i="1"/>
  <c r="BC155" i="1"/>
  <c r="BB155" i="1"/>
  <c r="BA155" i="1"/>
  <c r="AZ155" i="1"/>
  <c r="AY155" i="1"/>
  <c r="AX155" i="1"/>
  <c r="AW155" i="1"/>
  <c r="AV155" i="1"/>
  <c r="AU155" i="1"/>
  <c r="AT155" i="1"/>
  <c r="AS155" i="1"/>
  <c r="AR155" i="1"/>
  <c r="AQ155" i="1"/>
  <c r="AP155" i="1"/>
  <c r="AO155" i="1"/>
  <c r="AN155" i="1"/>
  <c r="AM155" i="1"/>
  <c r="AL155" i="1"/>
  <c r="AK155" i="1"/>
  <c r="AJ155" i="1"/>
  <c r="AI155" i="1"/>
  <c r="AH155" i="1"/>
  <c r="BK154" i="1"/>
  <c r="BJ154" i="1"/>
  <c r="BI154" i="1"/>
  <c r="BH154" i="1"/>
  <c r="BG154" i="1"/>
  <c r="BF154" i="1"/>
  <c r="BE154" i="1"/>
  <c r="BD154" i="1"/>
  <c r="BC154" i="1"/>
  <c r="BB154" i="1"/>
  <c r="BA154" i="1"/>
  <c r="AZ154" i="1"/>
  <c r="AY154" i="1"/>
  <c r="AX154" i="1"/>
  <c r="AW154" i="1"/>
  <c r="AV154" i="1"/>
  <c r="AU154" i="1"/>
  <c r="AT154" i="1"/>
  <c r="AS154" i="1"/>
  <c r="AR154" i="1"/>
  <c r="AQ154" i="1"/>
  <c r="AP154" i="1"/>
  <c r="AO154" i="1"/>
  <c r="AN154" i="1"/>
  <c r="AM154" i="1"/>
  <c r="AL154" i="1"/>
  <c r="AK154" i="1"/>
  <c r="AJ154" i="1"/>
  <c r="AI154" i="1"/>
  <c r="AH154" i="1"/>
  <c r="BK153" i="1"/>
  <c r="BJ153" i="1"/>
  <c r="BI153" i="1"/>
  <c r="BH153" i="1"/>
  <c r="BG153" i="1"/>
  <c r="BF153" i="1"/>
  <c r="BE153" i="1"/>
  <c r="BD153" i="1"/>
  <c r="BC153" i="1"/>
  <c r="BB153" i="1"/>
  <c r="BA153" i="1"/>
  <c r="AZ153" i="1"/>
  <c r="AY153" i="1"/>
  <c r="AX153" i="1"/>
  <c r="AW153" i="1"/>
  <c r="AV153" i="1"/>
  <c r="AU153" i="1"/>
  <c r="AT153" i="1"/>
  <c r="AS153" i="1"/>
  <c r="AR153" i="1"/>
  <c r="AQ153" i="1"/>
  <c r="AP153" i="1"/>
  <c r="AO153" i="1"/>
  <c r="AN153" i="1"/>
  <c r="AM153" i="1"/>
  <c r="AL153" i="1"/>
  <c r="AK153" i="1"/>
  <c r="AJ153" i="1"/>
  <c r="AI153" i="1"/>
  <c r="AH153" i="1"/>
  <c r="BK152" i="1"/>
  <c r="BJ152" i="1"/>
  <c r="BI152" i="1"/>
  <c r="BH152" i="1"/>
  <c r="BG152" i="1"/>
  <c r="BF152" i="1"/>
  <c r="BE152" i="1"/>
  <c r="BD152" i="1"/>
  <c r="BC152" i="1"/>
  <c r="BB152" i="1"/>
  <c r="BA152" i="1"/>
  <c r="AZ152" i="1"/>
  <c r="AY152" i="1"/>
  <c r="AX152" i="1"/>
  <c r="AW152" i="1"/>
  <c r="AV152" i="1"/>
  <c r="AU152" i="1"/>
  <c r="AT152" i="1"/>
  <c r="AS152" i="1"/>
  <c r="AR152" i="1"/>
  <c r="AQ152" i="1"/>
  <c r="AP152" i="1"/>
  <c r="AO152" i="1"/>
  <c r="AN152" i="1"/>
  <c r="AM152" i="1"/>
  <c r="AL152" i="1"/>
  <c r="AK152" i="1"/>
  <c r="AJ152" i="1"/>
  <c r="AI152" i="1"/>
  <c r="AH152" i="1"/>
  <c r="BK151" i="1"/>
  <c r="BJ151" i="1"/>
  <c r="BI151" i="1"/>
  <c r="BH151" i="1"/>
  <c r="BG151" i="1"/>
  <c r="BF151" i="1"/>
  <c r="BE151" i="1"/>
  <c r="BD151" i="1"/>
  <c r="BC151" i="1"/>
  <c r="BB151" i="1"/>
  <c r="BA151" i="1"/>
  <c r="AZ151" i="1"/>
  <c r="AY151" i="1"/>
  <c r="AX151" i="1"/>
  <c r="AW151" i="1"/>
  <c r="AV151" i="1"/>
  <c r="AU151" i="1"/>
  <c r="AT151" i="1"/>
  <c r="AS151" i="1"/>
  <c r="AR151" i="1"/>
  <c r="AQ151" i="1"/>
  <c r="AP151" i="1"/>
  <c r="AO151" i="1"/>
  <c r="AN151" i="1"/>
  <c r="AM151" i="1"/>
  <c r="AL151" i="1"/>
  <c r="AK151" i="1"/>
  <c r="AJ151" i="1"/>
  <c r="AI151" i="1"/>
  <c r="AH151" i="1"/>
  <c r="BK150" i="1"/>
  <c r="BJ150" i="1"/>
  <c r="BI150" i="1"/>
  <c r="BH150" i="1"/>
  <c r="BG150" i="1"/>
  <c r="BF150" i="1"/>
  <c r="BE150" i="1"/>
  <c r="BD150" i="1"/>
  <c r="BC150" i="1"/>
  <c r="BB150" i="1"/>
  <c r="BA150" i="1"/>
  <c r="AZ150" i="1"/>
  <c r="AY150" i="1"/>
  <c r="AX150" i="1"/>
  <c r="AW150" i="1"/>
  <c r="AV150" i="1"/>
  <c r="AU150" i="1"/>
  <c r="AT150" i="1"/>
  <c r="AS150" i="1"/>
  <c r="AR150" i="1"/>
  <c r="AQ150" i="1"/>
  <c r="AP150" i="1"/>
  <c r="AO150" i="1"/>
  <c r="AN150" i="1"/>
  <c r="AM150" i="1"/>
  <c r="AL150" i="1"/>
  <c r="AK150" i="1"/>
  <c r="AJ150" i="1"/>
  <c r="AI150" i="1"/>
  <c r="AH150" i="1"/>
  <c r="BK149" i="1"/>
  <c r="BJ149" i="1"/>
  <c r="BI149" i="1"/>
  <c r="BH149" i="1"/>
  <c r="BG149" i="1"/>
  <c r="BF149" i="1"/>
  <c r="BE149" i="1"/>
  <c r="BD149" i="1"/>
  <c r="BC149" i="1"/>
  <c r="BB149" i="1"/>
  <c r="BA149" i="1"/>
  <c r="AZ149" i="1"/>
  <c r="AY149" i="1"/>
  <c r="AX149" i="1"/>
  <c r="AW149" i="1"/>
  <c r="AV149" i="1"/>
  <c r="AU149" i="1"/>
  <c r="AT149" i="1"/>
  <c r="AS149" i="1"/>
  <c r="AR149" i="1"/>
  <c r="AQ149" i="1"/>
  <c r="AP149" i="1"/>
  <c r="AO149" i="1"/>
  <c r="AN149" i="1"/>
  <c r="AM149" i="1"/>
  <c r="AL149" i="1"/>
  <c r="AK149" i="1"/>
  <c r="AJ149" i="1"/>
  <c r="AI149" i="1"/>
  <c r="AH149" i="1"/>
  <c r="BK148" i="1"/>
  <c r="BJ148" i="1"/>
  <c r="BI148" i="1"/>
  <c r="BH148" i="1"/>
  <c r="BG148" i="1"/>
  <c r="BF148" i="1"/>
  <c r="BE148" i="1"/>
  <c r="BD148" i="1"/>
  <c r="BC148" i="1"/>
  <c r="BB148" i="1"/>
  <c r="BA148" i="1"/>
  <c r="AZ148" i="1"/>
  <c r="AY148" i="1"/>
  <c r="AX148" i="1"/>
  <c r="AW148" i="1"/>
  <c r="AV148" i="1"/>
  <c r="AU148" i="1"/>
  <c r="AT148" i="1"/>
  <c r="AS148" i="1"/>
  <c r="AR148" i="1"/>
  <c r="AQ148" i="1"/>
  <c r="AP148" i="1"/>
  <c r="AO148" i="1"/>
  <c r="AN148" i="1"/>
  <c r="AM148" i="1"/>
  <c r="AL148" i="1"/>
  <c r="AK148" i="1"/>
  <c r="AJ148" i="1"/>
  <c r="AI148" i="1"/>
  <c r="AH148" i="1"/>
  <c r="BK147" i="1"/>
  <c r="BJ147" i="1"/>
  <c r="BI147" i="1"/>
  <c r="BH147" i="1"/>
  <c r="BG147" i="1"/>
  <c r="BF147" i="1"/>
  <c r="BE147" i="1"/>
  <c r="BD147" i="1"/>
  <c r="BC147" i="1"/>
  <c r="BB147" i="1"/>
  <c r="BA147" i="1"/>
  <c r="AZ147" i="1"/>
  <c r="AY147" i="1"/>
  <c r="AX147" i="1"/>
  <c r="AW147" i="1"/>
  <c r="AV147" i="1"/>
  <c r="AU147" i="1"/>
  <c r="AT147" i="1"/>
  <c r="AS147" i="1"/>
  <c r="AR147" i="1"/>
  <c r="AQ147" i="1"/>
  <c r="AP147" i="1"/>
  <c r="AO147" i="1"/>
  <c r="AN147" i="1"/>
  <c r="AM147" i="1"/>
  <c r="AL147" i="1"/>
  <c r="AK147" i="1"/>
  <c r="AJ147" i="1"/>
  <c r="AI147" i="1"/>
  <c r="AH147" i="1"/>
  <c r="BK146" i="1"/>
  <c r="BJ146" i="1"/>
  <c r="BI146" i="1"/>
  <c r="BH146" i="1"/>
  <c r="BG146" i="1"/>
  <c r="BF146" i="1"/>
  <c r="BE146" i="1"/>
  <c r="BD146" i="1"/>
  <c r="BC146" i="1"/>
  <c r="BB146" i="1"/>
  <c r="BA146" i="1"/>
  <c r="AZ146" i="1"/>
  <c r="AY146" i="1"/>
  <c r="AX146" i="1"/>
  <c r="AW146" i="1"/>
  <c r="AV146" i="1"/>
  <c r="AU146" i="1"/>
  <c r="AT146" i="1"/>
  <c r="AS146" i="1"/>
  <c r="AR146" i="1"/>
  <c r="AQ146" i="1"/>
  <c r="AP146" i="1"/>
  <c r="AO146" i="1"/>
  <c r="AN146" i="1"/>
  <c r="AM146" i="1"/>
  <c r="AL146" i="1"/>
  <c r="AK146" i="1"/>
  <c r="AJ146" i="1"/>
  <c r="AI146" i="1"/>
  <c r="AH146" i="1"/>
  <c r="BK145" i="1"/>
  <c r="BJ145" i="1"/>
  <c r="BI145" i="1"/>
  <c r="BH145" i="1"/>
  <c r="BG145" i="1"/>
  <c r="BF145" i="1"/>
  <c r="BE145" i="1"/>
  <c r="BD145" i="1"/>
  <c r="BC145" i="1"/>
  <c r="BB145" i="1"/>
  <c r="BA145" i="1"/>
  <c r="AZ145" i="1"/>
  <c r="AY145" i="1"/>
  <c r="AX145" i="1"/>
  <c r="AW145" i="1"/>
  <c r="AV145" i="1"/>
  <c r="AU145" i="1"/>
  <c r="AT145" i="1"/>
  <c r="AS145" i="1"/>
  <c r="AR145" i="1"/>
  <c r="AQ145" i="1"/>
  <c r="AP145" i="1"/>
  <c r="AO145" i="1"/>
  <c r="AN145" i="1"/>
  <c r="AM145" i="1"/>
  <c r="AL145" i="1"/>
  <c r="AK145" i="1"/>
  <c r="AJ145" i="1"/>
  <c r="AI145" i="1"/>
  <c r="AH145" i="1"/>
  <c r="BK144" i="1"/>
  <c r="BJ144" i="1"/>
  <c r="BI144" i="1"/>
  <c r="BH144" i="1"/>
  <c r="BG144" i="1"/>
  <c r="BF144" i="1"/>
  <c r="BE144" i="1"/>
  <c r="BD144" i="1"/>
  <c r="BC144" i="1"/>
  <c r="BB144" i="1"/>
  <c r="BA144" i="1"/>
  <c r="AZ144" i="1"/>
  <c r="AY144" i="1"/>
  <c r="AX144" i="1"/>
  <c r="AW144" i="1"/>
  <c r="AV144" i="1"/>
  <c r="AU144" i="1"/>
  <c r="AT144" i="1"/>
  <c r="AS144" i="1"/>
  <c r="AR144" i="1"/>
  <c r="AQ144" i="1"/>
  <c r="AP144" i="1"/>
  <c r="AO144" i="1"/>
  <c r="AN144" i="1"/>
  <c r="AM144" i="1"/>
  <c r="AL144" i="1"/>
  <c r="AK144" i="1"/>
  <c r="AJ144" i="1"/>
  <c r="AI144" i="1"/>
  <c r="AH144" i="1"/>
  <c r="BK143" i="1"/>
  <c r="BJ143" i="1"/>
  <c r="BI143" i="1"/>
  <c r="BH143" i="1"/>
  <c r="BG143" i="1"/>
  <c r="BF143" i="1"/>
  <c r="BE143" i="1"/>
  <c r="BD143" i="1"/>
  <c r="BC143" i="1"/>
  <c r="BB143" i="1"/>
  <c r="BA143" i="1"/>
  <c r="AZ143" i="1"/>
  <c r="AY143" i="1"/>
  <c r="AX143" i="1"/>
  <c r="AW143" i="1"/>
  <c r="AV143" i="1"/>
  <c r="AU143" i="1"/>
  <c r="AT143" i="1"/>
  <c r="AS143" i="1"/>
  <c r="AR143" i="1"/>
  <c r="AQ143" i="1"/>
  <c r="AP143" i="1"/>
  <c r="AO143" i="1"/>
  <c r="AN143" i="1"/>
  <c r="AM143" i="1"/>
  <c r="AL143" i="1"/>
  <c r="AK143" i="1"/>
  <c r="AJ143" i="1"/>
  <c r="AI143" i="1"/>
  <c r="AH143" i="1"/>
  <c r="BK142" i="1"/>
  <c r="BJ142" i="1"/>
  <c r="BI142" i="1"/>
  <c r="BH142" i="1"/>
  <c r="BG142" i="1"/>
  <c r="BF142" i="1"/>
  <c r="BE142" i="1"/>
  <c r="BD142" i="1"/>
  <c r="BC142" i="1"/>
  <c r="BB142" i="1"/>
  <c r="BA142" i="1"/>
  <c r="AZ142" i="1"/>
  <c r="AY142" i="1"/>
  <c r="AX142" i="1"/>
  <c r="AW142" i="1"/>
  <c r="AV142" i="1"/>
  <c r="AU142" i="1"/>
  <c r="AT142" i="1"/>
  <c r="AS142" i="1"/>
  <c r="AR142" i="1"/>
  <c r="AQ142" i="1"/>
  <c r="AP142" i="1"/>
  <c r="AO142" i="1"/>
  <c r="AN142" i="1"/>
  <c r="AM142" i="1"/>
  <c r="AL142" i="1"/>
  <c r="AK142" i="1"/>
  <c r="AJ142" i="1"/>
  <c r="AI142" i="1"/>
  <c r="AH142" i="1"/>
  <c r="BK141" i="1"/>
  <c r="BJ141" i="1"/>
  <c r="BI141" i="1"/>
  <c r="BH141" i="1"/>
  <c r="BG141" i="1"/>
  <c r="BF141" i="1"/>
  <c r="BE141" i="1"/>
  <c r="BD141" i="1"/>
  <c r="BC141" i="1"/>
  <c r="BB141" i="1"/>
  <c r="BA141" i="1"/>
  <c r="AZ141" i="1"/>
  <c r="AY141" i="1"/>
  <c r="AX141" i="1"/>
  <c r="AW141" i="1"/>
  <c r="AV141" i="1"/>
  <c r="AU141" i="1"/>
  <c r="AT141" i="1"/>
  <c r="AS141" i="1"/>
  <c r="AR141" i="1"/>
  <c r="AQ141" i="1"/>
  <c r="AP141" i="1"/>
  <c r="AO141" i="1"/>
  <c r="AN141" i="1"/>
  <c r="AM141" i="1"/>
  <c r="AL141" i="1"/>
  <c r="AK141" i="1"/>
  <c r="AJ141" i="1"/>
  <c r="AI141" i="1"/>
  <c r="AH141" i="1"/>
  <c r="BK140" i="1"/>
  <c r="BJ140" i="1"/>
  <c r="BI140" i="1"/>
  <c r="BH140" i="1"/>
  <c r="BG140" i="1"/>
  <c r="BF140" i="1"/>
  <c r="BE140" i="1"/>
  <c r="BD140" i="1"/>
  <c r="BC140" i="1"/>
  <c r="BB140" i="1"/>
  <c r="BA140" i="1"/>
  <c r="AZ140" i="1"/>
  <c r="AY140" i="1"/>
  <c r="AX140" i="1"/>
  <c r="AW140" i="1"/>
  <c r="AV140" i="1"/>
  <c r="AU140" i="1"/>
  <c r="AT140" i="1"/>
  <c r="AS140" i="1"/>
  <c r="AR140" i="1"/>
  <c r="AQ140" i="1"/>
  <c r="AP140" i="1"/>
  <c r="AO140" i="1"/>
  <c r="AN140" i="1"/>
  <c r="AM140" i="1"/>
  <c r="AL140" i="1"/>
  <c r="AK140" i="1"/>
  <c r="AJ140" i="1"/>
  <c r="AI140" i="1"/>
  <c r="AH140" i="1"/>
  <c r="BK139" i="1"/>
  <c r="BJ139" i="1"/>
  <c r="BI139" i="1"/>
  <c r="BH139" i="1"/>
  <c r="BG139" i="1"/>
  <c r="BF139" i="1"/>
  <c r="BE139" i="1"/>
  <c r="BD139" i="1"/>
  <c r="BC139" i="1"/>
  <c r="BB139" i="1"/>
  <c r="BA139" i="1"/>
  <c r="AZ139" i="1"/>
  <c r="AY139" i="1"/>
  <c r="AX139" i="1"/>
  <c r="AW139" i="1"/>
  <c r="AV139" i="1"/>
  <c r="AU139" i="1"/>
  <c r="AT139" i="1"/>
  <c r="AS139" i="1"/>
  <c r="AR139" i="1"/>
  <c r="AQ139" i="1"/>
  <c r="AP139" i="1"/>
  <c r="AO139" i="1"/>
  <c r="AN139" i="1"/>
  <c r="AM139" i="1"/>
  <c r="AL139" i="1"/>
  <c r="AK139" i="1"/>
  <c r="AJ139" i="1"/>
  <c r="AI139" i="1"/>
  <c r="AH139" i="1"/>
  <c r="BK138" i="1"/>
  <c r="BJ138" i="1"/>
  <c r="BI138" i="1"/>
  <c r="BH138" i="1"/>
  <c r="BG138" i="1"/>
  <c r="BF138" i="1"/>
  <c r="BE138" i="1"/>
  <c r="BD138" i="1"/>
  <c r="BC138" i="1"/>
  <c r="BB138" i="1"/>
  <c r="BA138" i="1"/>
  <c r="AZ138" i="1"/>
  <c r="AY138" i="1"/>
  <c r="AX138" i="1"/>
  <c r="AW138" i="1"/>
  <c r="AV138" i="1"/>
  <c r="AU138" i="1"/>
  <c r="AT138" i="1"/>
  <c r="AS138" i="1"/>
  <c r="AR138" i="1"/>
  <c r="AQ138" i="1"/>
  <c r="AP138" i="1"/>
  <c r="AO138" i="1"/>
  <c r="AN138" i="1"/>
  <c r="AM138" i="1"/>
  <c r="AL138" i="1"/>
  <c r="AK138" i="1"/>
  <c r="AJ138" i="1"/>
  <c r="AI138" i="1"/>
  <c r="AH138" i="1"/>
  <c r="BK137" i="1"/>
  <c r="BJ137" i="1"/>
  <c r="BI137" i="1"/>
  <c r="BH137" i="1"/>
  <c r="BG137" i="1"/>
  <c r="BF137" i="1"/>
  <c r="BE137" i="1"/>
  <c r="BD137" i="1"/>
  <c r="BC137" i="1"/>
  <c r="BB137" i="1"/>
  <c r="BA137" i="1"/>
  <c r="AZ137" i="1"/>
  <c r="AY137" i="1"/>
  <c r="AX137" i="1"/>
  <c r="AW137" i="1"/>
  <c r="AV137" i="1"/>
  <c r="AU137" i="1"/>
  <c r="AT137" i="1"/>
  <c r="AS137" i="1"/>
  <c r="AR137" i="1"/>
  <c r="AQ137" i="1"/>
  <c r="AP137" i="1"/>
  <c r="AO137" i="1"/>
  <c r="AN137" i="1"/>
  <c r="AM137" i="1"/>
  <c r="AL137" i="1"/>
  <c r="AK137" i="1"/>
  <c r="AJ137" i="1"/>
  <c r="AI137" i="1"/>
  <c r="AH137" i="1"/>
  <c r="BK136" i="1"/>
  <c r="BJ136" i="1"/>
  <c r="BI136" i="1"/>
  <c r="BH136" i="1"/>
  <c r="BG136" i="1"/>
  <c r="BF136" i="1"/>
  <c r="BE136" i="1"/>
  <c r="BD136" i="1"/>
  <c r="BC136" i="1"/>
  <c r="BB136" i="1"/>
  <c r="BA136" i="1"/>
  <c r="AZ136" i="1"/>
  <c r="AY136" i="1"/>
  <c r="AX136" i="1"/>
  <c r="AW136" i="1"/>
  <c r="AV136" i="1"/>
  <c r="AU136" i="1"/>
  <c r="AT136" i="1"/>
  <c r="AS136" i="1"/>
  <c r="AR136" i="1"/>
  <c r="AQ136" i="1"/>
  <c r="AP136" i="1"/>
  <c r="AO136" i="1"/>
  <c r="AN136" i="1"/>
  <c r="AM136" i="1"/>
  <c r="AL136" i="1"/>
  <c r="AK136" i="1"/>
  <c r="AJ136" i="1"/>
  <c r="AI136" i="1"/>
  <c r="AH136" i="1"/>
  <c r="BK135" i="1"/>
  <c r="BJ135" i="1"/>
  <c r="BI135" i="1"/>
  <c r="BH135" i="1"/>
  <c r="BG135" i="1"/>
  <c r="BF135" i="1"/>
  <c r="BE135" i="1"/>
  <c r="BD135" i="1"/>
  <c r="BC135" i="1"/>
  <c r="BB135" i="1"/>
  <c r="BA135" i="1"/>
  <c r="AZ135" i="1"/>
  <c r="AY135" i="1"/>
  <c r="AX135" i="1"/>
  <c r="AW135" i="1"/>
  <c r="AV135" i="1"/>
  <c r="AU135" i="1"/>
  <c r="AT135" i="1"/>
  <c r="AS135" i="1"/>
  <c r="AR135" i="1"/>
  <c r="AQ135" i="1"/>
  <c r="AP135" i="1"/>
  <c r="AO135" i="1"/>
  <c r="AN135" i="1"/>
  <c r="AM135" i="1"/>
  <c r="AL135" i="1"/>
  <c r="AK135" i="1"/>
  <c r="AJ135" i="1"/>
  <c r="AI135" i="1"/>
  <c r="AH135" i="1"/>
  <c r="BK134" i="1"/>
  <c r="BJ134" i="1"/>
  <c r="BI134" i="1"/>
  <c r="BH134" i="1"/>
  <c r="BG134" i="1"/>
  <c r="BF134" i="1"/>
  <c r="BE134" i="1"/>
  <c r="BD134" i="1"/>
  <c r="BC134" i="1"/>
  <c r="BB134" i="1"/>
  <c r="BA134" i="1"/>
  <c r="AZ134" i="1"/>
  <c r="AY134" i="1"/>
  <c r="AX134" i="1"/>
  <c r="AW134" i="1"/>
  <c r="AV134" i="1"/>
  <c r="AU134" i="1"/>
  <c r="AT134" i="1"/>
  <c r="AS134" i="1"/>
  <c r="AR134" i="1"/>
  <c r="AQ134" i="1"/>
  <c r="AP134" i="1"/>
  <c r="AO134" i="1"/>
  <c r="AN134" i="1"/>
  <c r="AM134" i="1"/>
  <c r="AL134" i="1"/>
  <c r="AK134" i="1"/>
  <c r="AJ134" i="1"/>
  <c r="AI134" i="1"/>
  <c r="AH134" i="1"/>
  <c r="BK133" i="1"/>
  <c r="BJ133" i="1"/>
  <c r="BI133" i="1"/>
  <c r="BH133" i="1"/>
  <c r="BG133" i="1"/>
  <c r="BF133" i="1"/>
  <c r="BE133" i="1"/>
  <c r="BD133" i="1"/>
  <c r="BC133" i="1"/>
  <c r="BB133" i="1"/>
  <c r="BA133" i="1"/>
  <c r="AZ133" i="1"/>
  <c r="AY133" i="1"/>
  <c r="AX133" i="1"/>
  <c r="AW133" i="1"/>
  <c r="AV133" i="1"/>
  <c r="AU133" i="1"/>
  <c r="AT133" i="1"/>
  <c r="AS133" i="1"/>
  <c r="AR133" i="1"/>
  <c r="AQ133" i="1"/>
  <c r="AP133" i="1"/>
  <c r="AO133" i="1"/>
  <c r="AN133" i="1"/>
  <c r="AM133" i="1"/>
  <c r="AL133" i="1"/>
  <c r="AK133" i="1"/>
  <c r="AJ133" i="1"/>
  <c r="AI133" i="1"/>
  <c r="AH133" i="1"/>
  <c r="BK132" i="1"/>
  <c r="BJ132" i="1"/>
  <c r="BI132" i="1"/>
  <c r="BH132" i="1"/>
  <c r="BG132" i="1"/>
  <c r="BF132" i="1"/>
  <c r="BE132" i="1"/>
  <c r="BD132" i="1"/>
  <c r="BC132" i="1"/>
  <c r="BB132" i="1"/>
  <c r="BA132" i="1"/>
  <c r="AZ132" i="1"/>
  <c r="AY132" i="1"/>
  <c r="AX132" i="1"/>
  <c r="AW132" i="1"/>
  <c r="AV132" i="1"/>
  <c r="AU132" i="1"/>
  <c r="AT132" i="1"/>
  <c r="AS132" i="1"/>
  <c r="AR132" i="1"/>
  <c r="AQ132" i="1"/>
  <c r="AP132" i="1"/>
  <c r="AO132" i="1"/>
  <c r="AN132" i="1"/>
  <c r="AM132" i="1"/>
  <c r="AL132" i="1"/>
  <c r="AK132" i="1"/>
  <c r="AJ132" i="1"/>
  <c r="AI132" i="1"/>
  <c r="AH132" i="1"/>
  <c r="BK131" i="1"/>
  <c r="BJ131" i="1"/>
  <c r="BI131" i="1"/>
  <c r="BH131" i="1"/>
  <c r="BG131" i="1"/>
  <c r="BF131" i="1"/>
  <c r="BE131" i="1"/>
  <c r="BD131" i="1"/>
  <c r="BC131" i="1"/>
  <c r="BB131" i="1"/>
  <c r="BA131" i="1"/>
  <c r="AZ131" i="1"/>
  <c r="AY131" i="1"/>
  <c r="AX131" i="1"/>
  <c r="AW131" i="1"/>
  <c r="AV131" i="1"/>
  <c r="AU131" i="1"/>
  <c r="AT131" i="1"/>
  <c r="AS131" i="1"/>
  <c r="AR131" i="1"/>
  <c r="AQ131" i="1"/>
  <c r="AP131" i="1"/>
  <c r="AO131" i="1"/>
  <c r="AN131" i="1"/>
  <c r="AM131" i="1"/>
  <c r="AL131" i="1"/>
  <c r="AK131" i="1"/>
  <c r="AJ131" i="1"/>
  <c r="AI131" i="1"/>
  <c r="AH131" i="1"/>
  <c r="BK130" i="1"/>
  <c r="BJ130" i="1"/>
  <c r="BI130" i="1"/>
  <c r="BH130" i="1"/>
  <c r="BG130" i="1"/>
  <c r="BF130" i="1"/>
  <c r="BE130" i="1"/>
  <c r="BD130" i="1"/>
  <c r="BC130" i="1"/>
  <c r="BB130" i="1"/>
  <c r="BA130" i="1"/>
  <c r="AZ130" i="1"/>
  <c r="AY130" i="1"/>
  <c r="AX130" i="1"/>
  <c r="AW130" i="1"/>
  <c r="AV130" i="1"/>
  <c r="AU130" i="1"/>
  <c r="AT130" i="1"/>
  <c r="AS130" i="1"/>
  <c r="AR130" i="1"/>
  <c r="AQ130" i="1"/>
  <c r="AP130" i="1"/>
  <c r="AO130" i="1"/>
  <c r="AN130" i="1"/>
  <c r="AM130" i="1"/>
  <c r="AL130" i="1"/>
  <c r="AK130" i="1"/>
  <c r="AJ130" i="1"/>
  <c r="AI130" i="1"/>
  <c r="AH130" i="1"/>
  <c r="BK129" i="1"/>
  <c r="BJ129" i="1"/>
  <c r="BI129" i="1"/>
  <c r="BH129" i="1"/>
  <c r="BG129" i="1"/>
  <c r="BF129" i="1"/>
  <c r="BE129" i="1"/>
  <c r="BD129" i="1"/>
  <c r="BC129" i="1"/>
  <c r="BB129" i="1"/>
  <c r="BA129" i="1"/>
  <c r="AZ129" i="1"/>
  <c r="AY129" i="1"/>
  <c r="AX129" i="1"/>
  <c r="AW129" i="1"/>
  <c r="AV129" i="1"/>
  <c r="AU129" i="1"/>
  <c r="AT129" i="1"/>
  <c r="AS129" i="1"/>
  <c r="AR129" i="1"/>
  <c r="AQ129" i="1"/>
  <c r="AP129" i="1"/>
  <c r="AO129" i="1"/>
  <c r="AN129" i="1"/>
  <c r="AM129" i="1"/>
  <c r="AL129" i="1"/>
  <c r="AK129" i="1"/>
  <c r="AJ129" i="1"/>
  <c r="AI129" i="1"/>
  <c r="AH129" i="1"/>
  <c r="BK128" i="1"/>
  <c r="BJ128" i="1"/>
  <c r="BI128" i="1"/>
  <c r="BH128" i="1"/>
  <c r="BG128" i="1"/>
  <c r="BF128" i="1"/>
  <c r="BE128" i="1"/>
  <c r="BD128" i="1"/>
  <c r="BC128" i="1"/>
  <c r="BB128" i="1"/>
  <c r="BA128" i="1"/>
  <c r="AZ128" i="1"/>
  <c r="AY128" i="1"/>
  <c r="AX128" i="1"/>
  <c r="AW128" i="1"/>
  <c r="AV128" i="1"/>
  <c r="AU128" i="1"/>
  <c r="AT128" i="1"/>
  <c r="AS128" i="1"/>
  <c r="AR128" i="1"/>
  <c r="AQ128" i="1"/>
  <c r="AP128" i="1"/>
  <c r="AO128" i="1"/>
  <c r="AN128" i="1"/>
  <c r="AM128" i="1"/>
  <c r="AL128" i="1"/>
  <c r="AK128" i="1"/>
  <c r="AJ128" i="1"/>
  <c r="AI128" i="1"/>
  <c r="AH128" i="1"/>
  <c r="BK127" i="1"/>
  <c r="BJ127" i="1"/>
  <c r="BI127" i="1"/>
  <c r="BH127" i="1"/>
  <c r="BG127" i="1"/>
  <c r="BF127" i="1"/>
  <c r="BE127" i="1"/>
  <c r="BD127" i="1"/>
  <c r="BC127" i="1"/>
  <c r="BB127" i="1"/>
  <c r="BA127" i="1"/>
  <c r="AZ127" i="1"/>
  <c r="AY127" i="1"/>
  <c r="AX127" i="1"/>
  <c r="AW127" i="1"/>
  <c r="AV127" i="1"/>
  <c r="AU127" i="1"/>
  <c r="AT127" i="1"/>
  <c r="AS127" i="1"/>
  <c r="AR127" i="1"/>
  <c r="AQ127" i="1"/>
  <c r="AP127" i="1"/>
  <c r="AO127" i="1"/>
  <c r="AN127" i="1"/>
  <c r="AM127" i="1"/>
  <c r="AL127" i="1"/>
  <c r="AK127" i="1"/>
  <c r="AJ127" i="1"/>
  <c r="AI127" i="1"/>
  <c r="AH127" i="1"/>
  <c r="BK126" i="1"/>
  <c r="BJ126" i="1"/>
  <c r="BI126" i="1"/>
  <c r="BH126" i="1"/>
  <c r="BG126" i="1"/>
  <c r="BF126" i="1"/>
  <c r="BE126" i="1"/>
  <c r="BD126" i="1"/>
  <c r="BC126" i="1"/>
  <c r="BB126" i="1"/>
  <c r="BA126" i="1"/>
  <c r="AZ126" i="1"/>
  <c r="AY126" i="1"/>
  <c r="AX126" i="1"/>
  <c r="AW126" i="1"/>
  <c r="AV126" i="1"/>
  <c r="AU126" i="1"/>
  <c r="AT126" i="1"/>
  <c r="AS126" i="1"/>
  <c r="AR126" i="1"/>
  <c r="AQ126" i="1"/>
  <c r="AP126" i="1"/>
  <c r="AO126" i="1"/>
  <c r="AN126" i="1"/>
  <c r="AM126" i="1"/>
  <c r="AL126" i="1"/>
  <c r="AK126" i="1"/>
  <c r="AJ126" i="1"/>
  <c r="AI126" i="1"/>
  <c r="AH126" i="1"/>
  <c r="BK125" i="1"/>
  <c r="BJ125" i="1"/>
  <c r="BI125" i="1"/>
  <c r="BH125" i="1"/>
  <c r="BG125" i="1"/>
  <c r="BF125" i="1"/>
  <c r="BE125" i="1"/>
  <c r="BD125" i="1"/>
  <c r="BC125" i="1"/>
  <c r="BB125" i="1"/>
  <c r="BA125" i="1"/>
  <c r="AZ125" i="1"/>
  <c r="AY125" i="1"/>
  <c r="AX125" i="1"/>
  <c r="AW125" i="1"/>
  <c r="AV125" i="1"/>
  <c r="AU125" i="1"/>
  <c r="AT125" i="1"/>
  <c r="AS125" i="1"/>
  <c r="AR125" i="1"/>
  <c r="AQ125" i="1"/>
  <c r="AP125" i="1"/>
  <c r="AO125" i="1"/>
  <c r="AN125" i="1"/>
  <c r="AM125" i="1"/>
  <c r="AL125" i="1"/>
  <c r="AK125" i="1"/>
  <c r="AJ125" i="1"/>
  <c r="AI125" i="1"/>
  <c r="AH125" i="1"/>
  <c r="BK124" i="1"/>
  <c r="BJ124" i="1"/>
  <c r="BI124" i="1"/>
  <c r="BH124" i="1"/>
  <c r="BG124" i="1"/>
  <c r="BF124" i="1"/>
  <c r="BE124" i="1"/>
  <c r="BD124" i="1"/>
  <c r="BC124" i="1"/>
  <c r="BB124" i="1"/>
  <c r="BA124" i="1"/>
  <c r="AZ124" i="1"/>
  <c r="AY124" i="1"/>
  <c r="AX124" i="1"/>
  <c r="AW124" i="1"/>
  <c r="AV124" i="1"/>
  <c r="AU124" i="1"/>
  <c r="AT124" i="1"/>
  <c r="AS124" i="1"/>
  <c r="AR124" i="1"/>
  <c r="AQ124" i="1"/>
  <c r="AP124" i="1"/>
  <c r="AO124" i="1"/>
  <c r="AN124" i="1"/>
  <c r="AM124" i="1"/>
  <c r="AL124" i="1"/>
  <c r="AK124" i="1"/>
  <c r="AJ124" i="1"/>
  <c r="AI124" i="1"/>
  <c r="AH124" i="1"/>
  <c r="BK123" i="1"/>
  <c r="BJ123" i="1"/>
  <c r="BI123" i="1"/>
  <c r="BH123" i="1"/>
  <c r="BG123" i="1"/>
  <c r="BF123" i="1"/>
  <c r="BE123" i="1"/>
  <c r="BD123" i="1"/>
  <c r="BC123" i="1"/>
  <c r="BB123" i="1"/>
  <c r="BA123" i="1"/>
  <c r="AZ123" i="1"/>
  <c r="AY123" i="1"/>
  <c r="AX123" i="1"/>
  <c r="AW123" i="1"/>
  <c r="AV123" i="1"/>
  <c r="AU123" i="1"/>
  <c r="AT123" i="1"/>
  <c r="AS123" i="1"/>
  <c r="AR123" i="1"/>
  <c r="AQ123" i="1"/>
  <c r="AP123" i="1"/>
  <c r="AO123" i="1"/>
  <c r="AN123" i="1"/>
  <c r="AM123" i="1"/>
  <c r="AL123" i="1"/>
  <c r="AK123" i="1"/>
  <c r="AJ123" i="1"/>
  <c r="AI123" i="1"/>
  <c r="AH123" i="1"/>
  <c r="BK122" i="1"/>
  <c r="BJ122" i="1"/>
  <c r="BI122" i="1"/>
  <c r="BH122" i="1"/>
  <c r="BG122" i="1"/>
  <c r="BF122" i="1"/>
  <c r="BE122" i="1"/>
  <c r="BD122" i="1"/>
  <c r="BC122" i="1"/>
  <c r="BB122" i="1"/>
  <c r="BA122" i="1"/>
  <c r="AZ122" i="1"/>
  <c r="AY122" i="1"/>
  <c r="AX122" i="1"/>
  <c r="AW122" i="1"/>
  <c r="AV122" i="1"/>
  <c r="AU122" i="1"/>
  <c r="AT122" i="1"/>
  <c r="AS122" i="1"/>
  <c r="AR122" i="1"/>
  <c r="AQ122" i="1"/>
  <c r="AP122" i="1"/>
  <c r="AO122" i="1"/>
  <c r="AN122" i="1"/>
  <c r="AM122" i="1"/>
  <c r="AL122" i="1"/>
  <c r="AK122" i="1"/>
  <c r="AJ122" i="1"/>
  <c r="AI122" i="1"/>
  <c r="AH122" i="1"/>
  <c r="BK121" i="1"/>
  <c r="BJ121" i="1"/>
  <c r="BI121" i="1"/>
  <c r="BH121" i="1"/>
  <c r="BG121" i="1"/>
  <c r="BF121" i="1"/>
  <c r="BE121" i="1"/>
  <c r="BD121" i="1"/>
  <c r="BC121" i="1"/>
  <c r="BB121" i="1"/>
  <c r="BA121" i="1"/>
  <c r="AZ121" i="1"/>
  <c r="AY121" i="1"/>
  <c r="AX121" i="1"/>
  <c r="AW121" i="1"/>
  <c r="AV121" i="1"/>
  <c r="AU121" i="1"/>
  <c r="AT121" i="1"/>
  <c r="AS121" i="1"/>
  <c r="AR121" i="1"/>
  <c r="AQ121" i="1"/>
  <c r="AP121" i="1"/>
  <c r="AO121" i="1"/>
  <c r="AN121" i="1"/>
  <c r="AM121" i="1"/>
  <c r="AL121" i="1"/>
  <c r="AK121" i="1"/>
  <c r="AJ121" i="1"/>
  <c r="AI121" i="1"/>
  <c r="AH121" i="1"/>
  <c r="BK120" i="1"/>
  <c r="BJ120" i="1"/>
  <c r="BI120" i="1"/>
  <c r="BH120" i="1"/>
  <c r="BG120" i="1"/>
  <c r="BF120" i="1"/>
  <c r="BE120" i="1"/>
  <c r="BD120" i="1"/>
  <c r="BC120" i="1"/>
  <c r="BB120" i="1"/>
  <c r="BA120" i="1"/>
  <c r="AZ120" i="1"/>
  <c r="AY120" i="1"/>
  <c r="AX120" i="1"/>
  <c r="AW120" i="1"/>
  <c r="AV120" i="1"/>
  <c r="AU120" i="1"/>
  <c r="AT120" i="1"/>
  <c r="AS120" i="1"/>
  <c r="AR120" i="1"/>
  <c r="AQ120" i="1"/>
  <c r="AP120" i="1"/>
  <c r="AO120" i="1"/>
  <c r="AN120" i="1"/>
  <c r="AM120" i="1"/>
  <c r="AL120" i="1"/>
  <c r="AK120" i="1"/>
  <c r="AJ120" i="1"/>
  <c r="AI120" i="1"/>
  <c r="AH120" i="1"/>
  <c r="BK119" i="1"/>
  <c r="BJ119" i="1"/>
  <c r="BI119" i="1"/>
  <c r="BH119" i="1"/>
  <c r="BG119" i="1"/>
  <c r="BF119" i="1"/>
  <c r="BE119" i="1"/>
  <c r="BD119" i="1"/>
  <c r="BC119" i="1"/>
  <c r="BB119" i="1"/>
  <c r="BA119" i="1"/>
  <c r="AZ119" i="1"/>
  <c r="AY119" i="1"/>
  <c r="AX119" i="1"/>
  <c r="AW119" i="1"/>
  <c r="AV119" i="1"/>
  <c r="AU119" i="1"/>
  <c r="AT119" i="1"/>
  <c r="AS119" i="1"/>
  <c r="AR119" i="1"/>
  <c r="AQ119" i="1"/>
  <c r="AP119" i="1"/>
  <c r="AO119" i="1"/>
  <c r="AN119" i="1"/>
  <c r="AM119" i="1"/>
  <c r="AL119" i="1"/>
  <c r="AK119" i="1"/>
  <c r="AJ119" i="1"/>
  <c r="AI119" i="1"/>
  <c r="AH119" i="1"/>
  <c r="BK118" i="1"/>
  <c r="BJ118" i="1"/>
  <c r="BI118" i="1"/>
  <c r="BH118" i="1"/>
  <c r="BG118" i="1"/>
  <c r="BF118" i="1"/>
  <c r="BE118" i="1"/>
  <c r="BD118" i="1"/>
  <c r="BC118" i="1"/>
  <c r="BB118" i="1"/>
  <c r="BA118" i="1"/>
  <c r="AZ118" i="1"/>
  <c r="AY118" i="1"/>
  <c r="AX118" i="1"/>
  <c r="AW118" i="1"/>
  <c r="AV118" i="1"/>
  <c r="AU118" i="1"/>
  <c r="AT118" i="1"/>
  <c r="AS118" i="1"/>
  <c r="AR118" i="1"/>
  <c r="AQ118" i="1"/>
  <c r="AP118" i="1"/>
  <c r="AO118" i="1"/>
  <c r="AN118" i="1"/>
  <c r="AM118" i="1"/>
  <c r="AL118" i="1"/>
  <c r="AK118" i="1"/>
  <c r="AJ118" i="1"/>
  <c r="AI118" i="1"/>
  <c r="AH118" i="1"/>
  <c r="BK117" i="1"/>
  <c r="BJ117" i="1"/>
  <c r="BI117" i="1"/>
  <c r="BH117" i="1"/>
  <c r="BG117" i="1"/>
  <c r="BF117" i="1"/>
  <c r="BE117" i="1"/>
  <c r="BD117" i="1"/>
  <c r="BC117" i="1"/>
  <c r="BB117" i="1"/>
  <c r="BA117" i="1"/>
  <c r="AZ117" i="1"/>
  <c r="AY117" i="1"/>
  <c r="AX117" i="1"/>
  <c r="AW117" i="1"/>
  <c r="AV117" i="1"/>
  <c r="AU117" i="1"/>
  <c r="AT117" i="1"/>
  <c r="AS117" i="1"/>
  <c r="AR117" i="1"/>
  <c r="AQ117" i="1"/>
  <c r="AP117" i="1"/>
  <c r="AO117" i="1"/>
  <c r="AN117" i="1"/>
  <c r="AM117" i="1"/>
  <c r="AL117" i="1"/>
  <c r="AK117" i="1"/>
  <c r="AJ117" i="1"/>
  <c r="AI117" i="1"/>
  <c r="AH117" i="1"/>
  <c r="BK116" i="1"/>
  <c r="BJ116" i="1"/>
  <c r="BI116" i="1"/>
  <c r="BH116" i="1"/>
  <c r="BG116" i="1"/>
  <c r="BF116" i="1"/>
  <c r="BE116" i="1"/>
  <c r="BD116" i="1"/>
  <c r="BC116" i="1"/>
  <c r="BB116" i="1"/>
  <c r="BA116" i="1"/>
  <c r="AZ116" i="1"/>
  <c r="AY116" i="1"/>
  <c r="AX116" i="1"/>
  <c r="AW116" i="1"/>
  <c r="AV116" i="1"/>
  <c r="AU116" i="1"/>
  <c r="AT116" i="1"/>
  <c r="AS116" i="1"/>
  <c r="AR116" i="1"/>
  <c r="AQ116" i="1"/>
  <c r="AP116" i="1"/>
  <c r="AO116" i="1"/>
  <c r="AN116" i="1"/>
  <c r="AM116" i="1"/>
  <c r="AL116" i="1"/>
  <c r="AK116" i="1"/>
  <c r="AJ116" i="1"/>
  <c r="AI116" i="1"/>
  <c r="AH116" i="1"/>
  <c r="BK115" i="1"/>
  <c r="BJ115" i="1"/>
  <c r="BI115" i="1"/>
  <c r="BH115" i="1"/>
  <c r="BG115" i="1"/>
  <c r="BF115" i="1"/>
  <c r="BE115" i="1"/>
  <c r="BD115" i="1"/>
  <c r="BC115" i="1"/>
  <c r="BB115" i="1"/>
  <c r="BA115" i="1"/>
  <c r="AZ115" i="1"/>
  <c r="AY115" i="1"/>
  <c r="AX115" i="1"/>
  <c r="AW115" i="1"/>
  <c r="AV115" i="1"/>
  <c r="AU115" i="1"/>
  <c r="AT115" i="1"/>
  <c r="AS115" i="1"/>
  <c r="AR115" i="1"/>
  <c r="AQ115" i="1"/>
  <c r="AP115" i="1"/>
  <c r="AO115" i="1"/>
  <c r="AN115" i="1"/>
  <c r="AM115" i="1"/>
  <c r="AL115" i="1"/>
  <c r="AK115" i="1"/>
  <c r="AJ115" i="1"/>
  <c r="AI115" i="1"/>
  <c r="AH115" i="1"/>
  <c r="BK114" i="1"/>
  <c r="BJ114" i="1"/>
  <c r="BI114" i="1"/>
  <c r="BH114" i="1"/>
  <c r="BG114" i="1"/>
  <c r="BF114" i="1"/>
  <c r="BE114" i="1"/>
  <c r="BD114" i="1"/>
  <c r="BC114" i="1"/>
  <c r="BB114" i="1"/>
  <c r="BA114" i="1"/>
  <c r="AZ114" i="1"/>
  <c r="AY114" i="1"/>
  <c r="AX114" i="1"/>
  <c r="AW114" i="1"/>
  <c r="AV114" i="1"/>
  <c r="AU114" i="1"/>
  <c r="AT114" i="1"/>
  <c r="AS114" i="1"/>
  <c r="AR114" i="1"/>
  <c r="AQ114" i="1"/>
  <c r="AP114" i="1"/>
  <c r="AO114" i="1"/>
  <c r="AN114" i="1"/>
  <c r="AM114" i="1"/>
  <c r="AL114" i="1"/>
  <c r="AK114" i="1"/>
  <c r="AJ114" i="1"/>
  <c r="AI114" i="1"/>
  <c r="AH114" i="1"/>
  <c r="BK113" i="1"/>
  <c r="BJ113" i="1"/>
  <c r="BI113" i="1"/>
  <c r="BH113" i="1"/>
  <c r="BG113" i="1"/>
  <c r="BF113" i="1"/>
  <c r="BE113" i="1"/>
  <c r="BD113" i="1"/>
  <c r="BC113" i="1"/>
  <c r="BB113" i="1"/>
  <c r="BA113" i="1"/>
  <c r="AZ113" i="1"/>
  <c r="AY113" i="1"/>
  <c r="AX113" i="1"/>
  <c r="AW113" i="1"/>
  <c r="AV113" i="1"/>
  <c r="AU113" i="1"/>
  <c r="AT113" i="1"/>
  <c r="AS113" i="1"/>
  <c r="AR113" i="1"/>
  <c r="AQ113" i="1"/>
  <c r="AP113" i="1"/>
  <c r="AO113" i="1"/>
  <c r="AN113" i="1"/>
  <c r="AM113" i="1"/>
  <c r="AL113" i="1"/>
  <c r="AK113" i="1"/>
  <c r="AJ113" i="1"/>
  <c r="AI113" i="1"/>
  <c r="AH113" i="1"/>
  <c r="BK112" i="1"/>
  <c r="BJ112" i="1"/>
  <c r="BI112" i="1"/>
  <c r="BH112" i="1"/>
  <c r="BG112" i="1"/>
  <c r="BF112" i="1"/>
  <c r="BE112" i="1"/>
  <c r="BD112" i="1"/>
  <c r="BC112" i="1"/>
  <c r="BB112" i="1"/>
  <c r="BA112" i="1"/>
  <c r="AZ112" i="1"/>
  <c r="AY112" i="1"/>
  <c r="AX112" i="1"/>
  <c r="AW112" i="1"/>
  <c r="AV112" i="1"/>
  <c r="AU112" i="1"/>
  <c r="AT112" i="1"/>
  <c r="AS112" i="1"/>
  <c r="AR112" i="1"/>
  <c r="AQ112" i="1"/>
  <c r="AP112" i="1"/>
  <c r="AO112" i="1"/>
  <c r="AN112" i="1"/>
  <c r="AM112" i="1"/>
  <c r="AL112" i="1"/>
  <c r="AK112" i="1"/>
  <c r="AJ112" i="1"/>
  <c r="AI112" i="1"/>
  <c r="AH112" i="1"/>
  <c r="BK111" i="1"/>
  <c r="BJ111" i="1"/>
  <c r="BI111" i="1"/>
  <c r="BH111" i="1"/>
  <c r="BG111" i="1"/>
  <c r="BF111" i="1"/>
  <c r="BE111" i="1"/>
  <c r="BD111" i="1"/>
  <c r="BC111" i="1"/>
  <c r="BB111" i="1"/>
  <c r="BA111" i="1"/>
  <c r="AZ111" i="1"/>
  <c r="AY111" i="1"/>
  <c r="AX111" i="1"/>
  <c r="AW111" i="1"/>
  <c r="AV111" i="1"/>
  <c r="AU111" i="1"/>
  <c r="AT111" i="1"/>
  <c r="AS111" i="1"/>
  <c r="AR111" i="1"/>
  <c r="AQ111" i="1"/>
  <c r="AP111" i="1"/>
  <c r="AO111" i="1"/>
  <c r="AN111" i="1"/>
  <c r="AM111" i="1"/>
  <c r="AL111" i="1"/>
  <c r="AK111" i="1"/>
  <c r="AJ111" i="1"/>
  <c r="AI111" i="1"/>
  <c r="AH111" i="1"/>
  <c r="BK110" i="1"/>
  <c r="BJ110" i="1"/>
  <c r="BI110" i="1"/>
  <c r="BH110" i="1"/>
  <c r="BG110" i="1"/>
  <c r="BF110" i="1"/>
  <c r="BE110" i="1"/>
  <c r="BD110" i="1"/>
  <c r="BC110" i="1"/>
  <c r="BB110" i="1"/>
  <c r="BA110" i="1"/>
  <c r="AZ110" i="1"/>
  <c r="AY110" i="1"/>
  <c r="AX110" i="1"/>
  <c r="AW110" i="1"/>
  <c r="AV110" i="1"/>
  <c r="AU110" i="1"/>
  <c r="AT110" i="1"/>
  <c r="AS110" i="1"/>
  <c r="AR110" i="1"/>
  <c r="AQ110" i="1"/>
  <c r="AP110" i="1"/>
  <c r="AO110" i="1"/>
  <c r="AN110" i="1"/>
  <c r="AM110" i="1"/>
  <c r="AL110" i="1"/>
  <c r="AK110" i="1"/>
  <c r="AJ110" i="1"/>
  <c r="AI110" i="1"/>
  <c r="AH110" i="1"/>
  <c r="BK109" i="1"/>
  <c r="BJ109" i="1"/>
  <c r="BI109" i="1"/>
  <c r="BH109" i="1"/>
  <c r="BG109" i="1"/>
  <c r="BF109" i="1"/>
  <c r="BE109" i="1"/>
  <c r="BD109" i="1"/>
  <c r="BC109" i="1"/>
  <c r="BB109" i="1"/>
  <c r="BA109" i="1"/>
  <c r="AZ109" i="1"/>
  <c r="AY109" i="1"/>
  <c r="AX109" i="1"/>
  <c r="AW109" i="1"/>
  <c r="AV109" i="1"/>
  <c r="AU109" i="1"/>
  <c r="AT109" i="1"/>
  <c r="AS109" i="1"/>
  <c r="AR109" i="1"/>
  <c r="AQ109" i="1"/>
  <c r="AP109" i="1"/>
  <c r="AO109" i="1"/>
  <c r="AN109" i="1"/>
  <c r="AM109" i="1"/>
  <c r="AL109" i="1"/>
  <c r="AK109" i="1"/>
  <c r="AJ109" i="1"/>
  <c r="AI109" i="1"/>
  <c r="AH109" i="1"/>
  <c r="BK108" i="1"/>
  <c r="BJ108" i="1"/>
  <c r="BI108" i="1"/>
  <c r="BH108" i="1"/>
  <c r="BG108" i="1"/>
  <c r="BF108" i="1"/>
  <c r="BE108" i="1"/>
  <c r="BD108" i="1"/>
  <c r="BC108" i="1"/>
  <c r="BB108" i="1"/>
  <c r="BA108" i="1"/>
  <c r="AZ108" i="1"/>
  <c r="AY108" i="1"/>
  <c r="AX108" i="1"/>
  <c r="AW108" i="1"/>
  <c r="AV108" i="1"/>
  <c r="AU108" i="1"/>
  <c r="AT108" i="1"/>
  <c r="AS108" i="1"/>
  <c r="AR108" i="1"/>
  <c r="AQ108" i="1"/>
  <c r="AP108" i="1"/>
  <c r="AO108" i="1"/>
  <c r="AN108" i="1"/>
  <c r="AM108" i="1"/>
  <c r="AL108" i="1"/>
  <c r="AK108" i="1"/>
  <c r="AJ108" i="1"/>
  <c r="AI108" i="1"/>
  <c r="AH108" i="1"/>
  <c r="BK107" i="1"/>
  <c r="BJ107" i="1"/>
  <c r="BI107" i="1"/>
  <c r="BH107" i="1"/>
  <c r="BG107" i="1"/>
  <c r="BF107" i="1"/>
  <c r="BE107" i="1"/>
  <c r="BD107" i="1"/>
  <c r="BC107" i="1"/>
  <c r="BB107" i="1"/>
  <c r="BA107" i="1"/>
  <c r="AZ107" i="1"/>
  <c r="AY107" i="1"/>
  <c r="AX107" i="1"/>
  <c r="AW107" i="1"/>
  <c r="AV107" i="1"/>
  <c r="AU107" i="1"/>
  <c r="AT107" i="1"/>
  <c r="AS107" i="1"/>
  <c r="AR107" i="1"/>
  <c r="AQ107" i="1"/>
  <c r="AP107" i="1"/>
  <c r="AO107" i="1"/>
  <c r="AN107" i="1"/>
  <c r="AM107" i="1"/>
  <c r="AL107" i="1"/>
  <c r="AK107" i="1"/>
  <c r="AJ107" i="1"/>
  <c r="AI107" i="1"/>
  <c r="AH107" i="1"/>
  <c r="BK106" i="1"/>
  <c r="BJ106" i="1"/>
  <c r="BI106" i="1"/>
  <c r="BH106" i="1"/>
  <c r="BG106" i="1"/>
  <c r="BF106" i="1"/>
  <c r="BE106" i="1"/>
  <c r="BD106" i="1"/>
  <c r="BC106" i="1"/>
  <c r="BB106" i="1"/>
  <c r="BA106" i="1"/>
  <c r="AZ106" i="1"/>
  <c r="AY106" i="1"/>
  <c r="AX106" i="1"/>
  <c r="AW106" i="1"/>
  <c r="AV106" i="1"/>
  <c r="AU106" i="1"/>
  <c r="AT106" i="1"/>
  <c r="AS106" i="1"/>
  <c r="AR106" i="1"/>
  <c r="AQ106" i="1"/>
  <c r="AP106" i="1"/>
  <c r="AO106" i="1"/>
  <c r="AN106" i="1"/>
  <c r="AM106" i="1"/>
  <c r="AL106" i="1"/>
  <c r="AK106" i="1"/>
  <c r="AJ106" i="1"/>
  <c r="AI106" i="1"/>
  <c r="AH106" i="1"/>
  <c r="BK105" i="1"/>
  <c r="BJ105" i="1"/>
  <c r="BI105" i="1"/>
  <c r="BH105" i="1"/>
  <c r="BG105" i="1"/>
  <c r="BF105" i="1"/>
  <c r="BE105" i="1"/>
  <c r="BD105" i="1"/>
  <c r="BC105" i="1"/>
  <c r="BB105" i="1"/>
  <c r="BA105" i="1"/>
  <c r="AZ105" i="1"/>
  <c r="AY105" i="1"/>
  <c r="AX105" i="1"/>
  <c r="AW105" i="1"/>
  <c r="AV105" i="1"/>
  <c r="AU105" i="1"/>
  <c r="AT105" i="1"/>
  <c r="AS105" i="1"/>
  <c r="AR105" i="1"/>
  <c r="AQ105" i="1"/>
  <c r="AP105" i="1"/>
  <c r="AO105" i="1"/>
  <c r="AN105" i="1"/>
  <c r="AM105" i="1"/>
  <c r="AL105" i="1"/>
  <c r="AK105" i="1"/>
  <c r="AJ105" i="1"/>
  <c r="AI105" i="1"/>
  <c r="AH105" i="1"/>
  <c r="BK104" i="1"/>
  <c r="BJ104" i="1"/>
  <c r="BI104" i="1"/>
  <c r="BH104" i="1"/>
  <c r="BG104" i="1"/>
  <c r="BF104" i="1"/>
  <c r="BE104" i="1"/>
  <c r="BD104" i="1"/>
  <c r="BC104" i="1"/>
  <c r="BB104" i="1"/>
  <c r="BA104" i="1"/>
  <c r="AZ104" i="1"/>
  <c r="AY104" i="1"/>
  <c r="AX104" i="1"/>
  <c r="AW104" i="1"/>
  <c r="AV104" i="1"/>
  <c r="AU104" i="1"/>
  <c r="AT104" i="1"/>
  <c r="AS104" i="1"/>
  <c r="AR104" i="1"/>
  <c r="AQ104" i="1"/>
  <c r="AP104" i="1"/>
  <c r="AO104" i="1"/>
  <c r="AN104" i="1"/>
  <c r="AM104" i="1"/>
  <c r="AL104" i="1"/>
  <c r="AK104" i="1"/>
  <c r="AJ104" i="1"/>
  <c r="AI104" i="1"/>
  <c r="AH104" i="1"/>
  <c r="BK103" i="1"/>
  <c r="BJ103" i="1"/>
  <c r="BI103" i="1"/>
  <c r="BH103" i="1"/>
  <c r="BG103" i="1"/>
  <c r="BF103" i="1"/>
  <c r="BE103" i="1"/>
  <c r="BD103" i="1"/>
  <c r="BC103" i="1"/>
  <c r="BB103" i="1"/>
  <c r="BA103" i="1"/>
  <c r="AZ103" i="1"/>
  <c r="AY103" i="1"/>
  <c r="AX103" i="1"/>
  <c r="AW103" i="1"/>
  <c r="AV103" i="1"/>
  <c r="AU103" i="1"/>
  <c r="AT103" i="1"/>
  <c r="AS103" i="1"/>
  <c r="AR103" i="1"/>
  <c r="AQ103" i="1"/>
  <c r="AP103" i="1"/>
  <c r="AO103" i="1"/>
  <c r="AN103" i="1"/>
  <c r="AM103" i="1"/>
  <c r="AL103" i="1"/>
  <c r="AK103" i="1"/>
  <c r="AJ103" i="1"/>
  <c r="AI103" i="1"/>
  <c r="AH103" i="1"/>
  <c r="BK102" i="1"/>
  <c r="BJ102" i="1"/>
  <c r="BI102" i="1"/>
  <c r="BH102" i="1"/>
  <c r="BG102" i="1"/>
  <c r="BF102" i="1"/>
  <c r="BE102" i="1"/>
  <c r="BD102" i="1"/>
  <c r="BC102" i="1"/>
  <c r="BB102" i="1"/>
  <c r="BA102" i="1"/>
  <c r="AZ102" i="1"/>
  <c r="AY102" i="1"/>
  <c r="AX102" i="1"/>
  <c r="AW102" i="1"/>
  <c r="AV102" i="1"/>
  <c r="AU102" i="1"/>
  <c r="AT102" i="1"/>
  <c r="AS102" i="1"/>
  <c r="AR102" i="1"/>
  <c r="AQ102" i="1"/>
  <c r="AP102" i="1"/>
  <c r="AO102" i="1"/>
  <c r="AN102" i="1"/>
  <c r="AM102" i="1"/>
  <c r="AL102" i="1"/>
  <c r="AK102" i="1"/>
  <c r="AJ102" i="1"/>
  <c r="AI102" i="1"/>
  <c r="AH102" i="1"/>
  <c r="BK101" i="1"/>
  <c r="BJ101" i="1"/>
  <c r="BI101" i="1"/>
  <c r="BH101" i="1"/>
  <c r="BG101" i="1"/>
  <c r="BF101" i="1"/>
  <c r="BE101" i="1"/>
  <c r="BD101" i="1"/>
  <c r="BC101" i="1"/>
  <c r="BB101" i="1"/>
  <c r="BA101" i="1"/>
  <c r="AZ101" i="1"/>
  <c r="AY101" i="1"/>
  <c r="AX101" i="1"/>
  <c r="AW101" i="1"/>
  <c r="AV101" i="1"/>
  <c r="AU101" i="1"/>
  <c r="AT101" i="1"/>
  <c r="AS101" i="1"/>
  <c r="AR101" i="1"/>
  <c r="AQ101" i="1"/>
  <c r="AP101" i="1"/>
  <c r="AO101" i="1"/>
  <c r="AN101" i="1"/>
  <c r="AM101" i="1"/>
  <c r="AL101" i="1"/>
  <c r="AK101" i="1"/>
  <c r="AJ101" i="1"/>
  <c r="AI101" i="1"/>
  <c r="AH101" i="1"/>
  <c r="BK100" i="1"/>
  <c r="BJ100" i="1"/>
  <c r="BI100" i="1"/>
  <c r="BH100" i="1"/>
  <c r="BG100" i="1"/>
  <c r="BF100" i="1"/>
  <c r="BE100" i="1"/>
  <c r="BD100" i="1"/>
  <c r="BC100" i="1"/>
  <c r="BB100" i="1"/>
  <c r="BA100" i="1"/>
  <c r="AZ100" i="1"/>
  <c r="AY100" i="1"/>
  <c r="AX100" i="1"/>
  <c r="AW100" i="1"/>
  <c r="AV100" i="1"/>
  <c r="AU100" i="1"/>
  <c r="AT100" i="1"/>
  <c r="AS100" i="1"/>
  <c r="AR100" i="1"/>
  <c r="AQ100" i="1"/>
  <c r="AP100" i="1"/>
  <c r="AO100" i="1"/>
  <c r="AN100" i="1"/>
  <c r="AM100" i="1"/>
  <c r="AL100" i="1"/>
  <c r="AK100" i="1"/>
  <c r="AJ100" i="1"/>
  <c r="AI100" i="1"/>
  <c r="AH100" i="1"/>
  <c r="BK99" i="1"/>
  <c r="BJ99" i="1"/>
  <c r="BI99" i="1"/>
  <c r="BH99" i="1"/>
  <c r="BG99" i="1"/>
  <c r="BF99" i="1"/>
  <c r="BE99" i="1"/>
  <c r="BD99" i="1"/>
  <c r="BC99" i="1"/>
  <c r="BB99" i="1"/>
  <c r="BA99" i="1"/>
  <c r="AZ99" i="1"/>
  <c r="AY99" i="1"/>
  <c r="AX99" i="1"/>
  <c r="AW99" i="1"/>
  <c r="AV99" i="1"/>
  <c r="AU99" i="1"/>
  <c r="AT99" i="1"/>
  <c r="AS99" i="1"/>
  <c r="AR99" i="1"/>
  <c r="AQ99" i="1"/>
  <c r="AP99" i="1"/>
  <c r="AO99" i="1"/>
  <c r="AN99" i="1"/>
  <c r="AM99" i="1"/>
  <c r="AL99" i="1"/>
  <c r="AK99" i="1"/>
  <c r="AJ99" i="1"/>
  <c r="AI99" i="1"/>
  <c r="AH99" i="1"/>
  <c r="BK98" i="1"/>
  <c r="BJ98" i="1"/>
  <c r="BI98" i="1"/>
  <c r="BH98" i="1"/>
  <c r="BG98" i="1"/>
  <c r="BF98" i="1"/>
  <c r="BE98" i="1"/>
  <c r="BD98" i="1"/>
  <c r="BC98" i="1"/>
  <c r="BB98" i="1"/>
  <c r="BA98" i="1"/>
  <c r="AZ98" i="1"/>
  <c r="AY98" i="1"/>
  <c r="AX98" i="1"/>
  <c r="AW98" i="1"/>
  <c r="AV98" i="1"/>
  <c r="AU98" i="1"/>
  <c r="AT98" i="1"/>
  <c r="AS98" i="1"/>
  <c r="AR98" i="1"/>
  <c r="AQ98" i="1"/>
  <c r="AP98" i="1"/>
  <c r="AO98" i="1"/>
  <c r="AN98" i="1"/>
  <c r="AM98" i="1"/>
  <c r="AL98" i="1"/>
  <c r="AK98" i="1"/>
  <c r="AJ98" i="1"/>
  <c r="AI98" i="1"/>
  <c r="AH98" i="1"/>
  <c r="BK97" i="1"/>
  <c r="BJ97" i="1"/>
  <c r="BI97" i="1"/>
  <c r="BH97" i="1"/>
  <c r="BG97" i="1"/>
  <c r="BF97" i="1"/>
  <c r="BE97" i="1"/>
  <c r="BD97" i="1"/>
  <c r="BC97" i="1"/>
  <c r="BB97" i="1"/>
  <c r="BA97" i="1"/>
  <c r="AZ97" i="1"/>
  <c r="AY97" i="1"/>
  <c r="AX97" i="1"/>
  <c r="AW97" i="1"/>
  <c r="AV97" i="1"/>
  <c r="AU97" i="1"/>
  <c r="AT97" i="1"/>
  <c r="AS97" i="1"/>
  <c r="AR97" i="1"/>
  <c r="AQ97" i="1"/>
  <c r="AP97" i="1"/>
  <c r="AO97" i="1"/>
  <c r="AN97" i="1"/>
  <c r="AM97" i="1"/>
  <c r="AL97" i="1"/>
  <c r="AK97" i="1"/>
  <c r="AJ97" i="1"/>
  <c r="AI97" i="1"/>
  <c r="AH97" i="1"/>
  <c r="BK96" i="1"/>
  <c r="BJ96" i="1"/>
  <c r="BI96" i="1"/>
  <c r="BH96" i="1"/>
  <c r="BG96" i="1"/>
  <c r="BF96" i="1"/>
  <c r="BE96" i="1"/>
  <c r="BD96" i="1"/>
  <c r="BC96" i="1"/>
  <c r="BB96" i="1"/>
  <c r="BA96" i="1"/>
  <c r="AZ96" i="1"/>
  <c r="AY96" i="1"/>
  <c r="AX96" i="1"/>
  <c r="AW96" i="1"/>
  <c r="AV96" i="1"/>
  <c r="AU96" i="1"/>
  <c r="AT96" i="1"/>
  <c r="AS96" i="1"/>
  <c r="AR96" i="1"/>
  <c r="AQ96" i="1"/>
  <c r="AP96" i="1"/>
  <c r="AO96" i="1"/>
  <c r="AN96" i="1"/>
  <c r="AM96" i="1"/>
  <c r="AL96" i="1"/>
  <c r="AK96" i="1"/>
  <c r="AJ96" i="1"/>
  <c r="AI96" i="1"/>
  <c r="AH96" i="1"/>
  <c r="BK95" i="1"/>
  <c r="BJ95" i="1"/>
  <c r="BI95" i="1"/>
  <c r="BH95" i="1"/>
  <c r="BG95" i="1"/>
  <c r="BF95" i="1"/>
  <c r="BE95" i="1"/>
  <c r="BD95" i="1"/>
  <c r="BC95" i="1"/>
  <c r="BB95" i="1"/>
  <c r="BA95" i="1"/>
  <c r="AZ95" i="1"/>
  <c r="AY95" i="1"/>
  <c r="AX95" i="1"/>
  <c r="AW95" i="1"/>
  <c r="AV95" i="1"/>
  <c r="AU95" i="1"/>
  <c r="AT95" i="1"/>
  <c r="AS95" i="1"/>
  <c r="AR95" i="1"/>
  <c r="AQ95" i="1"/>
  <c r="AP95" i="1"/>
  <c r="AO95" i="1"/>
  <c r="AN95" i="1"/>
  <c r="AM95" i="1"/>
  <c r="AL95" i="1"/>
  <c r="AK95" i="1"/>
  <c r="AJ95" i="1"/>
  <c r="AI95" i="1"/>
  <c r="AH95" i="1"/>
  <c r="BK94" i="1"/>
  <c r="BJ94" i="1"/>
  <c r="BI94" i="1"/>
  <c r="BH94" i="1"/>
  <c r="BG94" i="1"/>
  <c r="BF94" i="1"/>
  <c r="BE94" i="1"/>
  <c r="BD94" i="1"/>
  <c r="BC94" i="1"/>
  <c r="BB94" i="1"/>
  <c r="BA94" i="1"/>
  <c r="AZ94" i="1"/>
  <c r="AY94" i="1"/>
  <c r="AX94" i="1"/>
  <c r="AW94" i="1"/>
  <c r="AV94" i="1"/>
  <c r="AU94" i="1"/>
  <c r="AT94" i="1"/>
  <c r="AS94" i="1"/>
  <c r="AR94" i="1"/>
  <c r="AQ94" i="1"/>
  <c r="AP94" i="1"/>
  <c r="AO94" i="1"/>
  <c r="AN94" i="1"/>
  <c r="AM94" i="1"/>
  <c r="AL94" i="1"/>
  <c r="AK94" i="1"/>
  <c r="AJ94" i="1"/>
  <c r="AI94" i="1"/>
  <c r="AH94" i="1"/>
  <c r="BK93" i="1"/>
  <c r="BJ93" i="1"/>
  <c r="BI93" i="1"/>
  <c r="BH93" i="1"/>
  <c r="BG93" i="1"/>
  <c r="BF93" i="1"/>
  <c r="BE93" i="1"/>
  <c r="BD93" i="1"/>
  <c r="BC93" i="1"/>
  <c r="BB93" i="1"/>
  <c r="BA93" i="1"/>
  <c r="AZ93" i="1"/>
  <c r="AY93" i="1"/>
  <c r="AX93" i="1"/>
  <c r="AW93" i="1"/>
  <c r="AV93" i="1"/>
  <c r="AU93" i="1"/>
  <c r="AT93" i="1"/>
  <c r="AS93" i="1"/>
  <c r="AR93" i="1"/>
  <c r="AQ93" i="1"/>
  <c r="AP93" i="1"/>
  <c r="AO93" i="1"/>
  <c r="AN93" i="1"/>
  <c r="AM93" i="1"/>
  <c r="AL93" i="1"/>
  <c r="AK93" i="1"/>
  <c r="AJ93" i="1"/>
  <c r="AI93" i="1"/>
  <c r="AH93" i="1"/>
  <c r="BK92" i="1"/>
  <c r="BJ92" i="1"/>
  <c r="BI92" i="1"/>
  <c r="BH92" i="1"/>
  <c r="BG92" i="1"/>
  <c r="BF92" i="1"/>
  <c r="BE92" i="1"/>
  <c r="BD92" i="1"/>
  <c r="BC92" i="1"/>
  <c r="BB92" i="1"/>
  <c r="BA92" i="1"/>
  <c r="AZ92" i="1"/>
  <c r="AY92" i="1"/>
  <c r="AX92" i="1"/>
  <c r="AW92" i="1"/>
  <c r="AV92" i="1"/>
  <c r="AU92" i="1"/>
  <c r="AT92" i="1"/>
  <c r="AS92" i="1"/>
  <c r="AR92" i="1"/>
  <c r="AQ92" i="1"/>
  <c r="AP92" i="1"/>
  <c r="AO92" i="1"/>
  <c r="AN92" i="1"/>
  <c r="AM92" i="1"/>
  <c r="AL92" i="1"/>
  <c r="AK92" i="1"/>
  <c r="AJ92" i="1"/>
  <c r="AI92" i="1"/>
  <c r="AH92" i="1"/>
  <c r="BK91" i="1"/>
  <c r="BJ91" i="1"/>
  <c r="BI91" i="1"/>
  <c r="BH91" i="1"/>
  <c r="BG91" i="1"/>
  <c r="BF91" i="1"/>
  <c r="BE91" i="1"/>
  <c r="BD91" i="1"/>
  <c r="BC91" i="1"/>
  <c r="BB91" i="1"/>
  <c r="BA91" i="1"/>
  <c r="AZ91" i="1"/>
  <c r="AY91" i="1"/>
  <c r="AX91" i="1"/>
  <c r="AW91" i="1"/>
  <c r="AV91" i="1"/>
  <c r="AU91" i="1"/>
  <c r="AT91" i="1"/>
  <c r="AS91" i="1"/>
  <c r="AR91" i="1"/>
  <c r="AQ91" i="1"/>
  <c r="AP91" i="1"/>
  <c r="AO91" i="1"/>
  <c r="AN91" i="1"/>
  <c r="AM91" i="1"/>
  <c r="AL91" i="1"/>
  <c r="AK91" i="1"/>
  <c r="AJ91" i="1"/>
  <c r="AI91" i="1"/>
  <c r="AH91" i="1"/>
  <c r="BK90" i="1"/>
  <c r="BJ90" i="1"/>
  <c r="BI90" i="1"/>
  <c r="BH90" i="1"/>
  <c r="BG90" i="1"/>
  <c r="BF90" i="1"/>
  <c r="BE90" i="1"/>
  <c r="BD90" i="1"/>
  <c r="BC90" i="1"/>
  <c r="BB90" i="1"/>
  <c r="BA90" i="1"/>
  <c r="AZ90" i="1"/>
  <c r="AY90" i="1"/>
  <c r="AX90" i="1"/>
  <c r="AW90" i="1"/>
  <c r="AV90" i="1"/>
  <c r="AU90" i="1"/>
  <c r="AT90" i="1"/>
  <c r="AS90" i="1"/>
  <c r="AR90" i="1"/>
  <c r="AQ90" i="1"/>
  <c r="AP90" i="1"/>
  <c r="AO90" i="1"/>
  <c r="AN90" i="1"/>
  <c r="AM90" i="1"/>
  <c r="AL90" i="1"/>
  <c r="AK90" i="1"/>
  <c r="AJ90" i="1"/>
  <c r="AI90" i="1"/>
  <c r="AH90" i="1"/>
  <c r="BK89" i="1"/>
  <c r="BJ89" i="1"/>
  <c r="BI89" i="1"/>
  <c r="BH89" i="1"/>
  <c r="BG89" i="1"/>
  <c r="BF89" i="1"/>
  <c r="BE89" i="1"/>
  <c r="BD89" i="1"/>
  <c r="BC89" i="1"/>
  <c r="BB89" i="1"/>
  <c r="BA89" i="1"/>
  <c r="AZ89" i="1"/>
  <c r="AY89" i="1"/>
  <c r="AX89" i="1"/>
  <c r="AW89" i="1"/>
  <c r="AV89" i="1"/>
  <c r="AU89" i="1"/>
  <c r="AT89" i="1"/>
  <c r="AS89" i="1"/>
  <c r="AR89" i="1"/>
  <c r="AQ89" i="1"/>
  <c r="AP89" i="1"/>
  <c r="AO89" i="1"/>
  <c r="AN89" i="1"/>
  <c r="AM89" i="1"/>
  <c r="AL89" i="1"/>
  <c r="AK89" i="1"/>
  <c r="AJ89" i="1"/>
  <c r="AI89" i="1"/>
  <c r="AH89" i="1"/>
  <c r="BK88" i="1"/>
  <c r="BJ88" i="1"/>
  <c r="BI88" i="1"/>
  <c r="BH88" i="1"/>
  <c r="BG88" i="1"/>
  <c r="BF88" i="1"/>
  <c r="BE88" i="1"/>
  <c r="BD88" i="1"/>
  <c r="BC88" i="1"/>
  <c r="BB88" i="1"/>
  <c r="BA88" i="1"/>
  <c r="AZ88" i="1"/>
  <c r="AY88" i="1"/>
  <c r="AX88" i="1"/>
  <c r="AW88" i="1"/>
  <c r="AV88" i="1"/>
  <c r="AU88" i="1"/>
  <c r="AT88" i="1"/>
  <c r="AS88" i="1"/>
  <c r="AR88" i="1"/>
  <c r="AQ88" i="1"/>
  <c r="AP88" i="1"/>
  <c r="AO88" i="1"/>
  <c r="AN88" i="1"/>
  <c r="AM88" i="1"/>
  <c r="AL88" i="1"/>
  <c r="AK88" i="1"/>
  <c r="AJ88" i="1"/>
  <c r="AI88" i="1"/>
  <c r="AH88" i="1"/>
  <c r="BK87" i="1"/>
  <c r="BJ87" i="1"/>
  <c r="BI87" i="1"/>
  <c r="BH87" i="1"/>
  <c r="BG87" i="1"/>
  <c r="BF87" i="1"/>
  <c r="BE87" i="1"/>
  <c r="BD87" i="1"/>
  <c r="BC87" i="1"/>
  <c r="BB87" i="1"/>
  <c r="BA87" i="1"/>
  <c r="AZ87" i="1"/>
  <c r="AY87" i="1"/>
  <c r="AX87" i="1"/>
  <c r="AW87" i="1"/>
  <c r="AV87" i="1"/>
  <c r="AU87" i="1"/>
  <c r="AT87" i="1"/>
  <c r="AS87" i="1"/>
  <c r="AR87" i="1"/>
  <c r="AQ87" i="1"/>
  <c r="AP87" i="1"/>
  <c r="AO87" i="1"/>
  <c r="AN87" i="1"/>
  <c r="AM87" i="1"/>
  <c r="AL87" i="1"/>
  <c r="AK87" i="1"/>
  <c r="AJ87" i="1"/>
  <c r="AI87" i="1"/>
  <c r="AH87" i="1"/>
  <c r="BK86" i="1"/>
  <c r="BJ86" i="1"/>
  <c r="BI86" i="1"/>
  <c r="BH86" i="1"/>
  <c r="BG86" i="1"/>
  <c r="BF86" i="1"/>
  <c r="BE86" i="1"/>
  <c r="BD86" i="1"/>
  <c r="BC86" i="1"/>
  <c r="BB86" i="1"/>
  <c r="BA86" i="1"/>
  <c r="AZ86" i="1"/>
  <c r="AY86" i="1"/>
  <c r="AX86" i="1"/>
  <c r="AW86" i="1"/>
  <c r="AV86" i="1"/>
  <c r="AU86" i="1"/>
  <c r="AT86" i="1"/>
  <c r="AS86" i="1"/>
  <c r="AR86" i="1"/>
  <c r="AQ86" i="1"/>
  <c r="AP86" i="1"/>
  <c r="AO86" i="1"/>
  <c r="AN86" i="1"/>
  <c r="AM86" i="1"/>
  <c r="AL86" i="1"/>
  <c r="AK86" i="1"/>
  <c r="AJ86" i="1"/>
  <c r="AI86" i="1"/>
  <c r="AH86" i="1"/>
  <c r="BK85" i="1"/>
  <c r="BJ85" i="1"/>
  <c r="BI85" i="1"/>
  <c r="BH85" i="1"/>
  <c r="BG85" i="1"/>
  <c r="BF85" i="1"/>
  <c r="BE85" i="1"/>
  <c r="BD85" i="1"/>
  <c r="BC85" i="1"/>
  <c r="BB85" i="1"/>
  <c r="BA85" i="1"/>
  <c r="AZ85" i="1"/>
  <c r="AY85" i="1"/>
  <c r="AX85" i="1"/>
  <c r="AW85" i="1"/>
  <c r="AV85" i="1"/>
  <c r="AU85" i="1"/>
  <c r="AT85" i="1"/>
  <c r="AS85" i="1"/>
  <c r="AR85" i="1"/>
  <c r="AQ85" i="1"/>
  <c r="AP85" i="1"/>
  <c r="AO85" i="1"/>
  <c r="AN85" i="1"/>
  <c r="AM85" i="1"/>
  <c r="AL85" i="1"/>
  <c r="AK85" i="1"/>
  <c r="AJ85" i="1"/>
  <c r="AI85" i="1"/>
  <c r="AH85" i="1"/>
  <c r="BK84" i="1"/>
  <c r="BJ84" i="1"/>
  <c r="BI84" i="1"/>
  <c r="BH84" i="1"/>
  <c r="BG84" i="1"/>
  <c r="BF84" i="1"/>
  <c r="BE84" i="1"/>
  <c r="BD84" i="1"/>
  <c r="BC84" i="1"/>
  <c r="BB84" i="1"/>
  <c r="BA84" i="1"/>
  <c r="AZ84" i="1"/>
  <c r="AY84" i="1"/>
  <c r="AX84" i="1"/>
  <c r="AW84" i="1"/>
  <c r="AV84" i="1"/>
  <c r="AU84" i="1"/>
  <c r="AT84" i="1"/>
  <c r="AS84" i="1"/>
  <c r="AR84" i="1"/>
  <c r="AQ84" i="1"/>
  <c r="AP84" i="1"/>
  <c r="AO84" i="1"/>
  <c r="AN84" i="1"/>
  <c r="AM84" i="1"/>
  <c r="AL84" i="1"/>
  <c r="AK84" i="1"/>
  <c r="AJ84" i="1"/>
  <c r="AI84" i="1"/>
  <c r="AH84" i="1"/>
  <c r="BK83" i="1"/>
  <c r="BJ83" i="1"/>
  <c r="BI83" i="1"/>
  <c r="BH83" i="1"/>
  <c r="BG83" i="1"/>
  <c r="BF83" i="1"/>
  <c r="BE83" i="1"/>
  <c r="BD83" i="1"/>
  <c r="BC83" i="1"/>
  <c r="BB83" i="1"/>
  <c r="BA83" i="1"/>
  <c r="AZ83" i="1"/>
  <c r="AY83" i="1"/>
  <c r="AX83" i="1"/>
  <c r="AW83" i="1"/>
  <c r="AV83" i="1"/>
  <c r="AU83" i="1"/>
  <c r="AT83" i="1"/>
  <c r="AS83" i="1"/>
  <c r="AR83" i="1"/>
  <c r="AQ83" i="1"/>
  <c r="AP83" i="1"/>
  <c r="AO83" i="1"/>
  <c r="AN83" i="1"/>
  <c r="AM83" i="1"/>
  <c r="AL83" i="1"/>
  <c r="AK83" i="1"/>
  <c r="AJ83" i="1"/>
  <c r="AI83" i="1"/>
  <c r="AH83" i="1"/>
  <c r="BK82" i="1"/>
  <c r="BJ82" i="1"/>
  <c r="BI82" i="1"/>
  <c r="BH82" i="1"/>
  <c r="BG82" i="1"/>
  <c r="BF82" i="1"/>
  <c r="BE82" i="1"/>
  <c r="BD82" i="1"/>
  <c r="BC82" i="1"/>
  <c r="BB82" i="1"/>
  <c r="BA82" i="1"/>
  <c r="AZ82" i="1"/>
  <c r="AY82" i="1"/>
  <c r="AX82" i="1"/>
  <c r="AW82" i="1"/>
  <c r="AV82" i="1"/>
  <c r="AU82" i="1"/>
  <c r="AT82" i="1"/>
  <c r="AS82" i="1"/>
  <c r="AR82" i="1"/>
  <c r="AQ82" i="1"/>
  <c r="AP82" i="1"/>
  <c r="AO82" i="1"/>
  <c r="AN82" i="1"/>
  <c r="AM82" i="1"/>
  <c r="AL82" i="1"/>
  <c r="AK82" i="1"/>
  <c r="AJ82" i="1"/>
  <c r="AI82" i="1"/>
  <c r="AH82" i="1"/>
  <c r="BK81" i="1"/>
  <c r="BJ81" i="1"/>
  <c r="BI81" i="1"/>
  <c r="BH81" i="1"/>
  <c r="BG81" i="1"/>
  <c r="BF81" i="1"/>
  <c r="BE81" i="1"/>
  <c r="BD81" i="1"/>
  <c r="BC81" i="1"/>
  <c r="BB81" i="1"/>
  <c r="BA81" i="1"/>
  <c r="AZ81" i="1"/>
  <c r="AY81" i="1"/>
  <c r="AX81" i="1"/>
  <c r="AW81" i="1"/>
  <c r="AV81" i="1"/>
  <c r="AU81" i="1"/>
  <c r="AT81" i="1"/>
  <c r="AS81" i="1"/>
  <c r="AR81" i="1"/>
  <c r="AQ81" i="1"/>
  <c r="AP81" i="1"/>
  <c r="AO81" i="1"/>
  <c r="AN81" i="1"/>
  <c r="AM81" i="1"/>
  <c r="AL81" i="1"/>
  <c r="AK81" i="1"/>
  <c r="AJ81" i="1"/>
  <c r="AI81" i="1"/>
  <c r="AH81" i="1"/>
  <c r="BK80" i="1"/>
  <c r="BJ80" i="1"/>
  <c r="BI80" i="1"/>
  <c r="BH80" i="1"/>
  <c r="BG80" i="1"/>
  <c r="BF80" i="1"/>
  <c r="BE80" i="1"/>
  <c r="BD80" i="1"/>
  <c r="BC80" i="1"/>
  <c r="BB80" i="1"/>
  <c r="BA80" i="1"/>
  <c r="AZ80" i="1"/>
  <c r="AY80" i="1"/>
  <c r="AX80" i="1"/>
  <c r="AW80" i="1"/>
  <c r="AV80" i="1"/>
  <c r="AU80" i="1"/>
  <c r="AT80" i="1"/>
  <c r="AS80" i="1"/>
  <c r="AR80" i="1"/>
  <c r="AQ80" i="1"/>
  <c r="AP80" i="1"/>
  <c r="AO80" i="1"/>
  <c r="AN80" i="1"/>
  <c r="AM80" i="1"/>
  <c r="AL80" i="1"/>
  <c r="AK80" i="1"/>
  <c r="AJ80" i="1"/>
  <c r="AI80" i="1"/>
  <c r="AH80" i="1"/>
  <c r="BK79" i="1"/>
  <c r="BJ79" i="1"/>
  <c r="BI79" i="1"/>
  <c r="BH79" i="1"/>
  <c r="BG79" i="1"/>
  <c r="BF79" i="1"/>
  <c r="BE79" i="1"/>
  <c r="BD79" i="1"/>
  <c r="BC79" i="1"/>
  <c r="BB79" i="1"/>
  <c r="BA79" i="1"/>
  <c r="AZ79" i="1"/>
  <c r="AY79" i="1"/>
  <c r="AX79" i="1"/>
  <c r="AW79" i="1"/>
  <c r="AV79" i="1"/>
  <c r="AU79" i="1"/>
  <c r="AT79" i="1"/>
  <c r="AS79" i="1"/>
  <c r="AR79" i="1"/>
  <c r="AQ79" i="1"/>
  <c r="AP79" i="1"/>
  <c r="AO79" i="1"/>
  <c r="AN79" i="1"/>
  <c r="AM79" i="1"/>
  <c r="AL79" i="1"/>
  <c r="AK79" i="1"/>
  <c r="AJ79" i="1"/>
  <c r="AI79" i="1"/>
  <c r="AH79" i="1"/>
  <c r="BK78" i="1"/>
  <c r="BJ78" i="1"/>
  <c r="BI78" i="1"/>
  <c r="BH78" i="1"/>
  <c r="BG78" i="1"/>
  <c r="BF78" i="1"/>
  <c r="BE78" i="1"/>
  <c r="BD78" i="1"/>
  <c r="BC78" i="1"/>
  <c r="BB78" i="1"/>
  <c r="BA78" i="1"/>
  <c r="AZ78" i="1"/>
  <c r="AY78" i="1"/>
  <c r="AX78" i="1"/>
  <c r="AW78" i="1"/>
  <c r="AV78" i="1"/>
  <c r="AU78" i="1"/>
  <c r="AT78" i="1"/>
  <c r="AS78" i="1"/>
  <c r="AR78" i="1"/>
  <c r="AQ78" i="1"/>
  <c r="AP78" i="1"/>
  <c r="AO78" i="1"/>
  <c r="AN78" i="1"/>
  <c r="AM78" i="1"/>
  <c r="AL78" i="1"/>
  <c r="AK78" i="1"/>
  <c r="AJ78" i="1"/>
  <c r="AI78" i="1"/>
  <c r="AH78" i="1"/>
  <c r="BK77" i="1"/>
  <c r="BJ77" i="1"/>
  <c r="BI77" i="1"/>
  <c r="BH77" i="1"/>
  <c r="BG77" i="1"/>
  <c r="BF77" i="1"/>
  <c r="BE77" i="1"/>
  <c r="BD77" i="1"/>
  <c r="BC77" i="1"/>
  <c r="BB77" i="1"/>
  <c r="BA77" i="1"/>
  <c r="AZ77" i="1"/>
  <c r="AY77" i="1"/>
  <c r="AX77" i="1"/>
  <c r="AW77" i="1"/>
  <c r="AV77" i="1"/>
  <c r="AU77" i="1"/>
  <c r="AT77" i="1"/>
  <c r="AS77" i="1"/>
  <c r="AR77" i="1"/>
  <c r="AQ77" i="1"/>
  <c r="AP77" i="1"/>
  <c r="AO77" i="1"/>
  <c r="AN77" i="1"/>
  <c r="AM77" i="1"/>
  <c r="AL77" i="1"/>
  <c r="AK77" i="1"/>
  <c r="AJ77" i="1"/>
  <c r="AI77" i="1"/>
  <c r="AH77" i="1"/>
  <c r="BK76" i="1"/>
  <c r="BJ76" i="1"/>
  <c r="BI76" i="1"/>
  <c r="BH76" i="1"/>
  <c r="BG76" i="1"/>
  <c r="BF76" i="1"/>
  <c r="BE76" i="1"/>
  <c r="BD76" i="1"/>
  <c r="BC76" i="1"/>
  <c r="BB76" i="1"/>
  <c r="BA76" i="1"/>
  <c r="AZ76" i="1"/>
  <c r="AY76" i="1"/>
  <c r="AX76" i="1"/>
  <c r="AW76" i="1"/>
  <c r="AV76" i="1"/>
  <c r="AU76" i="1"/>
  <c r="AT76" i="1"/>
  <c r="AS76" i="1"/>
  <c r="AR76" i="1"/>
  <c r="AQ76" i="1"/>
  <c r="AP76" i="1"/>
  <c r="AO76" i="1"/>
  <c r="AN76" i="1"/>
  <c r="AM76" i="1"/>
  <c r="AL76" i="1"/>
  <c r="AK76" i="1"/>
  <c r="AJ76" i="1"/>
  <c r="AI76" i="1"/>
  <c r="AH76" i="1"/>
  <c r="BK75" i="1"/>
  <c r="BJ75" i="1"/>
  <c r="BI75" i="1"/>
  <c r="BH75" i="1"/>
  <c r="BG75" i="1"/>
  <c r="BF75" i="1"/>
  <c r="BE75" i="1"/>
  <c r="BD75" i="1"/>
  <c r="BC75" i="1"/>
  <c r="BB75" i="1"/>
  <c r="BA75" i="1"/>
  <c r="AZ75" i="1"/>
  <c r="AY75" i="1"/>
  <c r="AX75" i="1"/>
  <c r="AW75" i="1"/>
  <c r="AV75" i="1"/>
  <c r="AU75" i="1"/>
  <c r="AT75" i="1"/>
  <c r="AS75" i="1"/>
  <c r="AR75" i="1"/>
  <c r="AQ75" i="1"/>
  <c r="AP75" i="1"/>
  <c r="AO75" i="1"/>
  <c r="AN75" i="1"/>
  <c r="AM75" i="1"/>
  <c r="AL75" i="1"/>
  <c r="AK75" i="1"/>
  <c r="AJ75" i="1"/>
  <c r="AI75" i="1"/>
  <c r="AH75" i="1"/>
  <c r="BK74" i="1"/>
  <c r="BJ74" i="1"/>
  <c r="BI74" i="1"/>
  <c r="BH74" i="1"/>
  <c r="BG74" i="1"/>
  <c r="BF74" i="1"/>
  <c r="BE74" i="1"/>
  <c r="BD74" i="1"/>
  <c r="BC74" i="1"/>
  <c r="BB74" i="1"/>
  <c r="BA74" i="1"/>
  <c r="AZ74" i="1"/>
  <c r="AY74" i="1"/>
  <c r="AX74" i="1"/>
  <c r="AW74" i="1"/>
  <c r="AV74" i="1"/>
  <c r="AU74" i="1"/>
  <c r="AT74" i="1"/>
  <c r="AS74" i="1"/>
  <c r="AR74" i="1"/>
  <c r="AQ74" i="1"/>
  <c r="AP74" i="1"/>
  <c r="AO74" i="1"/>
  <c r="AN74" i="1"/>
  <c r="AM74" i="1"/>
  <c r="AL74" i="1"/>
  <c r="AK74" i="1"/>
  <c r="AJ74" i="1"/>
  <c r="AI74" i="1"/>
  <c r="AH74" i="1"/>
  <c r="BK73" i="1"/>
  <c r="BJ73" i="1"/>
  <c r="BI73" i="1"/>
  <c r="BH73" i="1"/>
  <c r="BG73" i="1"/>
  <c r="BF73" i="1"/>
  <c r="BE73" i="1"/>
  <c r="BD73" i="1"/>
  <c r="BC73" i="1"/>
  <c r="BB73" i="1"/>
  <c r="BA73" i="1"/>
  <c r="AZ73" i="1"/>
  <c r="AY73" i="1"/>
  <c r="AX73" i="1"/>
  <c r="AW73" i="1"/>
  <c r="AV73" i="1"/>
  <c r="AU73" i="1"/>
  <c r="AT73" i="1"/>
  <c r="AS73" i="1"/>
  <c r="AR73" i="1"/>
  <c r="AQ73" i="1"/>
  <c r="AP73" i="1"/>
  <c r="AO73" i="1"/>
  <c r="AN73" i="1"/>
  <c r="AM73" i="1"/>
  <c r="AL73" i="1"/>
  <c r="AK73" i="1"/>
  <c r="AJ73" i="1"/>
  <c r="AI73" i="1"/>
  <c r="AH73" i="1"/>
  <c r="BK72" i="1"/>
  <c r="BJ72" i="1"/>
  <c r="BI72" i="1"/>
  <c r="BH72" i="1"/>
  <c r="BG72" i="1"/>
  <c r="BF72" i="1"/>
  <c r="BE72" i="1"/>
  <c r="BD72" i="1"/>
  <c r="BC72" i="1"/>
  <c r="BB72" i="1"/>
  <c r="BA72" i="1"/>
  <c r="AZ72" i="1"/>
  <c r="AY72" i="1"/>
  <c r="AX72" i="1"/>
  <c r="AW72" i="1"/>
  <c r="AV72" i="1"/>
  <c r="AU72" i="1"/>
  <c r="AT72" i="1"/>
  <c r="AS72" i="1"/>
  <c r="AR72" i="1"/>
  <c r="AQ72" i="1"/>
  <c r="AP72" i="1"/>
  <c r="AO72" i="1"/>
  <c r="AN72" i="1"/>
  <c r="AM72" i="1"/>
  <c r="AL72" i="1"/>
  <c r="AK72" i="1"/>
  <c r="AJ72" i="1"/>
  <c r="AI72" i="1"/>
  <c r="AH72" i="1"/>
  <c r="BK71" i="1"/>
  <c r="BJ71" i="1"/>
  <c r="BI71" i="1"/>
  <c r="BH71" i="1"/>
  <c r="BG71" i="1"/>
  <c r="BF71" i="1"/>
  <c r="BE71" i="1"/>
  <c r="BD71" i="1"/>
  <c r="BC71" i="1"/>
  <c r="BB71" i="1"/>
  <c r="BA71" i="1"/>
  <c r="AZ71" i="1"/>
  <c r="AY71" i="1"/>
  <c r="AX71" i="1"/>
  <c r="AW71" i="1"/>
  <c r="AV71" i="1"/>
  <c r="AU71" i="1"/>
  <c r="AT71" i="1"/>
  <c r="AS71" i="1"/>
  <c r="AR71" i="1"/>
  <c r="AQ71" i="1"/>
  <c r="AP71" i="1"/>
  <c r="AO71" i="1"/>
  <c r="AN71" i="1"/>
  <c r="AM71" i="1"/>
  <c r="AL71" i="1"/>
  <c r="AK71" i="1"/>
  <c r="AJ71" i="1"/>
  <c r="AI71" i="1"/>
  <c r="AH71" i="1"/>
  <c r="BK70" i="1"/>
  <c r="BJ70" i="1"/>
  <c r="BI70" i="1"/>
  <c r="BH70" i="1"/>
  <c r="BG70" i="1"/>
  <c r="BF70" i="1"/>
  <c r="BE70" i="1"/>
  <c r="BD70" i="1"/>
  <c r="BC70" i="1"/>
  <c r="BB70" i="1"/>
  <c r="BA70" i="1"/>
  <c r="AZ70" i="1"/>
  <c r="AY70" i="1"/>
  <c r="AX70" i="1"/>
  <c r="AW70" i="1"/>
  <c r="AV70" i="1"/>
  <c r="AU70" i="1"/>
  <c r="AT70" i="1"/>
  <c r="AS70" i="1"/>
  <c r="AR70" i="1"/>
  <c r="AQ70" i="1"/>
  <c r="AP70" i="1"/>
  <c r="AO70" i="1"/>
  <c r="AN70" i="1"/>
  <c r="AM70" i="1"/>
  <c r="AL70" i="1"/>
  <c r="AK70" i="1"/>
  <c r="AJ70" i="1"/>
  <c r="AI70" i="1"/>
  <c r="AH70" i="1"/>
  <c r="BK69" i="1"/>
  <c r="BJ69" i="1"/>
  <c r="BI69" i="1"/>
  <c r="BH69" i="1"/>
  <c r="BG69" i="1"/>
  <c r="BF69" i="1"/>
  <c r="BE69" i="1"/>
  <c r="BD69" i="1"/>
  <c r="BC69" i="1"/>
  <c r="BB69" i="1"/>
  <c r="BA69" i="1"/>
  <c r="AZ69" i="1"/>
  <c r="AY69" i="1"/>
  <c r="AX69" i="1"/>
  <c r="AW69" i="1"/>
  <c r="AV69" i="1"/>
  <c r="AU69" i="1"/>
  <c r="AT69" i="1"/>
  <c r="AS69" i="1"/>
  <c r="AR69" i="1"/>
  <c r="AQ69" i="1"/>
  <c r="AP69" i="1"/>
  <c r="AO69" i="1"/>
  <c r="AN69" i="1"/>
  <c r="AM69" i="1"/>
  <c r="AL69" i="1"/>
  <c r="AK69" i="1"/>
  <c r="AJ69" i="1"/>
  <c r="AI69" i="1"/>
  <c r="AH69" i="1"/>
  <c r="BK68" i="1"/>
  <c r="BJ68" i="1"/>
  <c r="BI68" i="1"/>
  <c r="BH68" i="1"/>
  <c r="BG68" i="1"/>
  <c r="BF68" i="1"/>
  <c r="BE68" i="1"/>
  <c r="BD68" i="1"/>
  <c r="BC68" i="1"/>
  <c r="BB68" i="1"/>
  <c r="BA68" i="1"/>
  <c r="AZ68" i="1"/>
  <c r="AY68" i="1"/>
  <c r="AX68" i="1"/>
  <c r="AW68" i="1"/>
  <c r="AV68" i="1"/>
  <c r="AU68" i="1"/>
  <c r="AT68" i="1"/>
  <c r="AS68" i="1"/>
  <c r="AR68" i="1"/>
  <c r="AQ68" i="1"/>
  <c r="AP68" i="1"/>
  <c r="AO68" i="1"/>
  <c r="AN68" i="1"/>
  <c r="AM68" i="1"/>
  <c r="AL68" i="1"/>
  <c r="AK68" i="1"/>
  <c r="AJ68" i="1"/>
  <c r="AI68" i="1"/>
  <c r="AH68" i="1"/>
  <c r="BK67" i="1"/>
  <c r="BJ67" i="1"/>
  <c r="BI67" i="1"/>
  <c r="BH67" i="1"/>
  <c r="BG67" i="1"/>
  <c r="BF67" i="1"/>
  <c r="BE67" i="1"/>
  <c r="BD67" i="1"/>
  <c r="BC67" i="1"/>
  <c r="BB67" i="1"/>
  <c r="BA67" i="1"/>
  <c r="AZ67" i="1"/>
  <c r="AY67" i="1"/>
  <c r="AX67" i="1"/>
  <c r="AW67" i="1"/>
  <c r="AV67" i="1"/>
  <c r="AU67" i="1"/>
  <c r="AT67" i="1"/>
  <c r="AS67" i="1"/>
  <c r="AR67" i="1"/>
  <c r="AQ67" i="1"/>
  <c r="AP67" i="1"/>
  <c r="AO67" i="1"/>
  <c r="AN67" i="1"/>
  <c r="AM67" i="1"/>
  <c r="AL67" i="1"/>
  <c r="AK67" i="1"/>
  <c r="AJ67" i="1"/>
  <c r="AI67" i="1"/>
  <c r="AH67" i="1"/>
  <c r="BK66" i="1"/>
  <c r="BJ66" i="1"/>
  <c r="BI66" i="1"/>
  <c r="BH66" i="1"/>
  <c r="BG66" i="1"/>
  <c r="BF66" i="1"/>
  <c r="BE66" i="1"/>
  <c r="BD66" i="1"/>
  <c r="BC66" i="1"/>
  <c r="BB66" i="1"/>
  <c r="BA66" i="1"/>
  <c r="AZ66" i="1"/>
  <c r="AY66" i="1"/>
  <c r="AX66" i="1"/>
  <c r="AW66" i="1"/>
  <c r="AV66" i="1"/>
  <c r="AU66" i="1"/>
  <c r="AT66" i="1"/>
  <c r="AS66" i="1"/>
  <c r="AR66" i="1"/>
  <c r="AQ66" i="1"/>
  <c r="AP66" i="1"/>
  <c r="AO66" i="1"/>
  <c r="AN66" i="1"/>
  <c r="AM66" i="1"/>
  <c r="AL66" i="1"/>
  <c r="AK66" i="1"/>
  <c r="AJ66" i="1"/>
  <c r="AI66" i="1"/>
  <c r="AH66" i="1"/>
  <c r="BK65" i="1"/>
  <c r="BJ65" i="1"/>
  <c r="BI65" i="1"/>
  <c r="BH65" i="1"/>
  <c r="BG65" i="1"/>
  <c r="BF65" i="1"/>
  <c r="BE65" i="1"/>
  <c r="BD65" i="1"/>
  <c r="BC65" i="1"/>
  <c r="BB65" i="1"/>
  <c r="BA65" i="1"/>
  <c r="AZ65" i="1"/>
  <c r="AY65" i="1"/>
  <c r="AX65" i="1"/>
  <c r="AW65" i="1"/>
  <c r="AV65" i="1"/>
  <c r="AU65" i="1"/>
  <c r="AT65" i="1"/>
  <c r="AS65" i="1"/>
  <c r="AR65" i="1"/>
  <c r="AQ65" i="1"/>
  <c r="AP65" i="1"/>
  <c r="AO65" i="1"/>
  <c r="AN65" i="1"/>
  <c r="AM65" i="1"/>
  <c r="AL65" i="1"/>
  <c r="AK65" i="1"/>
  <c r="AJ65" i="1"/>
  <c r="AI65" i="1"/>
  <c r="AH65" i="1"/>
  <c r="BK64" i="1"/>
  <c r="BJ64" i="1"/>
  <c r="BI64" i="1"/>
  <c r="BH64" i="1"/>
  <c r="BG64" i="1"/>
  <c r="BF64" i="1"/>
  <c r="BE64" i="1"/>
  <c r="BD64" i="1"/>
  <c r="BC64" i="1"/>
  <c r="BB64" i="1"/>
  <c r="BA64" i="1"/>
  <c r="AZ64" i="1"/>
  <c r="AY64" i="1"/>
  <c r="AX64" i="1"/>
  <c r="AW64" i="1"/>
  <c r="AV64" i="1"/>
  <c r="AU64" i="1"/>
  <c r="AT64" i="1"/>
  <c r="AS64" i="1"/>
  <c r="AR64" i="1"/>
  <c r="AQ64" i="1"/>
  <c r="AP64" i="1"/>
  <c r="AO64" i="1"/>
  <c r="AN64" i="1"/>
  <c r="AM64" i="1"/>
  <c r="AL64" i="1"/>
  <c r="AK64" i="1"/>
  <c r="AJ64" i="1"/>
  <c r="AI64" i="1"/>
  <c r="AH64" i="1"/>
  <c r="BK63" i="1"/>
  <c r="BJ63" i="1"/>
  <c r="BI63" i="1"/>
  <c r="BH63" i="1"/>
  <c r="BG63" i="1"/>
  <c r="BF63" i="1"/>
  <c r="BE63" i="1"/>
  <c r="BD63" i="1"/>
  <c r="BC63" i="1"/>
  <c r="BB63" i="1"/>
  <c r="BA63" i="1"/>
  <c r="AZ63" i="1"/>
  <c r="AY63" i="1"/>
  <c r="AX63" i="1"/>
  <c r="AW63" i="1"/>
  <c r="AV63" i="1"/>
  <c r="AU63" i="1"/>
  <c r="AT63" i="1"/>
  <c r="AS63" i="1"/>
  <c r="AR63" i="1"/>
  <c r="AQ63" i="1"/>
  <c r="AP63" i="1"/>
  <c r="AO63" i="1"/>
  <c r="AN63" i="1"/>
  <c r="AM63" i="1"/>
  <c r="AL63" i="1"/>
  <c r="AK63" i="1"/>
  <c r="AJ63" i="1"/>
  <c r="AI63" i="1"/>
  <c r="AH63" i="1"/>
  <c r="BK62" i="1"/>
  <c r="BJ62" i="1"/>
  <c r="BI62" i="1"/>
  <c r="BH62" i="1"/>
  <c r="BG62" i="1"/>
  <c r="BF62" i="1"/>
  <c r="BE62" i="1"/>
  <c r="BD62" i="1"/>
  <c r="BC62" i="1"/>
  <c r="BB62" i="1"/>
  <c r="BA62" i="1"/>
  <c r="AZ62" i="1"/>
  <c r="AY62" i="1"/>
  <c r="AX62" i="1"/>
  <c r="AW62" i="1"/>
  <c r="AV62" i="1"/>
  <c r="AU62" i="1"/>
  <c r="AT62" i="1"/>
  <c r="AS62" i="1"/>
  <c r="AR62" i="1"/>
  <c r="AQ62" i="1"/>
  <c r="AP62" i="1"/>
  <c r="AO62" i="1"/>
  <c r="AN62" i="1"/>
  <c r="AM62" i="1"/>
  <c r="AL62" i="1"/>
  <c r="AK62" i="1"/>
  <c r="AJ62" i="1"/>
  <c r="AI62" i="1"/>
  <c r="AH62" i="1"/>
  <c r="BK61" i="1"/>
  <c r="BJ61" i="1"/>
  <c r="BI61" i="1"/>
  <c r="BH61" i="1"/>
  <c r="BG61" i="1"/>
  <c r="BF61" i="1"/>
  <c r="BE61" i="1"/>
  <c r="BD61" i="1"/>
  <c r="BC61" i="1"/>
  <c r="BB61" i="1"/>
  <c r="BA61" i="1"/>
  <c r="AZ61" i="1"/>
  <c r="AY61" i="1"/>
  <c r="AX61" i="1"/>
  <c r="AW61" i="1"/>
  <c r="AV61" i="1"/>
  <c r="AU61" i="1"/>
  <c r="AT61" i="1"/>
  <c r="AS61" i="1"/>
  <c r="AR61" i="1"/>
  <c r="AQ61" i="1"/>
  <c r="AP61" i="1"/>
  <c r="AO61" i="1"/>
  <c r="AN61" i="1"/>
  <c r="AM61" i="1"/>
  <c r="AL61" i="1"/>
  <c r="AK61" i="1"/>
  <c r="AJ61" i="1"/>
  <c r="AI61" i="1"/>
  <c r="AH61" i="1"/>
  <c r="BK60" i="1"/>
  <c r="BJ60" i="1"/>
  <c r="BI60" i="1"/>
  <c r="BH60" i="1"/>
  <c r="BG60" i="1"/>
  <c r="BF60" i="1"/>
  <c r="BE60" i="1"/>
  <c r="BD60" i="1"/>
  <c r="BC60" i="1"/>
  <c r="BB60" i="1"/>
  <c r="BA60" i="1"/>
  <c r="AZ60" i="1"/>
  <c r="AY60" i="1"/>
  <c r="AX60" i="1"/>
  <c r="AW60" i="1"/>
  <c r="AV60" i="1"/>
  <c r="AU60" i="1"/>
  <c r="AT60" i="1"/>
  <c r="AS60" i="1"/>
  <c r="AR60" i="1"/>
  <c r="AQ60" i="1"/>
  <c r="AP60" i="1"/>
  <c r="AO60" i="1"/>
  <c r="AN60" i="1"/>
  <c r="AM60" i="1"/>
  <c r="AL60" i="1"/>
  <c r="AK60" i="1"/>
  <c r="AJ60" i="1"/>
  <c r="AI60" i="1"/>
  <c r="AH60" i="1"/>
  <c r="BK59" i="1"/>
  <c r="BJ59" i="1"/>
  <c r="BI59" i="1"/>
  <c r="BH59" i="1"/>
  <c r="BG59" i="1"/>
  <c r="BF59" i="1"/>
  <c r="BE59" i="1"/>
  <c r="BD59" i="1"/>
  <c r="BC59" i="1"/>
  <c r="BB59" i="1"/>
  <c r="BA59" i="1"/>
  <c r="AZ59" i="1"/>
  <c r="AY59" i="1"/>
  <c r="AX59" i="1"/>
  <c r="AW59" i="1"/>
  <c r="AV59" i="1"/>
  <c r="AU59" i="1"/>
  <c r="AT59" i="1"/>
  <c r="AS59" i="1"/>
  <c r="AR59" i="1"/>
  <c r="AQ59" i="1"/>
  <c r="AP59" i="1"/>
  <c r="AO59" i="1"/>
  <c r="AN59" i="1"/>
  <c r="AM59" i="1"/>
  <c r="AL59" i="1"/>
  <c r="AK59" i="1"/>
  <c r="AJ59" i="1"/>
  <c r="AI59" i="1"/>
  <c r="AH59" i="1"/>
  <c r="BK58" i="1"/>
  <c r="BJ58" i="1"/>
  <c r="BI58" i="1"/>
  <c r="BH58" i="1"/>
  <c r="BG58" i="1"/>
  <c r="BF58" i="1"/>
  <c r="BE58" i="1"/>
  <c r="BD58" i="1"/>
  <c r="BC58" i="1"/>
  <c r="BB58" i="1"/>
  <c r="BA58" i="1"/>
  <c r="AZ58" i="1"/>
  <c r="AY58" i="1"/>
  <c r="AX58" i="1"/>
  <c r="AW58" i="1"/>
  <c r="AV58" i="1"/>
  <c r="AU58" i="1"/>
  <c r="AT58" i="1"/>
  <c r="AS58" i="1"/>
  <c r="AR58" i="1"/>
  <c r="AQ58" i="1"/>
  <c r="AP58" i="1"/>
  <c r="AO58" i="1"/>
  <c r="AN58" i="1"/>
  <c r="AM58" i="1"/>
  <c r="AL58" i="1"/>
  <c r="AK58" i="1"/>
  <c r="AJ58" i="1"/>
  <c r="AI58" i="1"/>
  <c r="AH58" i="1"/>
  <c r="BK57" i="1"/>
  <c r="BJ57" i="1"/>
  <c r="BI57" i="1"/>
  <c r="BH57" i="1"/>
  <c r="BG57" i="1"/>
  <c r="BF57" i="1"/>
  <c r="BE57" i="1"/>
  <c r="BD57" i="1"/>
  <c r="BC57" i="1"/>
  <c r="BB57" i="1"/>
  <c r="BA57" i="1"/>
  <c r="AZ57" i="1"/>
  <c r="AY57" i="1"/>
  <c r="AX57" i="1"/>
  <c r="AW57" i="1"/>
  <c r="AV57" i="1"/>
  <c r="AU57" i="1"/>
  <c r="AT57" i="1"/>
  <c r="AS57" i="1"/>
  <c r="AR57" i="1"/>
  <c r="AQ57" i="1"/>
  <c r="AP57" i="1"/>
  <c r="AO57" i="1"/>
  <c r="AN57" i="1"/>
  <c r="AM57" i="1"/>
  <c r="AL57" i="1"/>
  <c r="AK57" i="1"/>
  <c r="AJ57" i="1"/>
  <c r="AI57" i="1"/>
  <c r="AH57" i="1"/>
  <c r="BK56" i="1"/>
  <c r="BJ56" i="1"/>
  <c r="BI56" i="1"/>
  <c r="BH56" i="1"/>
  <c r="BG56" i="1"/>
  <c r="BF56" i="1"/>
  <c r="BE56" i="1"/>
  <c r="BD56" i="1"/>
  <c r="BC56" i="1"/>
  <c r="BB56" i="1"/>
  <c r="BA56" i="1"/>
  <c r="AZ56" i="1"/>
  <c r="AY56" i="1"/>
  <c r="AX56" i="1"/>
  <c r="AW56" i="1"/>
  <c r="AV56" i="1"/>
  <c r="AU56" i="1"/>
  <c r="AT56" i="1"/>
  <c r="AS56" i="1"/>
  <c r="AR56" i="1"/>
  <c r="AQ56" i="1"/>
  <c r="AP56" i="1"/>
  <c r="AO56" i="1"/>
  <c r="AN56" i="1"/>
  <c r="AM56" i="1"/>
  <c r="AL56" i="1"/>
  <c r="AK56" i="1"/>
  <c r="AJ56" i="1"/>
  <c r="AI56" i="1"/>
  <c r="AH56" i="1"/>
  <c r="BK55" i="1"/>
  <c r="BJ55" i="1"/>
  <c r="BI55" i="1"/>
  <c r="BH55" i="1"/>
  <c r="BG55" i="1"/>
  <c r="BF55" i="1"/>
  <c r="BE55" i="1"/>
  <c r="BD55" i="1"/>
  <c r="BC55" i="1"/>
  <c r="BB55" i="1"/>
  <c r="BA55" i="1"/>
  <c r="AZ55" i="1"/>
  <c r="AY55" i="1"/>
  <c r="AX55" i="1"/>
  <c r="AW55" i="1"/>
  <c r="AV55" i="1"/>
  <c r="AU55" i="1"/>
  <c r="AT55" i="1"/>
  <c r="AS55" i="1"/>
  <c r="AR55" i="1"/>
  <c r="AQ55" i="1"/>
  <c r="AP55" i="1"/>
  <c r="AO55" i="1"/>
  <c r="AN55" i="1"/>
  <c r="AM55" i="1"/>
  <c r="AL55" i="1"/>
  <c r="AK55" i="1"/>
  <c r="AJ55" i="1"/>
  <c r="AI55" i="1"/>
  <c r="AH55" i="1"/>
  <c r="BK54" i="1"/>
  <c r="BJ54" i="1"/>
  <c r="BI54" i="1"/>
  <c r="BH54" i="1"/>
  <c r="BG54" i="1"/>
  <c r="BF54" i="1"/>
  <c r="BE54" i="1"/>
  <c r="BD54" i="1"/>
  <c r="BC54" i="1"/>
  <c r="BB54" i="1"/>
  <c r="BA54" i="1"/>
  <c r="AZ54" i="1"/>
  <c r="AY54" i="1"/>
  <c r="AX54" i="1"/>
  <c r="AW54" i="1"/>
  <c r="AV54" i="1"/>
  <c r="AU54" i="1"/>
  <c r="AT54" i="1"/>
  <c r="AS54" i="1"/>
  <c r="AR54" i="1"/>
  <c r="AQ54" i="1"/>
  <c r="AP54" i="1"/>
  <c r="AO54" i="1"/>
  <c r="AN54" i="1"/>
  <c r="AM54" i="1"/>
  <c r="AL54" i="1"/>
  <c r="AK54" i="1"/>
  <c r="AJ54" i="1"/>
  <c r="AI54" i="1"/>
  <c r="AH54" i="1"/>
  <c r="BK53" i="1"/>
  <c r="BJ53" i="1"/>
  <c r="BI53" i="1"/>
  <c r="BH53" i="1"/>
  <c r="BG53" i="1"/>
  <c r="BF53" i="1"/>
  <c r="BE53" i="1"/>
  <c r="BD53" i="1"/>
  <c r="BC53" i="1"/>
  <c r="BB53" i="1"/>
  <c r="BA53" i="1"/>
  <c r="AZ53" i="1"/>
  <c r="AY53" i="1"/>
  <c r="AX53" i="1"/>
  <c r="AW53" i="1"/>
  <c r="AV53" i="1"/>
  <c r="AU53" i="1"/>
  <c r="AT53" i="1"/>
  <c r="AS53" i="1"/>
  <c r="AR53" i="1"/>
  <c r="AQ53" i="1"/>
  <c r="AP53" i="1"/>
  <c r="AO53" i="1"/>
  <c r="AN53" i="1"/>
  <c r="AM53" i="1"/>
  <c r="AL53" i="1"/>
  <c r="AK53" i="1"/>
  <c r="AJ53" i="1"/>
  <c r="AI53" i="1"/>
  <c r="AH53" i="1"/>
  <c r="BK52" i="1"/>
  <c r="BJ52" i="1"/>
  <c r="BI52" i="1"/>
  <c r="BH52" i="1"/>
  <c r="BG52" i="1"/>
  <c r="BF52" i="1"/>
  <c r="BE52" i="1"/>
  <c r="BD52" i="1"/>
  <c r="BC52" i="1"/>
  <c r="BB52" i="1"/>
  <c r="BA52" i="1"/>
  <c r="AZ52" i="1"/>
  <c r="AY52" i="1"/>
  <c r="AX52" i="1"/>
  <c r="AW52" i="1"/>
  <c r="AV52" i="1"/>
  <c r="AU52" i="1"/>
  <c r="AT52" i="1"/>
  <c r="AS52" i="1"/>
  <c r="AR52" i="1"/>
  <c r="AQ52" i="1"/>
  <c r="AP52" i="1"/>
  <c r="AO52" i="1"/>
  <c r="AN52" i="1"/>
  <c r="AM52" i="1"/>
  <c r="AL52" i="1"/>
  <c r="AK52" i="1"/>
  <c r="AJ52" i="1"/>
  <c r="AI52" i="1"/>
  <c r="AH52" i="1"/>
  <c r="BK51" i="1"/>
  <c r="BJ51" i="1"/>
  <c r="BI51" i="1"/>
  <c r="BH51" i="1"/>
  <c r="BG51" i="1"/>
  <c r="BF51" i="1"/>
  <c r="BE51" i="1"/>
  <c r="BD51" i="1"/>
  <c r="BC51" i="1"/>
  <c r="BB51" i="1"/>
  <c r="BA51" i="1"/>
  <c r="AZ51" i="1"/>
  <c r="AY51" i="1"/>
  <c r="AX51" i="1"/>
  <c r="AW51" i="1"/>
  <c r="AV51" i="1"/>
  <c r="AU51" i="1"/>
  <c r="AT51" i="1"/>
  <c r="AS51" i="1"/>
  <c r="AR51" i="1"/>
  <c r="AQ51" i="1"/>
  <c r="AP51" i="1"/>
  <c r="AO51" i="1"/>
  <c r="AN51" i="1"/>
  <c r="AM51" i="1"/>
  <c r="AL51" i="1"/>
  <c r="AK51" i="1"/>
  <c r="AJ51" i="1"/>
  <c r="AI51" i="1"/>
  <c r="AH51" i="1"/>
  <c r="BK50" i="1"/>
  <c r="BJ50" i="1"/>
  <c r="BI50" i="1"/>
  <c r="BH50" i="1"/>
  <c r="BG50" i="1"/>
  <c r="BF50" i="1"/>
  <c r="BE50" i="1"/>
  <c r="BD50" i="1"/>
  <c r="BC50" i="1"/>
  <c r="BB50" i="1"/>
  <c r="BA50" i="1"/>
  <c r="AZ50" i="1"/>
  <c r="AY50" i="1"/>
  <c r="AX50" i="1"/>
  <c r="AW50" i="1"/>
  <c r="AV50" i="1"/>
  <c r="AU50" i="1"/>
  <c r="AT50" i="1"/>
  <c r="AS50" i="1"/>
  <c r="AR50" i="1"/>
  <c r="AQ50" i="1"/>
  <c r="AP50" i="1"/>
  <c r="AO50" i="1"/>
  <c r="AN50" i="1"/>
  <c r="AM50" i="1"/>
  <c r="AL50" i="1"/>
  <c r="AK50" i="1"/>
  <c r="AJ50" i="1"/>
  <c r="AI50" i="1"/>
  <c r="AH50" i="1"/>
  <c r="BK49" i="1"/>
  <c r="BJ49" i="1"/>
  <c r="BI49" i="1"/>
  <c r="BH49" i="1"/>
  <c r="BG49" i="1"/>
  <c r="BF49" i="1"/>
  <c r="BE49" i="1"/>
  <c r="BD49" i="1"/>
  <c r="BC49" i="1"/>
  <c r="BB49" i="1"/>
  <c r="BA49" i="1"/>
  <c r="AZ49" i="1"/>
  <c r="AY49" i="1"/>
  <c r="AX49" i="1"/>
  <c r="AW49" i="1"/>
  <c r="AV49" i="1"/>
  <c r="AU49" i="1"/>
  <c r="AT49" i="1"/>
  <c r="AS49" i="1"/>
  <c r="AR49" i="1"/>
  <c r="AQ49" i="1"/>
  <c r="AP49" i="1"/>
  <c r="AO49" i="1"/>
  <c r="AN49" i="1"/>
  <c r="AM49" i="1"/>
  <c r="AL49" i="1"/>
  <c r="AK49" i="1"/>
  <c r="AJ49" i="1"/>
  <c r="AI49" i="1"/>
  <c r="AH49" i="1"/>
  <c r="BK48" i="1"/>
  <c r="BJ48" i="1"/>
  <c r="BI48" i="1"/>
  <c r="BH48" i="1"/>
  <c r="BG48" i="1"/>
  <c r="BF48" i="1"/>
  <c r="BE48" i="1"/>
  <c r="BD48" i="1"/>
  <c r="BC48" i="1"/>
  <c r="BB48" i="1"/>
  <c r="BA48" i="1"/>
  <c r="AZ48" i="1"/>
  <c r="AY48" i="1"/>
  <c r="AX48" i="1"/>
  <c r="AW48" i="1"/>
  <c r="AV48" i="1"/>
  <c r="AU48" i="1"/>
  <c r="AT48" i="1"/>
  <c r="AS48" i="1"/>
  <c r="AR48" i="1"/>
  <c r="AQ48" i="1"/>
  <c r="AP48" i="1"/>
  <c r="AO48" i="1"/>
  <c r="AN48" i="1"/>
  <c r="AM48" i="1"/>
  <c r="AL48" i="1"/>
  <c r="AK48" i="1"/>
  <c r="AJ48" i="1"/>
  <c r="AI48" i="1"/>
  <c r="AH48" i="1"/>
  <c r="BK47" i="1"/>
  <c r="BJ47" i="1"/>
  <c r="BI47" i="1"/>
  <c r="BH47" i="1"/>
  <c r="BG47" i="1"/>
  <c r="BF47" i="1"/>
  <c r="BE47" i="1"/>
  <c r="BD47" i="1"/>
  <c r="BC47" i="1"/>
  <c r="BB47" i="1"/>
  <c r="BA47" i="1"/>
  <c r="AZ47" i="1"/>
  <c r="AY47" i="1"/>
  <c r="AX47" i="1"/>
  <c r="AW47" i="1"/>
  <c r="AV47" i="1"/>
  <c r="AU47" i="1"/>
  <c r="AT47" i="1"/>
  <c r="AS47" i="1"/>
  <c r="AR47" i="1"/>
  <c r="AQ47" i="1"/>
  <c r="AP47" i="1"/>
  <c r="AO47" i="1"/>
  <c r="AN47" i="1"/>
  <c r="AM47" i="1"/>
  <c r="AL47" i="1"/>
  <c r="AK47" i="1"/>
  <c r="AJ47" i="1"/>
  <c r="AI47" i="1"/>
  <c r="AH47" i="1"/>
  <c r="BK46" i="1"/>
  <c r="BJ46" i="1"/>
  <c r="BI46" i="1"/>
  <c r="BH46" i="1"/>
  <c r="BG46" i="1"/>
  <c r="BF46" i="1"/>
  <c r="BE46" i="1"/>
  <c r="BD46" i="1"/>
  <c r="BC46" i="1"/>
  <c r="BB46" i="1"/>
  <c r="BA46" i="1"/>
  <c r="AZ46" i="1"/>
  <c r="AY46" i="1"/>
  <c r="AX46" i="1"/>
  <c r="AW46" i="1"/>
  <c r="AV46" i="1"/>
  <c r="AU46" i="1"/>
  <c r="AT46" i="1"/>
  <c r="AS46" i="1"/>
  <c r="AR46" i="1"/>
  <c r="AQ46" i="1"/>
  <c r="AP46" i="1"/>
  <c r="AO46" i="1"/>
  <c r="AN46" i="1"/>
  <c r="AM46" i="1"/>
  <c r="AL46" i="1"/>
  <c r="AK46" i="1"/>
  <c r="AJ46" i="1"/>
  <c r="AI46" i="1"/>
  <c r="AH46" i="1"/>
  <c r="BK45" i="1"/>
  <c r="BJ45" i="1"/>
  <c r="BI45" i="1"/>
  <c r="BH45" i="1"/>
  <c r="BG45" i="1"/>
  <c r="BF45" i="1"/>
  <c r="BE45" i="1"/>
  <c r="BD45" i="1"/>
  <c r="BC45" i="1"/>
  <c r="BB45" i="1"/>
  <c r="BA45" i="1"/>
  <c r="AZ45" i="1"/>
  <c r="AY45" i="1"/>
  <c r="AX45" i="1"/>
  <c r="AW45" i="1"/>
  <c r="AV45" i="1"/>
  <c r="AU45" i="1"/>
  <c r="AT45" i="1"/>
  <c r="AS45" i="1"/>
  <c r="AR45" i="1"/>
  <c r="AQ45" i="1"/>
  <c r="AP45" i="1"/>
  <c r="AO45" i="1"/>
  <c r="AN45" i="1"/>
  <c r="AM45" i="1"/>
  <c r="AL45" i="1"/>
  <c r="AK45" i="1"/>
  <c r="AJ45" i="1"/>
  <c r="AI45" i="1"/>
  <c r="AH45" i="1"/>
  <c r="BK44" i="1"/>
  <c r="BJ44" i="1"/>
  <c r="BI44" i="1"/>
  <c r="BH44" i="1"/>
  <c r="BG44" i="1"/>
  <c r="BF44" i="1"/>
  <c r="BE44" i="1"/>
  <c r="BD44" i="1"/>
  <c r="BC44" i="1"/>
  <c r="BB44" i="1"/>
  <c r="BA44" i="1"/>
  <c r="AZ44" i="1"/>
  <c r="AY44" i="1"/>
  <c r="AX44" i="1"/>
  <c r="AW44" i="1"/>
  <c r="AV44" i="1"/>
  <c r="AU44" i="1"/>
  <c r="AT44" i="1"/>
  <c r="AS44" i="1"/>
  <c r="AR44" i="1"/>
  <c r="AQ44" i="1"/>
  <c r="AP44" i="1"/>
  <c r="AO44" i="1"/>
  <c r="AN44" i="1"/>
  <c r="AM44" i="1"/>
  <c r="AL44" i="1"/>
  <c r="AK44" i="1"/>
  <c r="AJ44" i="1"/>
  <c r="AI44" i="1"/>
  <c r="AH44" i="1"/>
  <c r="BK43" i="1"/>
  <c r="BJ43" i="1"/>
  <c r="BI43" i="1"/>
  <c r="BH43" i="1"/>
  <c r="BG43" i="1"/>
  <c r="BF43" i="1"/>
  <c r="BE43" i="1"/>
  <c r="BD43" i="1"/>
  <c r="BC43" i="1"/>
  <c r="BB43" i="1"/>
  <c r="BA43" i="1"/>
  <c r="AZ43" i="1"/>
  <c r="AY43" i="1"/>
  <c r="AX43" i="1"/>
  <c r="AW43" i="1"/>
  <c r="AV43" i="1"/>
  <c r="AU43" i="1"/>
  <c r="AT43" i="1"/>
  <c r="AS43" i="1"/>
  <c r="AR43" i="1"/>
  <c r="AQ43" i="1"/>
  <c r="AP43" i="1"/>
  <c r="AO43" i="1"/>
  <c r="AN43" i="1"/>
  <c r="AM43" i="1"/>
  <c r="AL43" i="1"/>
  <c r="AK43" i="1"/>
  <c r="AJ43" i="1"/>
  <c r="AI43" i="1"/>
  <c r="AH43" i="1"/>
  <c r="BK42" i="1"/>
  <c r="BJ42" i="1"/>
  <c r="BI42" i="1"/>
  <c r="BH42" i="1"/>
  <c r="BG42" i="1"/>
  <c r="BF42" i="1"/>
  <c r="BE42" i="1"/>
  <c r="BD42" i="1"/>
  <c r="BC42" i="1"/>
  <c r="BB42" i="1"/>
  <c r="BA42" i="1"/>
  <c r="AZ42" i="1"/>
  <c r="AY42" i="1"/>
  <c r="AX42" i="1"/>
  <c r="AW42" i="1"/>
  <c r="AV42" i="1"/>
  <c r="AU42" i="1"/>
  <c r="AT42" i="1"/>
  <c r="AS42" i="1"/>
  <c r="AR42" i="1"/>
  <c r="AQ42" i="1"/>
  <c r="AP42" i="1"/>
  <c r="AO42" i="1"/>
  <c r="AN42" i="1"/>
  <c r="AM42" i="1"/>
  <c r="AL42" i="1"/>
  <c r="AK42" i="1"/>
  <c r="AJ42" i="1"/>
  <c r="AI42" i="1"/>
  <c r="AH42" i="1"/>
  <c r="BK41" i="1"/>
  <c r="BJ41" i="1"/>
  <c r="BI41" i="1"/>
  <c r="BH41" i="1"/>
  <c r="BG41" i="1"/>
  <c r="BF41" i="1"/>
  <c r="BE41" i="1"/>
  <c r="BD41" i="1"/>
  <c r="BC41" i="1"/>
  <c r="BB41" i="1"/>
  <c r="BA41" i="1"/>
  <c r="AZ41" i="1"/>
  <c r="AY41" i="1"/>
  <c r="AX41" i="1"/>
  <c r="AW41" i="1"/>
  <c r="AV41" i="1"/>
  <c r="AU41" i="1"/>
  <c r="AT41" i="1"/>
  <c r="AS41" i="1"/>
  <c r="AR41" i="1"/>
  <c r="AQ41" i="1"/>
  <c r="AP41" i="1"/>
  <c r="AO41" i="1"/>
  <c r="AN41" i="1"/>
  <c r="AM41" i="1"/>
  <c r="AL41" i="1"/>
  <c r="AK41" i="1"/>
  <c r="AJ41" i="1"/>
  <c r="AI41" i="1"/>
  <c r="AH41" i="1"/>
  <c r="BK40" i="1"/>
  <c r="BJ40" i="1"/>
  <c r="BI40" i="1"/>
  <c r="BH40" i="1"/>
  <c r="BG40" i="1"/>
  <c r="BF40" i="1"/>
  <c r="BE40" i="1"/>
  <c r="BD40" i="1"/>
  <c r="BC40" i="1"/>
  <c r="BB40" i="1"/>
  <c r="BA40" i="1"/>
  <c r="AZ40" i="1"/>
  <c r="AY40" i="1"/>
  <c r="AX40" i="1"/>
  <c r="AW40" i="1"/>
  <c r="AV40" i="1"/>
  <c r="AU40" i="1"/>
  <c r="AT40" i="1"/>
  <c r="AS40" i="1"/>
  <c r="AR40" i="1"/>
  <c r="AQ40" i="1"/>
  <c r="AP40" i="1"/>
  <c r="AO40" i="1"/>
  <c r="AN40" i="1"/>
  <c r="AM40" i="1"/>
  <c r="AL40" i="1"/>
  <c r="AK40" i="1"/>
  <c r="AJ40" i="1"/>
  <c r="AI40" i="1"/>
  <c r="AH40" i="1"/>
  <c r="BK39" i="1"/>
  <c r="BJ39" i="1"/>
  <c r="BI39" i="1"/>
  <c r="BH39" i="1"/>
  <c r="BG39" i="1"/>
  <c r="BF39" i="1"/>
  <c r="BE39" i="1"/>
  <c r="BD39" i="1"/>
  <c r="BC39" i="1"/>
  <c r="BB39" i="1"/>
  <c r="BA39" i="1"/>
  <c r="AZ39" i="1"/>
  <c r="AY39" i="1"/>
  <c r="AX39" i="1"/>
  <c r="AW39" i="1"/>
  <c r="AV39" i="1"/>
  <c r="AU39" i="1"/>
  <c r="AT39" i="1"/>
  <c r="AS39" i="1"/>
  <c r="AR39" i="1"/>
  <c r="AQ39" i="1"/>
  <c r="AP39" i="1"/>
  <c r="AO39" i="1"/>
  <c r="AN39" i="1"/>
  <c r="AM39" i="1"/>
  <c r="AL39" i="1"/>
  <c r="AK39" i="1"/>
  <c r="AJ39" i="1"/>
  <c r="AI39" i="1"/>
  <c r="AH39" i="1"/>
  <c r="BK38" i="1"/>
  <c r="BJ38" i="1"/>
  <c r="BI38" i="1"/>
  <c r="BH38" i="1"/>
  <c r="BG38" i="1"/>
  <c r="BF38" i="1"/>
  <c r="BE38" i="1"/>
  <c r="BD38" i="1"/>
  <c r="BC38" i="1"/>
  <c r="BB38" i="1"/>
  <c r="BA38" i="1"/>
  <c r="AZ38" i="1"/>
  <c r="AY38" i="1"/>
  <c r="AX38" i="1"/>
  <c r="AW38" i="1"/>
  <c r="AV38" i="1"/>
  <c r="AU38" i="1"/>
  <c r="AT38" i="1"/>
  <c r="AS38" i="1"/>
  <c r="AR38" i="1"/>
  <c r="AQ38" i="1"/>
  <c r="AP38" i="1"/>
  <c r="AO38" i="1"/>
  <c r="AN38" i="1"/>
  <c r="AM38" i="1"/>
  <c r="AL38" i="1"/>
  <c r="AK38" i="1"/>
  <c r="AJ38" i="1"/>
  <c r="AI38" i="1"/>
  <c r="AH38" i="1"/>
  <c r="BK37" i="1"/>
  <c r="BJ37" i="1"/>
  <c r="BI37" i="1"/>
  <c r="BH37" i="1"/>
  <c r="BG37" i="1"/>
  <c r="BF37" i="1"/>
  <c r="BE37" i="1"/>
  <c r="BD37" i="1"/>
  <c r="BC37" i="1"/>
  <c r="BB37" i="1"/>
  <c r="BA37" i="1"/>
  <c r="AZ37" i="1"/>
  <c r="AY37" i="1"/>
  <c r="AX37" i="1"/>
  <c r="AW37" i="1"/>
  <c r="AV37" i="1"/>
  <c r="AU37" i="1"/>
  <c r="AT37" i="1"/>
  <c r="AS37" i="1"/>
  <c r="AR37" i="1"/>
  <c r="AQ37" i="1"/>
  <c r="AP37" i="1"/>
  <c r="AO37" i="1"/>
  <c r="AN37" i="1"/>
  <c r="AM37" i="1"/>
  <c r="AL37" i="1"/>
  <c r="AK37" i="1"/>
  <c r="AJ37" i="1"/>
  <c r="AI37" i="1"/>
  <c r="AH37" i="1"/>
  <c r="BK36" i="1"/>
  <c r="BJ36" i="1"/>
  <c r="BI36" i="1"/>
  <c r="BH36" i="1"/>
  <c r="BG36" i="1"/>
  <c r="BF36" i="1"/>
  <c r="BE36" i="1"/>
  <c r="BD36" i="1"/>
  <c r="BC36" i="1"/>
  <c r="BB36" i="1"/>
  <c r="BA36" i="1"/>
  <c r="AZ36" i="1"/>
  <c r="AY36" i="1"/>
  <c r="AX36" i="1"/>
  <c r="AW36" i="1"/>
  <c r="AV36" i="1"/>
  <c r="AU36" i="1"/>
  <c r="AT36" i="1"/>
  <c r="AS36" i="1"/>
  <c r="AR36" i="1"/>
  <c r="AQ36" i="1"/>
  <c r="AP36" i="1"/>
  <c r="AO36" i="1"/>
  <c r="AN36" i="1"/>
  <c r="AM36" i="1"/>
  <c r="AL36" i="1"/>
  <c r="AK36" i="1"/>
  <c r="AJ36" i="1"/>
  <c r="AI36" i="1"/>
  <c r="AH36" i="1"/>
  <c r="BK35" i="1"/>
  <c r="BJ35" i="1"/>
  <c r="BI35" i="1"/>
  <c r="BH35" i="1"/>
  <c r="BG35" i="1"/>
  <c r="BF35" i="1"/>
  <c r="BE35" i="1"/>
  <c r="BD35" i="1"/>
  <c r="BC35" i="1"/>
  <c r="BB35" i="1"/>
  <c r="BA35" i="1"/>
  <c r="AZ35" i="1"/>
  <c r="AY35" i="1"/>
  <c r="AX35" i="1"/>
  <c r="AW35" i="1"/>
  <c r="AV35" i="1"/>
  <c r="AU35" i="1"/>
  <c r="AT35" i="1"/>
  <c r="AS35" i="1"/>
  <c r="AR35" i="1"/>
  <c r="AQ35" i="1"/>
  <c r="AP35" i="1"/>
  <c r="AO35" i="1"/>
  <c r="AN35" i="1"/>
  <c r="AM35" i="1"/>
  <c r="AL35" i="1"/>
  <c r="AK35" i="1"/>
  <c r="AJ35" i="1"/>
  <c r="AI35" i="1"/>
  <c r="AH35" i="1"/>
  <c r="BK34" i="1"/>
  <c r="BJ34" i="1"/>
  <c r="BI34" i="1"/>
  <c r="BH34" i="1"/>
  <c r="BG34" i="1"/>
  <c r="BF34" i="1"/>
  <c r="BE34" i="1"/>
  <c r="BD34" i="1"/>
  <c r="BC34" i="1"/>
  <c r="BB34" i="1"/>
  <c r="BA34" i="1"/>
  <c r="AZ34" i="1"/>
  <c r="AY34" i="1"/>
  <c r="AX34" i="1"/>
  <c r="AW34" i="1"/>
  <c r="AV34" i="1"/>
  <c r="AU34" i="1"/>
  <c r="AT34" i="1"/>
  <c r="AS34" i="1"/>
  <c r="AR34" i="1"/>
  <c r="AQ34" i="1"/>
  <c r="AP34" i="1"/>
  <c r="AO34" i="1"/>
  <c r="AN34" i="1"/>
  <c r="AM34" i="1"/>
  <c r="AL34" i="1"/>
  <c r="AK34" i="1"/>
  <c r="AJ34" i="1"/>
  <c r="AI34" i="1"/>
  <c r="AH34" i="1"/>
  <c r="BK33" i="1"/>
  <c r="BJ33" i="1"/>
  <c r="BI33" i="1"/>
  <c r="BH33" i="1"/>
  <c r="BG33" i="1"/>
  <c r="BF33" i="1"/>
  <c r="BE33" i="1"/>
  <c r="BD33" i="1"/>
  <c r="BC33" i="1"/>
  <c r="BB33" i="1"/>
  <c r="BA33" i="1"/>
  <c r="AZ33" i="1"/>
  <c r="AY33" i="1"/>
  <c r="AX33" i="1"/>
  <c r="AW33" i="1"/>
  <c r="AV33" i="1"/>
  <c r="AU33" i="1"/>
  <c r="AT33" i="1"/>
  <c r="AS33" i="1"/>
  <c r="AR33" i="1"/>
  <c r="AQ33" i="1"/>
  <c r="AP33" i="1"/>
  <c r="AO33" i="1"/>
  <c r="AN33" i="1"/>
  <c r="AM33" i="1"/>
  <c r="AL33" i="1"/>
  <c r="AK33" i="1"/>
  <c r="AJ33" i="1"/>
  <c r="AI33" i="1"/>
  <c r="AH33" i="1"/>
  <c r="BK32" i="1"/>
  <c r="BJ32" i="1"/>
  <c r="BI32" i="1"/>
  <c r="BH32" i="1"/>
  <c r="BG32" i="1"/>
  <c r="BF32" i="1"/>
  <c r="BE32" i="1"/>
  <c r="BD32" i="1"/>
  <c r="BC32" i="1"/>
  <c r="BB32" i="1"/>
  <c r="BA32" i="1"/>
  <c r="AZ32" i="1"/>
  <c r="AY32" i="1"/>
  <c r="AX32" i="1"/>
  <c r="AW32" i="1"/>
  <c r="AV32" i="1"/>
  <c r="AU32" i="1"/>
  <c r="AT32" i="1"/>
  <c r="AS32" i="1"/>
  <c r="AR32" i="1"/>
  <c r="AQ32" i="1"/>
  <c r="AP32" i="1"/>
  <c r="AO32" i="1"/>
  <c r="AN32" i="1"/>
  <c r="AM32" i="1"/>
  <c r="AL32" i="1"/>
  <c r="AK32" i="1"/>
  <c r="AJ32" i="1"/>
  <c r="AI32" i="1"/>
  <c r="AH32" i="1"/>
  <c r="BK31" i="1"/>
  <c r="BJ31" i="1"/>
  <c r="BI31" i="1"/>
  <c r="BH31" i="1"/>
  <c r="BG31" i="1"/>
  <c r="BF31" i="1"/>
  <c r="BE31" i="1"/>
  <c r="BD31" i="1"/>
  <c r="BC31" i="1"/>
  <c r="BB31" i="1"/>
  <c r="BA31" i="1"/>
  <c r="AZ31" i="1"/>
  <c r="AY31" i="1"/>
  <c r="AX31" i="1"/>
  <c r="AW31" i="1"/>
  <c r="AV31" i="1"/>
  <c r="AU31" i="1"/>
  <c r="AT31" i="1"/>
  <c r="AS31" i="1"/>
  <c r="AR31" i="1"/>
  <c r="AQ31" i="1"/>
  <c r="AP31" i="1"/>
  <c r="AO31" i="1"/>
  <c r="AN31" i="1"/>
  <c r="AM31" i="1"/>
  <c r="AL31" i="1"/>
  <c r="AK31" i="1"/>
  <c r="AJ31" i="1"/>
  <c r="AI31" i="1"/>
  <c r="AH31" i="1"/>
  <c r="BK30" i="1"/>
  <c r="BJ30" i="1"/>
  <c r="BI30" i="1"/>
  <c r="BH30" i="1"/>
  <c r="BG30" i="1"/>
  <c r="BF30" i="1"/>
  <c r="BE30" i="1"/>
  <c r="BD30" i="1"/>
  <c r="BC30" i="1"/>
  <c r="BB30" i="1"/>
  <c r="BA30" i="1"/>
  <c r="AZ30" i="1"/>
  <c r="AY30" i="1"/>
  <c r="AX30" i="1"/>
  <c r="AW30" i="1"/>
  <c r="AV30" i="1"/>
  <c r="AU30" i="1"/>
  <c r="AT30" i="1"/>
  <c r="AS30" i="1"/>
  <c r="AR30" i="1"/>
  <c r="AQ30" i="1"/>
  <c r="AP30" i="1"/>
  <c r="AO30" i="1"/>
  <c r="AN30" i="1"/>
  <c r="AM30" i="1"/>
  <c r="AL30" i="1"/>
  <c r="AK30" i="1"/>
  <c r="AJ30" i="1"/>
  <c r="AI30" i="1"/>
  <c r="AH30" i="1"/>
  <c r="BK29" i="1"/>
  <c r="BJ29" i="1"/>
  <c r="BI29" i="1"/>
  <c r="BH29" i="1"/>
  <c r="BG29" i="1"/>
  <c r="BF29" i="1"/>
  <c r="BE29" i="1"/>
  <c r="BD29" i="1"/>
  <c r="BC29" i="1"/>
  <c r="BB29" i="1"/>
  <c r="BA29" i="1"/>
  <c r="AZ29" i="1"/>
  <c r="AY29" i="1"/>
  <c r="AX29" i="1"/>
  <c r="AW29" i="1"/>
  <c r="AV29" i="1"/>
  <c r="AU29" i="1"/>
  <c r="AT29" i="1"/>
  <c r="AS29" i="1"/>
  <c r="AR29" i="1"/>
  <c r="AQ29" i="1"/>
  <c r="AP29" i="1"/>
  <c r="AO29" i="1"/>
  <c r="AN29" i="1"/>
  <c r="AM29" i="1"/>
  <c r="AL29" i="1"/>
  <c r="AK29" i="1"/>
  <c r="AJ29" i="1"/>
  <c r="AI29" i="1"/>
  <c r="AH29" i="1"/>
  <c r="BK28" i="1"/>
  <c r="BJ28" i="1"/>
  <c r="BI28" i="1"/>
  <c r="BH28" i="1"/>
  <c r="BG28" i="1"/>
  <c r="BF28" i="1"/>
  <c r="BE28" i="1"/>
  <c r="BD28" i="1"/>
  <c r="BC28" i="1"/>
  <c r="BB28" i="1"/>
  <c r="BA28" i="1"/>
  <c r="AZ28" i="1"/>
  <c r="AY28" i="1"/>
  <c r="AX28" i="1"/>
  <c r="AW28" i="1"/>
  <c r="AV28" i="1"/>
  <c r="AU28" i="1"/>
  <c r="AT28" i="1"/>
  <c r="AS28" i="1"/>
  <c r="AR28" i="1"/>
  <c r="AQ28" i="1"/>
  <c r="AP28" i="1"/>
  <c r="AO28" i="1"/>
  <c r="AN28" i="1"/>
  <c r="AM28" i="1"/>
  <c r="AL28" i="1"/>
  <c r="AK28" i="1"/>
  <c r="AJ28" i="1"/>
  <c r="AI28" i="1"/>
  <c r="AH28" i="1"/>
  <c r="BK27" i="1"/>
  <c r="BJ27" i="1"/>
  <c r="BI27" i="1"/>
  <c r="BH27" i="1"/>
  <c r="BG27" i="1"/>
  <c r="BF27" i="1"/>
  <c r="BE27" i="1"/>
  <c r="BD27" i="1"/>
  <c r="BC27" i="1"/>
  <c r="BB27" i="1"/>
  <c r="BA27" i="1"/>
  <c r="AZ27" i="1"/>
  <c r="AY27" i="1"/>
  <c r="AX27" i="1"/>
  <c r="AW27" i="1"/>
  <c r="AV27" i="1"/>
  <c r="AU27" i="1"/>
  <c r="AT27" i="1"/>
  <c r="AS27" i="1"/>
  <c r="AR27" i="1"/>
  <c r="AQ27" i="1"/>
  <c r="AP27" i="1"/>
  <c r="AO27" i="1"/>
  <c r="AN27" i="1"/>
  <c r="AM27" i="1"/>
  <c r="AL27" i="1"/>
  <c r="AK27" i="1"/>
  <c r="AJ27" i="1"/>
  <c r="AI27" i="1"/>
  <c r="AH27" i="1"/>
  <c r="BK26" i="1"/>
  <c r="BJ26" i="1"/>
  <c r="BI26" i="1"/>
  <c r="BH26" i="1"/>
  <c r="BG26" i="1"/>
  <c r="BF26" i="1"/>
  <c r="BE26" i="1"/>
  <c r="BD26" i="1"/>
  <c r="BC26" i="1"/>
  <c r="BB26" i="1"/>
  <c r="BA26" i="1"/>
  <c r="AZ26" i="1"/>
  <c r="AY26" i="1"/>
  <c r="AX26" i="1"/>
  <c r="AW26" i="1"/>
  <c r="AV26" i="1"/>
  <c r="AU26" i="1"/>
  <c r="AT26" i="1"/>
  <c r="AS26" i="1"/>
  <c r="AR26" i="1"/>
  <c r="AQ26" i="1"/>
  <c r="AP26" i="1"/>
  <c r="AO26" i="1"/>
  <c r="AN26" i="1"/>
  <c r="AM26" i="1"/>
  <c r="AL26" i="1"/>
  <c r="AK26" i="1"/>
  <c r="AJ26" i="1"/>
  <c r="AI26" i="1"/>
  <c r="AH26" i="1"/>
  <c r="BK25" i="1"/>
  <c r="BJ25" i="1"/>
  <c r="BI25" i="1"/>
  <c r="BH25" i="1"/>
  <c r="BG25" i="1"/>
  <c r="BF25" i="1"/>
  <c r="BE25" i="1"/>
  <c r="BD25" i="1"/>
  <c r="BC25" i="1"/>
  <c r="BB25" i="1"/>
  <c r="BA25" i="1"/>
  <c r="AZ25" i="1"/>
  <c r="AY25" i="1"/>
  <c r="AX25" i="1"/>
  <c r="AW25" i="1"/>
  <c r="AV25" i="1"/>
  <c r="AU25" i="1"/>
  <c r="AT25" i="1"/>
  <c r="AS25" i="1"/>
  <c r="AR25" i="1"/>
  <c r="AQ25" i="1"/>
  <c r="AP25" i="1"/>
  <c r="AO25" i="1"/>
  <c r="AN25" i="1"/>
  <c r="AM25" i="1"/>
  <c r="AL25" i="1"/>
  <c r="AK25" i="1"/>
  <c r="AJ25" i="1"/>
  <c r="AI25" i="1"/>
  <c r="AH25" i="1"/>
  <c r="BK24" i="1"/>
  <c r="BJ24" i="1"/>
  <c r="BI24" i="1"/>
  <c r="BH24" i="1"/>
  <c r="BG24" i="1"/>
  <c r="BF24" i="1"/>
  <c r="BE24" i="1"/>
  <c r="BD24" i="1"/>
  <c r="BC24" i="1"/>
  <c r="BB24" i="1"/>
  <c r="BA24" i="1"/>
  <c r="AZ24" i="1"/>
  <c r="AY24" i="1"/>
  <c r="AX24" i="1"/>
  <c r="AW24" i="1"/>
  <c r="AV24" i="1"/>
  <c r="AU24" i="1"/>
  <c r="AT24" i="1"/>
  <c r="AS24" i="1"/>
  <c r="AR24" i="1"/>
  <c r="AQ24" i="1"/>
  <c r="AP24" i="1"/>
  <c r="AO24" i="1"/>
  <c r="AN24" i="1"/>
  <c r="AM24" i="1"/>
  <c r="AL24" i="1"/>
  <c r="AK24" i="1"/>
  <c r="AJ24" i="1"/>
  <c r="AI24" i="1"/>
  <c r="AH24" i="1"/>
  <c r="BK23" i="1"/>
  <c r="BJ23" i="1"/>
  <c r="BI23" i="1"/>
  <c r="BH23" i="1"/>
  <c r="BG23" i="1"/>
  <c r="BF23" i="1"/>
  <c r="BE23" i="1"/>
  <c r="BD23" i="1"/>
  <c r="BC23" i="1"/>
  <c r="BB23" i="1"/>
  <c r="BA23" i="1"/>
  <c r="AZ23" i="1"/>
  <c r="AY23" i="1"/>
  <c r="AX23" i="1"/>
  <c r="AW23" i="1"/>
  <c r="AV23" i="1"/>
  <c r="AU23" i="1"/>
  <c r="AT23" i="1"/>
  <c r="AS23" i="1"/>
  <c r="AR23" i="1"/>
  <c r="AQ23" i="1"/>
  <c r="AP23" i="1"/>
  <c r="AO23" i="1"/>
  <c r="AN23" i="1"/>
  <c r="AM23" i="1"/>
  <c r="AL23" i="1"/>
  <c r="AK23" i="1"/>
  <c r="AJ23" i="1"/>
  <c r="AI23" i="1"/>
  <c r="AH23" i="1"/>
  <c r="BK22" i="1"/>
  <c r="BJ22" i="1"/>
  <c r="BI22" i="1"/>
  <c r="BH22" i="1"/>
  <c r="BG22" i="1"/>
  <c r="BF22" i="1"/>
  <c r="BE22" i="1"/>
  <c r="BD22" i="1"/>
  <c r="BC22" i="1"/>
  <c r="BB22" i="1"/>
  <c r="BA22" i="1"/>
  <c r="AZ22" i="1"/>
  <c r="AY22" i="1"/>
  <c r="AX22" i="1"/>
  <c r="AW22" i="1"/>
  <c r="AV22" i="1"/>
  <c r="AU22" i="1"/>
  <c r="AT22" i="1"/>
  <c r="AS22" i="1"/>
  <c r="AR22" i="1"/>
  <c r="AQ22" i="1"/>
  <c r="AP22" i="1"/>
  <c r="AO22" i="1"/>
  <c r="AN22" i="1"/>
  <c r="AM22" i="1"/>
  <c r="AL22" i="1"/>
  <c r="AK22" i="1"/>
  <c r="AJ22" i="1"/>
  <c r="AI22" i="1"/>
  <c r="AH22" i="1"/>
  <c r="BK21" i="1"/>
  <c r="BJ21" i="1"/>
  <c r="BI21" i="1"/>
  <c r="BH21" i="1"/>
  <c r="BG21" i="1"/>
  <c r="BF21" i="1"/>
  <c r="BE21" i="1"/>
  <c r="BD21" i="1"/>
  <c r="BC21" i="1"/>
  <c r="BB21" i="1"/>
  <c r="BA21" i="1"/>
  <c r="AZ21" i="1"/>
  <c r="AY21" i="1"/>
  <c r="AX21" i="1"/>
  <c r="AW21" i="1"/>
  <c r="AV21" i="1"/>
  <c r="AU21" i="1"/>
  <c r="AT21" i="1"/>
  <c r="AS21" i="1"/>
  <c r="AR21" i="1"/>
  <c r="AQ21" i="1"/>
  <c r="AP21" i="1"/>
  <c r="AO21" i="1"/>
  <c r="AN21" i="1"/>
  <c r="AM21" i="1"/>
  <c r="AL21" i="1"/>
  <c r="AK21" i="1"/>
  <c r="AJ21" i="1"/>
  <c r="AI21" i="1"/>
  <c r="AH21" i="1"/>
  <c r="BK20" i="1"/>
  <c r="BJ20" i="1"/>
  <c r="BI20" i="1"/>
  <c r="BH20" i="1"/>
  <c r="BG20" i="1"/>
  <c r="BF20" i="1"/>
  <c r="BE20" i="1"/>
  <c r="BD20" i="1"/>
  <c r="BC20" i="1"/>
  <c r="BB20" i="1"/>
  <c r="BA20" i="1"/>
  <c r="AZ20" i="1"/>
  <c r="AY20" i="1"/>
  <c r="AX20" i="1"/>
  <c r="AW20" i="1"/>
  <c r="AV20" i="1"/>
  <c r="AU20" i="1"/>
  <c r="AT20" i="1"/>
  <c r="AS20" i="1"/>
  <c r="AR20" i="1"/>
  <c r="AQ20" i="1"/>
  <c r="AP20" i="1"/>
  <c r="AO20" i="1"/>
  <c r="AN20" i="1"/>
  <c r="AM20" i="1"/>
  <c r="AL20" i="1"/>
  <c r="AK20" i="1"/>
  <c r="AJ20" i="1"/>
  <c r="AI20" i="1"/>
  <c r="AH20" i="1"/>
  <c r="BK19" i="1"/>
  <c r="BJ19" i="1"/>
  <c r="BI19" i="1"/>
  <c r="BH19" i="1"/>
  <c r="BG19" i="1"/>
  <c r="BF19" i="1"/>
  <c r="BE19" i="1"/>
  <c r="BD19" i="1"/>
  <c r="BC19" i="1"/>
  <c r="BB19" i="1"/>
  <c r="BA19" i="1"/>
  <c r="AZ19" i="1"/>
  <c r="AY19" i="1"/>
  <c r="AX19" i="1"/>
  <c r="AW19" i="1"/>
  <c r="AV19" i="1"/>
  <c r="AU19" i="1"/>
  <c r="AT19" i="1"/>
  <c r="AS19" i="1"/>
  <c r="AR19" i="1"/>
  <c r="AQ19" i="1"/>
  <c r="AP19" i="1"/>
  <c r="AO19" i="1"/>
  <c r="AN19" i="1"/>
  <c r="AM19" i="1"/>
  <c r="AL19" i="1"/>
  <c r="AK19" i="1"/>
  <c r="AJ19" i="1"/>
  <c r="AI19" i="1"/>
  <c r="AH19" i="1"/>
  <c r="BK18" i="1"/>
  <c r="BJ18" i="1"/>
  <c r="BI18" i="1"/>
  <c r="BH18" i="1"/>
  <c r="BG18" i="1"/>
  <c r="BF18" i="1"/>
  <c r="BE18" i="1"/>
  <c r="BD18" i="1"/>
  <c r="BC18" i="1"/>
  <c r="BB18" i="1"/>
  <c r="BA18" i="1"/>
  <c r="AZ18" i="1"/>
  <c r="AY18" i="1"/>
  <c r="AX18" i="1"/>
  <c r="AW18" i="1"/>
  <c r="AV18" i="1"/>
  <c r="AU18" i="1"/>
  <c r="AT18" i="1"/>
  <c r="AS18" i="1"/>
  <c r="AR18" i="1"/>
  <c r="AQ18" i="1"/>
  <c r="AP18" i="1"/>
  <c r="AO18" i="1"/>
  <c r="AN18" i="1"/>
  <c r="AM18" i="1"/>
  <c r="AL18" i="1"/>
  <c r="AK18" i="1"/>
  <c r="AJ18" i="1"/>
  <c r="AI18" i="1"/>
  <c r="AH18" i="1"/>
  <c r="BK17" i="1"/>
  <c r="BJ17" i="1"/>
  <c r="BI17" i="1"/>
  <c r="BH17" i="1"/>
  <c r="BG17" i="1"/>
  <c r="BF17" i="1"/>
  <c r="BE17" i="1"/>
  <c r="BD17" i="1"/>
  <c r="BC17" i="1"/>
  <c r="BB17" i="1"/>
  <c r="BA17" i="1"/>
  <c r="AZ17" i="1"/>
  <c r="AY17" i="1"/>
  <c r="AX17" i="1"/>
  <c r="AW17" i="1"/>
  <c r="AV17" i="1"/>
  <c r="AU17" i="1"/>
  <c r="AT17" i="1"/>
  <c r="AS17" i="1"/>
  <c r="AR17" i="1"/>
  <c r="AQ17" i="1"/>
  <c r="AP17" i="1"/>
  <c r="AO17" i="1"/>
  <c r="AN17" i="1"/>
  <c r="AM17" i="1"/>
  <c r="AL17" i="1"/>
  <c r="AK17" i="1"/>
  <c r="AJ17" i="1"/>
  <c r="AI17" i="1"/>
  <c r="AH17" i="1"/>
  <c r="BK16" i="1"/>
  <c r="BJ16" i="1"/>
  <c r="BI16" i="1"/>
  <c r="BH16" i="1"/>
  <c r="BG16" i="1"/>
  <c r="BF16" i="1"/>
  <c r="BE16" i="1"/>
  <c r="BD16" i="1"/>
  <c r="BC16" i="1"/>
  <c r="BB16" i="1"/>
  <c r="BA16" i="1"/>
  <c r="AZ16" i="1"/>
  <c r="AY16" i="1"/>
  <c r="AX16" i="1"/>
  <c r="AW16" i="1"/>
  <c r="AV16" i="1"/>
  <c r="AU16" i="1"/>
  <c r="AT16" i="1"/>
  <c r="AS16" i="1"/>
  <c r="AR16" i="1"/>
  <c r="AQ16" i="1"/>
  <c r="AP16" i="1"/>
  <c r="AO16" i="1"/>
  <c r="AN16" i="1"/>
  <c r="AM16" i="1"/>
  <c r="AL16" i="1"/>
  <c r="AK16" i="1"/>
  <c r="AJ16" i="1"/>
  <c r="AI16" i="1"/>
  <c r="AH16" i="1"/>
  <c r="BK15" i="1"/>
  <c r="BJ15" i="1"/>
  <c r="BI15" i="1"/>
  <c r="BH15" i="1"/>
  <c r="BG15" i="1"/>
  <c r="BF15" i="1"/>
  <c r="BE15" i="1"/>
  <c r="BD15" i="1"/>
  <c r="BC15" i="1"/>
  <c r="BB15" i="1"/>
  <c r="BA15" i="1"/>
  <c r="AZ15" i="1"/>
  <c r="AY15" i="1"/>
  <c r="AX15" i="1"/>
  <c r="AW15" i="1"/>
  <c r="AV15" i="1"/>
  <c r="AU15" i="1"/>
  <c r="AT15" i="1"/>
  <c r="AS15" i="1"/>
  <c r="AR15" i="1"/>
  <c r="AQ15" i="1"/>
  <c r="AP15" i="1"/>
  <c r="AO15" i="1"/>
  <c r="AN15" i="1"/>
  <c r="AM15" i="1"/>
  <c r="AL15" i="1"/>
  <c r="AK15" i="1"/>
  <c r="AJ15" i="1"/>
  <c r="AI15" i="1"/>
  <c r="AH15" i="1"/>
  <c r="BK14" i="1"/>
  <c r="BJ14" i="1"/>
  <c r="BI14" i="1"/>
  <c r="BH14" i="1"/>
  <c r="BG14" i="1"/>
  <c r="BF14" i="1"/>
  <c r="BE14" i="1"/>
  <c r="BD14" i="1"/>
  <c r="BC14" i="1"/>
  <c r="BB14" i="1"/>
  <c r="BA14" i="1"/>
  <c r="AZ14" i="1"/>
  <c r="AY14" i="1"/>
  <c r="AX14" i="1"/>
  <c r="AW14" i="1"/>
  <c r="AV14" i="1"/>
  <c r="AU14" i="1"/>
  <c r="AT14" i="1"/>
  <c r="AS14" i="1"/>
  <c r="AR14" i="1"/>
  <c r="AQ14" i="1"/>
  <c r="AP14" i="1"/>
  <c r="AO14" i="1"/>
  <c r="AN14" i="1"/>
  <c r="AM14" i="1"/>
  <c r="AL14" i="1"/>
  <c r="AK14" i="1"/>
  <c r="AJ14" i="1"/>
  <c r="AI14" i="1"/>
  <c r="AH14" i="1"/>
  <c r="BK13" i="1"/>
  <c r="BJ13" i="1"/>
  <c r="BI13" i="1"/>
  <c r="BH13" i="1"/>
  <c r="BG13" i="1"/>
  <c r="BF13" i="1"/>
  <c r="BE13" i="1"/>
  <c r="BD13" i="1"/>
  <c r="BC13" i="1"/>
  <c r="BB13" i="1"/>
  <c r="BA13" i="1"/>
  <c r="AZ13" i="1"/>
  <c r="AY13" i="1"/>
  <c r="AX13" i="1"/>
  <c r="AW13" i="1"/>
  <c r="AV13" i="1"/>
  <c r="AU13" i="1"/>
  <c r="AT13" i="1"/>
  <c r="AS13" i="1"/>
  <c r="AR13" i="1"/>
  <c r="AQ13" i="1"/>
  <c r="AP13" i="1"/>
  <c r="AO13" i="1"/>
  <c r="AN13" i="1"/>
  <c r="AM13" i="1"/>
  <c r="AL13" i="1"/>
  <c r="AK13" i="1"/>
  <c r="AJ13" i="1"/>
  <c r="AI13" i="1"/>
  <c r="AH13" i="1"/>
  <c r="BK12" i="1"/>
  <c r="BJ12" i="1"/>
  <c r="BI12" i="1"/>
  <c r="BH12" i="1"/>
  <c r="BG12" i="1"/>
  <c r="BF12" i="1"/>
  <c r="BE12" i="1"/>
  <c r="BD12" i="1"/>
  <c r="BC12" i="1"/>
  <c r="BB12" i="1"/>
  <c r="BA12" i="1"/>
  <c r="AZ12" i="1"/>
  <c r="AY12" i="1"/>
  <c r="AX12" i="1"/>
  <c r="AW12" i="1"/>
  <c r="AV12" i="1"/>
  <c r="AU12" i="1"/>
  <c r="AT12" i="1"/>
  <c r="AS12" i="1"/>
  <c r="AR12" i="1"/>
  <c r="AQ12" i="1"/>
  <c r="AP12" i="1"/>
  <c r="AO12" i="1"/>
  <c r="AN12" i="1"/>
  <c r="AM12" i="1"/>
  <c r="AL12" i="1"/>
  <c r="AK12" i="1"/>
  <c r="AJ12" i="1"/>
  <c r="AI12" i="1"/>
  <c r="AH12" i="1"/>
  <c r="BK11" i="1"/>
  <c r="BJ11" i="1"/>
  <c r="BI11" i="1"/>
  <c r="BH11" i="1"/>
  <c r="BG11" i="1"/>
  <c r="BF11" i="1"/>
  <c r="BE11" i="1"/>
  <c r="BD11" i="1"/>
  <c r="BC11" i="1"/>
  <c r="BB11" i="1"/>
  <c r="BA11" i="1"/>
  <c r="AZ11" i="1"/>
  <c r="AY11" i="1"/>
  <c r="AX11" i="1"/>
  <c r="AW11" i="1"/>
  <c r="AV11" i="1"/>
  <c r="AU11" i="1"/>
  <c r="AT11" i="1"/>
  <c r="AS11" i="1"/>
  <c r="AR11" i="1"/>
  <c r="AQ11" i="1"/>
  <c r="AP11" i="1"/>
  <c r="AO11" i="1"/>
  <c r="AN11" i="1"/>
  <c r="AM11" i="1"/>
  <c r="AL11" i="1"/>
  <c r="AK11" i="1"/>
  <c r="AJ11" i="1"/>
  <c r="AI11" i="1"/>
  <c r="AH11" i="1"/>
  <c r="BK10" i="1"/>
  <c r="BJ10" i="1"/>
  <c r="BI10" i="1"/>
  <c r="BH10" i="1"/>
  <c r="BG10" i="1"/>
  <c r="BF10" i="1"/>
  <c r="BE10" i="1"/>
  <c r="BD10" i="1"/>
  <c r="BC10" i="1"/>
  <c r="BB10" i="1"/>
  <c r="BA10" i="1"/>
  <c r="AZ10" i="1"/>
  <c r="AY10" i="1"/>
  <c r="AX10" i="1"/>
  <c r="AW10" i="1"/>
  <c r="AV10" i="1"/>
  <c r="AU10" i="1"/>
  <c r="AT10" i="1"/>
  <c r="AS10" i="1"/>
  <c r="AR10" i="1"/>
  <c r="AQ10" i="1"/>
  <c r="AP10" i="1"/>
  <c r="AO10" i="1"/>
  <c r="AN10" i="1"/>
  <c r="AM10" i="1"/>
  <c r="AL10" i="1"/>
  <c r="AK10" i="1"/>
  <c r="AJ10" i="1"/>
  <c r="AI10" i="1"/>
  <c r="AH10" i="1"/>
  <c r="BK9" i="1"/>
  <c r="BJ9" i="1"/>
  <c r="BI9" i="1"/>
  <c r="BH9" i="1"/>
  <c r="BG9" i="1"/>
  <c r="BF9" i="1"/>
  <c r="BE9" i="1"/>
  <c r="BD9" i="1"/>
  <c r="BC9" i="1"/>
  <c r="BB9" i="1"/>
  <c r="BA9" i="1"/>
  <c r="AZ9" i="1"/>
  <c r="AY9" i="1"/>
  <c r="AX9" i="1"/>
  <c r="AW9" i="1"/>
  <c r="AV9" i="1"/>
  <c r="AU9" i="1"/>
  <c r="AT9" i="1"/>
  <c r="AS9" i="1"/>
  <c r="AR9" i="1"/>
  <c r="AQ9" i="1"/>
  <c r="AP9" i="1"/>
  <c r="AO9" i="1"/>
  <c r="AN9" i="1"/>
  <c r="AM9" i="1"/>
  <c r="AL9" i="1"/>
  <c r="AK9" i="1"/>
  <c r="AJ9" i="1"/>
  <c r="AI9" i="1"/>
  <c r="AH9" i="1"/>
  <c r="BK8" i="1"/>
  <c r="BJ8" i="1"/>
  <c r="BI8" i="1"/>
  <c r="BH8" i="1"/>
  <c r="BG8" i="1"/>
  <c r="BF8" i="1"/>
  <c r="BE8" i="1"/>
  <c r="BD8" i="1"/>
  <c r="BC8" i="1"/>
  <c r="BB8" i="1"/>
  <c r="BA8" i="1"/>
  <c r="AZ8" i="1"/>
  <c r="AY8" i="1"/>
  <c r="AX8" i="1"/>
  <c r="AW8" i="1"/>
  <c r="AV8" i="1"/>
  <c r="AU8" i="1"/>
  <c r="AT8" i="1"/>
  <c r="AS8" i="1"/>
  <c r="AR8" i="1"/>
  <c r="AQ8" i="1"/>
  <c r="AP8" i="1"/>
  <c r="AO8" i="1"/>
  <c r="AN8" i="1"/>
  <c r="AM8" i="1"/>
  <c r="AL8" i="1"/>
  <c r="AK8" i="1"/>
  <c r="AJ8" i="1"/>
  <c r="AI8" i="1"/>
  <c r="AH8" i="1"/>
  <c r="BK7" i="1"/>
  <c r="BJ7" i="1"/>
  <c r="BI7" i="1"/>
  <c r="BH7" i="1"/>
  <c r="BG7" i="1"/>
  <c r="BF7" i="1"/>
  <c r="BE7" i="1"/>
  <c r="BD7" i="1"/>
  <c r="BC7" i="1"/>
  <c r="BB7" i="1"/>
  <c r="BA7" i="1"/>
  <c r="AZ7" i="1"/>
  <c r="AY7" i="1"/>
  <c r="AX7" i="1"/>
  <c r="AW7" i="1"/>
  <c r="AV7" i="1"/>
  <c r="AU7" i="1"/>
  <c r="AT7" i="1"/>
  <c r="AS7" i="1"/>
  <c r="AR7" i="1"/>
  <c r="AQ7" i="1"/>
  <c r="AP7" i="1"/>
  <c r="AO7" i="1"/>
  <c r="AN7" i="1"/>
  <c r="AM7" i="1"/>
  <c r="AL7" i="1"/>
  <c r="AK7" i="1"/>
  <c r="AJ7" i="1"/>
  <c r="AI7" i="1"/>
  <c r="AH7" i="1"/>
  <c r="BK6" i="1"/>
  <c r="BJ6" i="1"/>
  <c r="BI6" i="1"/>
  <c r="BH6" i="1"/>
  <c r="BG6" i="1"/>
  <c r="BF6" i="1"/>
  <c r="BE6" i="1"/>
  <c r="BD6" i="1"/>
  <c r="BC6" i="1"/>
  <c r="BB6" i="1"/>
  <c r="BA6" i="1"/>
  <c r="AZ6" i="1"/>
  <c r="AY6" i="1"/>
  <c r="AX6" i="1"/>
  <c r="AW6" i="1"/>
  <c r="AV6" i="1"/>
  <c r="AU6" i="1"/>
  <c r="AT6" i="1"/>
  <c r="AS6" i="1"/>
  <c r="AR6" i="1"/>
  <c r="AQ6" i="1"/>
  <c r="AP6" i="1"/>
  <c r="AO6" i="1"/>
  <c r="AN6" i="1"/>
  <c r="AM6" i="1"/>
  <c r="AL6" i="1"/>
  <c r="AK6" i="1"/>
  <c r="AJ6" i="1"/>
  <c r="AI6" i="1"/>
  <c r="AH6" i="1"/>
  <c r="BK5" i="1"/>
  <c r="BJ5" i="1"/>
  <c r="BI5" i="1"/>
  <c r="BH5" i="1"/>
  <c r="BG5" i="1"/>
  <c r="BF5" i="1"/>
  <c r="BE5" i="1"/>
  <c r="BD5" i="1"/>
  <c r="BC5" i="1"/>
  <c r="BB5" i="1"/>
  <c r="BA5" i="1"/>
  <c r="AZ5" i="1"/>
  <c r="AY5" i="1"/>
  <c r="AX5" i="1"/>
  <c r="AW5" i="1"/>
  <c r="AV5" i="1"/>
  <c r="AU5" i="1"/>
  <c r="AT5" i="1"/>
  <c r="AS5" i="1"/>
  <c r="AR5" i="1"/>
  <c r="AQ5" i="1"/>
  <c r="AP5" i="1"/>
  <c r="AO5" i="1"/>
  <c r="AN5" i="1"/>
  <c r="AM5" i="1"/>
  <c r="AL5" i="1"/>
  <c r="AK5" i="1"/>
  <c r="AJ5" i="1"/>
  <c r="AI5" i="1"/>
  <c r="AH5" i="1"/>
  <c r="BK4" i="1"/>
  <c r="BJ4" i="1"/>
  <c r="BI4" i="1"/>
  <c r="BH4" i="1"/>
  <c r="BG4" i="1"/>
  <c r="BF4" i="1"/>
  <c r="BE4" i="1"/>
  <c r="BD4" i="1"/>
  <c r="BC4" i="1"/>
  <c r="BB4" i="1"/>
  <c r="BA4" i="1"/>
  <c r="AZ4" i="1"/>
  <c r="AY4" i="1"/>
  <c r="AX4" i="1"/>
  <c r="AW4" i="1"/>
  <c r="AV4" i="1"/>
  <c r="AU4" i="1"/>
  <c r="AT4" i="1"/>
  <c r="AS4" i="1"/>
  <c r="AR4" i="1"/>
  <c r="AQ4" i="1"/>
  <c r="AP4" i="1"/>
  <c r="AO4" i="1"/>
  <c r="AN4" i="1"/>
  <c r="AM4" i="1"/>
  <c r="AL4" i="1"/>
  <c r="AK4" i="1"/>
  <c r="AJ4" i="1"/>
  <c r="AI4" i="1"/>
  <c r="AH4" i="1"/>
  <c r="BK3" i="1"/>
  <c r="BJ3" i="1"/>
  <c r="BI3" i="1"/>
  <c r="BH3" i="1"/>
  <c r="BG3" i="1"/>
  <c r="BF3" i="1"/>
  <c r="BE3" i="1"/>
  <c r="BD3" i="1"/>
  <c r="BC3" i="1"/>
  <c r="BB3" i="1"/>
  <c r="BA3" i="1"/>
  <c r="AZ3" i="1"/>
  <c r="AY3" i="1"/>
  <c r="AX3" i="1"/>
  <c r="AW3" i="1"/>
  <c r="AV3" i="1"/>
  <c r="AU3" i="1"/>
  <c r="AT3" i="1"/>
  <c r="AS3" i="1"/>
  <c r="AR3" i="1"/>
  <c r="AQ3" i="1"/>
  <c r="AP3" i="1"/>
  <c r="AO3" i="1"/>
  <c r="AN3" i="1"/>
  <c r="AM3" i="1"/>
  <c r="AL3" i="1"/>
  <c r="AK3" i="1"/>
  <c r="AJ3" i="1"/>
  <c r="AI3" i="1"/>
  <c r="AH3" i="1"/>
  <c r="AP18" i="10" l="1"/>
  <c r="AG16" i="10"/>
  <c r="BA6" i="10"/>
  <c r="BK6" i="10"/>
  <c r="AG18" i="10"/>
  <c r="AS16" i="10"/>
  <c r="AT17" i="10"/>
  <c r="BM4" i="10"/>
  <c r="BJ5" i="10"/>
  <c r="AZ4" i="10"/>
  <c r="AQ17" i="10"/>
  <c r="BI4" i="10"/>
  <c r="AR17" i="10"/>
  <c r="AY6" i="10"/>
  <c r="AQ16" i="10"/>
  <c r="BK4" i="10"/>
  <c r="AS18" i="10"/>
  <c r="AY5" i="10"/>
  <c r="AL17" i="10"/>
  <c r="BX5" i="10" s="1"/>
  <c r="X4" i="10"/>
  <c r="V4" i="10"/>
  <c r="W4" i="10"/>
  <c r="U5" i="10"/>
  <c r="W5" i="10"/>
  <c r="Y4" i="10"/>
  <c r="BB5" i="10"/>
  <c r="AS17" i="10"/>
  <c r="AG17" i="10"/>
  <c r="AJ17" i="10"/>
  <c r="AI17" i="10"/>
  <c r="BL4" i="10"/>
  <c r="AI16" i="10"/>
  <c r="BJ4" i="10"/>
  <c r="AP16" i="10"/>
  <c r="AH16" i="10"/>
  <c r="BS4" i="10" s="1"/>
  <c r="AY4" i="10"/>
  <c r="AL18" i="10"/>
  <c r="BB6" i="10"/>
  <c r="AR18" i="10"/>
  <c r="BM6" i="10"/>
  <c r="BN6" i="10"/>
  <c r="AH17" i="10"/>
  <c r="BW4" i="10"/>
  <c r="AN16" i="10"/>
  <c r="AO18" i="10"/>
  <c r="Y6" i="10"/>
  <c r="Z6" i="10"/>
  <c r="BL5" i="10"/>
  <c r="AZ5" i="10"/>
  <c r="AO16" i="10"/>
  <c r="BC6" i="10"/>
  <c r="BD6" i="10"/>
  <c r="AZ6" i="10"/>
  <c r="BJ6" i="10"/>
  <c r="BK5" i="10"/>
  <c r="AP17" i="10"/>
  <c r="BI5" i="10"/>
  <c r="V5" i="10"/>
  <c r="AK17" i="10"/>
  <c r="U4" i="10"/>
  <c r="AJ18" i="10"/>
  <c r="BU6" i="10" s="1"/>
  <c r="AR16" i="10"/>
  <c r="BD5" i="10"/>
  <c r="BC5" i="10"/>
  <c r="AO17" i="10"/>
  <c r="D13" i="8"/>
  <c r="I5" i="8" s="1"/>
  <c r="BL6" i="10"/>
  <c r="AN18" i="10"/>
  <c r="BY6" i="10" s="1"/>
  <c r="U6" i="10"/>
  <c r="BI6" i="10"/>
  <c r="Z5" i="10"/>
  <c r="Y5" i="10"/>
  <c r="BM5" i="10"/>
  <c r="BN5" i="10"/>
  <c r="AN17" i="10"/>
  <c r="BY5" i="10" s="1"/>
  <c r="AJ16" i="10"/>
  <c r="BU4" i="10" s="1"/>
  <c r="BB4" i="10"/>
  <c r="BC4" i="10"/>
  <c r="AH18" i="10"/>
  <c r="BS6" i="10" s="1"/>
  <c r="W6" i="10"/>
  <c r="BZ40" i="6"/>
  <c r="AM40" i="10" s="1"/>
  <c r="J5" i="8"/>
  <c r="BZ41" i="6"/>
  <c r="J4" i="10" s="1"/>
  <c r="Z4" i="10" s="1"/>
  <c r="G5" i="8"/>
  <c r="BZ37" i="6"/>
  <c r="AM34" i="10" s="1"/>
  <c r="BZ35" i="6"/>
  <c r="C13" i="9" s="1"/>
  <c r="BZ38" i="6"/>
  <c r="BZ34" i="6"/>
  <c r="AM4" i="10" s="1"/>
  <c r="BD4" i="10" s="1"/>
  <c r="H5" i="8"/>
  <c r="BZ36" i="6"/>
  <c r="AM28" i="10" s="1"/>
  <c r="BZ39" i="6"/>
  <c r="AM10" i="10" s="1"/>
  <c r="BN4" i="10" s="1"/>
  <c r="E9" i="9"/>
  <c r="E8" i="9"/>
  <c r="E16" i="9"/>
  <c r="E15" i="9"/>
  <c r="E12" i="9"/>
  <c r="E11" i="9"/>
  <c r="E10" i="9"/>
  <c r="E7" i="9"/>
  <c r="E13" i="9"/>
  <c r="E6" i="9"/>
  <c r="E14" i="9"/>
  <c r="E5" i="9"/>
  <c r="C15" i="9"/>
  <c r="C9" i="9"/>
  <c r="G7" i="9"/>
  <c r="G16" i="9"/>
  <c r="G6" i="9"/>
  <c r="G8" i="9"/>
  <c r="G5" i="9"/>
  <c r="G15" i="9"/>
  <c r="G14" i="9"/>
  <c r="G13" i="9"/>
  <c r="G11" i="9"/>
  <c r="G12" i="9"/>
  <c r="G10" i="9"/>
  <c r="G9" i="9"/>
  <c r="BS5" i="10" l="1"/>
  <c r="AM16" i="10"/>
  <c r="BX4" i="10" s="1"/>
  <c r="BV5" i="10"/>
  <c r="BT4" i="10"/>
  <c r="BW5" i="10"/>
  <c r="BT5" i="10"/>
  <c r="BV6" i="10"/>
  <c r="BO4" i="10"/>
  <c r="BT6" i="10"/>
  <c r="BY4" i="10"/>
  <c r="BW6" i="10"/>
  <c r="BX6" i="10"/>
  <c r="BU5" i="10"/>
  <c r="BV4" i="10"/>
  <c r="BE4" i="10"/>
  <c r="AA4" i="10"/>
  <c r="C6" i="9"/>
  <c r="C14" i="9"/>
  <c r="D14" i="9" s="1"/>
  <c r="C10" i="9"/>
  <c r="D10" i="9" s="1"/>
  <c r="C16" i="9"/>
  <c r="D16" i="9" s="1"/>
  <c r="C5" i="9"/>
  <c r="C8" i="9"/>
  <c r="C7" i="9"/>
  <c r="C11" i="9"/>
  <c r="C12" i="9"/>
  <c r="D13" i="9" s="1"/>
  <c r="L5" i="8"/>
  <c r="K5" i="8"/>
  <c r="F9" i="9"/>
  <c r="H11" i="9"/>
  <c r="H13" i="9"/>
  <c r="F7" i="9"/>
  <c r="F10" i="9"/>
  <c r="H8" i="9"/>
  <c r="F15" i="9"/>
  <c r="H9" i="9"/>
  <c r="H10" i="9"/>
  <c r="H6" i="9"/>
  <c r="F14" i="9"/>
  <c r="F16" i="9"/>
  <c r="F12" i="9"/>
  <c r="H12" i="9"/>
  <c r="H16" i="9"/>
  <c r="F6" i="9"/>
  <c r="F8" i="9"/>
  <c r="H14" i="9"/>
  <c r="H15" i="9"/>
  <c r="F11" i="9"/>
  <c r="H7" i="9"/>
  <c r="F13" i="9"/>
  <c r="D8" i="9" l="1"/>
  <c r="D6" i="9"/>
  <c r="D11" i="9"/>
  <c r="D15" i="9"/>
  <c r="D9" i="9"/>
  <c r="D7" i="9"/>
  <c r="D12"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D8C6D72-7C2B-4F31-9D45-2953A2377728}" keepAlive="1" name="Query - All_India_Index_Upto_April23_Raw_Data" description="Connection to the 'All_India_Index_Upto_April23_Raw_Data' query in the workbook." type="5" refreshedVersion="7" background="1" saveData="1">
    <dbPr connection="Provider=Microsoft.Mashup.OleDb.1;Data Source=$Workbook$;Location=All_India_Index_Upto_April23_Raw_Data;Extended Properties=&quot;&quot;" command="SELECT * FROM [All_India_Index_Upto_April23_Raw_Data]"/>
  </connection>
  <connection id="2" xr16:uid="{3D30A60F-E20A-492D-8229-F75249136C4E}" keepAlive="1" name="Query - Sheet1" description="Connection to the 'Sheet1' query in the workbook." type="5" refreshedVersion="0" background="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<sst xmlns="http://schemas.openxmlformats.org/spreadsheetml/2006/main" count="4561" uniqueCount="396">
  <si>
    <t>Sector</t>
  </si>
  <si>
    <t>Year</t>
  </si>
  <si>
    <t>Month</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</si>
  <si>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</si>
  <si>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</si>
  <si>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</si>
  <si>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</si>
  <si>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</si>
  <si>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</si>
  <si>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</si>
  <si>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</si>
  <si>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</si>
  <si>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</si>
  <si>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</si>
  <si>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</si>
  <si>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</si>
  <si>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</si>
  <si>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</si>
  <si>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</si>
  <si>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</si>
  <si>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</si>
  <si>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</si>
  <si>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</si>
  <si>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</si>
  <si>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</si>
  <si>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</si>
  <si>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</si>
  <si>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Personal care and effects</t>
  </si>
  <si>
    <t>Miscellaneous</t>
  </si>
  <si>
    <t>General index</t>
  </si>
  <si>
    <t>Rural</t>
  </si>
  <si>
    <t>January</t>
  </si>
  <si>
    <t>NA</t>
  </si>
  <si>
    <t>Urban</t>
  </si>
  <si>
    <t>100.3</t>
  </si>
  <si>
    <t>Rural+Urban</t>
  </si>
  <si>
    <t>February</t>
  </si>
  <si>
    <t>100.4</t>
  </si>
  <si>
    <t>March</t>
  </si>
  <si>
    <t>April</t>
  </si>
  <si>
    <t>100.5</t>
  </si>
  <si>
    <t>May</t>
  </si>
  <si>
    <t>June</t>
  </si>
  <si>
    <t>106.6</t>
  </si>
  <si>
    <t>July</t>
  </si>
  <si>
    <t>107.7</t>
  </si>
  <si>
    <t>August</t>
  </si>
  <si>
    <t>108.9</t>
  </si>
  <si>
    <t>September</t>
  </si>
  <si>
    <t>109.7</t>
  </si>
  <si>
    <t>October</t>
  </si>
  <si>
    <t>110.5</t>
  </si>
  <si>
    <t xml:space="preserve">November </t>
  </si>
  <si>
    <t>November</t>
  </si>
  <si>
    <t>111.1</t>
  </si>
  <si>
    <t>December</t>
  </si>
  <si>
    <t>110.7</t>
  </si>
  <si>
    <t>111.6</t>
  </si>
  <si>
    <t>112.5</t>
  </si>
  <si>
    <t>113.2</t>
  </si>
  <si>
    <t>Marcrh</t>
  </si>
  <si>
    <t>113.9</t>
  </si>
  <si>
    <t>114.3</t>
  </si>
  <si>
    <t>114.8</t>
  </si>
  <si>
    <t>115.5</t>
  </si>
  <si>
    <t>116.1</t>
  </si>
  <si>
    <t>116.7</t>
  </si>
  <si>
    <t>117.1</t>
  </si>
  <si>
    <t>116.5</t>
  </si>
  <si>
    <t>117.3</t>
  </si>
  <si>
    <t>118.1</t>
  </si>
  <si>
    <t>118.6</t>
  </si>
  <si>
    <t>119.2</t>
  </si>
  <si>
    <t>119.6</t>
  </si>
  <si>
    <t>119</t>
  </si>
  <si>
    <t>119.9</t>
  </si>
  <si>
    <t>120.9</t>
  </si>
  <si>
    <t>121.6</t>
  </si>
  <si>
    <t>122.4</t>
  </si>
  <si>
    <t>122.9</t>
  </si>
  <si>
    <t>123.4</t>
  </si>
  <si>
    <t>124.4</t>
  </si>
  <si>
    <t>124.9</t>
  </si>
  <si>
    <t>125.6</t>
  </si>
  <si>
    <t>126</t>
  </si>
  <si>
    <t>125.5</t>
  </si>
  <si>
    <t>126.4</t>
  </si>
  <si>
    <t>127.3</t>
  </si>
  <si>
    <t>127.9</t>
  </si>
  <si>
    <t>128.7</t>
  </si>
  <si>
    <t>129.1</t>
  </si>
  <si>
    <t>128.5</t>
  </si>
  <si>
    <t>129.6</t>
  </si>
  <si>
    <t>130.5</t>
  </si>
  <si>
    <t>131.1</t>
  </si>
  <si>
    <t>131.7</t>
  </si>
  <si>
    <t>132.1</t>
  </si>
  <si>
    <t>131.4</t>
  </si>
  <si>
    <t>132.6</t>
  </si>
  <si>
    <t>134.4</t>
  </si>
  <si>
    <t>135.7</t>
  </si>
  <si>
    <t>137.3</t>
  </si>
  <si>
    <t>138.6</t>
  </si>
  <si>
    <t>139.1</t>
  </si>
  <si>
    <t>140.4</t>
  </si>
  <si>
    <t>141.3</t>
  </si>
  <si>
    <t>142</t>
  </si>
  <si>
    <t>142.9</t>
  </si>
  <si>
    <t>143.2</t>
  </si>
  <si>
    <t>142.5</t>
  </si>
  <si>
    <t>143.6</t>
  </si>
  <si>
    <t>144.6</t>
  </si>
  <si>
    <t>145.3</t>
  </si>
  <si>
    <t>146.3</t>
  </si>
  <si>
    <t>146.9</t>
  </si>
  <si>
    <t>146.5</t>
  </si>
  <si>
    <t>147.7</t>
  </si>
  <si>
    <t>148.5</t>
  </si>
  <si>
    <t>149</t>
  </si>
  <si>
    <t>150.1</t>
  </si>
  <si>
    <t>149.4</t>
  </si>
  <si>
    <t>150.6</t>
  </si>
  <si>
    <t>151.6</t>
  </si>
  <si>
    <t>152.2</t>
  </si>
  <si>
    <t>153</t>
  </si>
  <si>
    <t>153.5</t>
  </si>
  <si>
    <t>152.8</t>
  </si>
  <si>
    <t>153.9</t>
  </si>
  <si>
    <t>154.8</t>
  </si>
  <si>
    <t>154.5</t>
  </si>
  <si>
    <t>155.6</t>
  </si>
  <si>
    <t>154.7</t>
  </si>
  <si>
    <t>155.5</t>
  </si>
  <si>
    <t>156.3</t>
  </si>
  <si>
    <t>156.5</t>
  </si>
  <si>
    <t>158</t>
  </si>
  <si>
    <t>158.4</t>
  </si>
  <si>
    <t>157.7</t>
  </si>
  <si>
    <t>159.8</t>
  </si>
  <si>
    <t>-</t>
  </si>
  <si>
    <t>159.9</t>
  </si>
  <si>
    <t>161.4</t>
  </si>
  <si>
    <t>161.6</t>
  </si>
  <si>
    <t>160.5</t>
  </si>
  <si>
    <t>161.5</t>
  </si>
  <si>
    <t>162.1</t>
  </si>
  <si>
    <t>163.6</t>
  </si>
  <si>
    <t>164.2</t>
  </si>
  <si>
    <t>163.4</t>
  </si>
  <si>
    <t>164.5</t>
  </si>
  <si>
    <t>165.5</t>
  </si>
  <si>
    <t>165.3</t>
  </si>
  <si>
    <t>167</t>
  </si>
  <si>
    <t>167.5</t>
  </si>
  <si>
    <t>166.8</t>
  </si>
  <si>
    <t>167.8</t>
  </si>
  <si>
    <t>169</t>
  </si>
  <si>
    <t>169.5</t>
  </si>
  <si>
    <t>171.2</t>
  </si>
  <si>
    <t>171.8</t>
  </si>
  <si>
    <t>170.7</t>
  </si>
  <si>
    <t>172.1</t>
  </si>
  <si>
    <t>173.5</t>
  </si>
  <si>
    <t>175.2</t>
  </si>
  <si>
    <t>175.6</t>
  </si>
  <si>
    <t>Data Type</t>
  </si>
  <si>
    <t>Row Labels</t>
  </si>
  <si>
    <t>Grand Total</t>
  </si>
  <si>
    <t>Column Labels</t>
  </si>
  <si>
    <t>Count of Month</t>
  </si>
  <si>
    <t>Category</t>
  </si>
  <si>
    <t>Broader category</t>
  </si>
  <si>
    <t>Broader Category</t>
  </si>
  <si>
    <t>Food</t>
  </si>
  <si>
    <t>Energy</t>
  </si>
  <si>
    <t>Discretionary</t>
  </si>
  <si>
    <t>Rural + Urban</t>
  </si>
  <si>
    <t>Total</t>
  </si>
  <si>
    <t>Broder Category</t>
  </si>
  <si>
    <t>Not suffient data</t>
  </si>
  <si>
    <t>Data</t>
  </si>
  <si>
    <t>Year - Month</t>
  </si>
  <si>
    <t>2022-June</t>
  </si>
  <si>
    <t>2022-July</t>
  </si>
  <si>
    <t>2022-August</t>
  </si>
  <si>
    <t>2022-September</t>
  </si>
  <si>
    <t>2022-October</t>
  </si>
  <si>
    <t>2022-November</t>
  </si>
  <si>
    <t>2022-December</t>
  </si>
  <si>
    <t>2023-January</t>
  </si>
  <si>
    <t>2023-February</t>
  </si>
  <si>
    <t>2023-March</t>
  </si>
  <si>
    <t>2023-April</t>
  </si>
  <si>
    <t>2023-May</t>
  </si>
  <si>
    <t>N/A</t>
  </si>
  <si>
    <t>2013-January</t>
  </si>
  <si>
    <t>2013-February</t>
  </si>
  <si>
    <t>2013-March</t>
  </si>
  <si>
    <t>2013-April</t>
  </si>
  <si>
    <t>2013-May</t>
  </si>
  <si>
    <t>2013-June</t>
  </si>
  <si>
    <t>2013-July</t>
  </si>
  <si>
    <t>2013-August</t>
  </si>
  <si>
    <t>2013-September</t>
  </si>
  <si>
    <t>2013-October</t>
  </si>
  <si>
    <t>2013-November</t>
  </si>
  <si>
    <t>2013-December</t>
  </si>
  <si>
    <t>2014-January</t>
  </si>
  <si>
    <t>2014-February</t>
  </si>
  <si>
    <t>2014-March</t>
  </si>
  <si>
    <t>2014-April</t>
  </si>
  <si>
    <t>2014-May</t>
  </si>
  <si>
    <t>2014-June</t>
  </si>
  <si>
    <t>2014-July</t>
  </si>
  <si>
    <t>2014-August</t>
  </si>
  <si>
    <t>2014-September</t>
  </si>
  <si>
    <t>2014-October</t>
  </si>
  <si>
    <t>2014-November</t>
  </si>
  <si>
    <t>2014-December</t>
  </si>
  <si>
    <t>2015-January</t>
  </si>
  <si>
    <t>2015-February</t>
  </si>
  <si>
    <t>2015-March</t>
  </si>
  <si>
    <t>2015-April</t>
  </si>
  <si>
    <t>2015-May</t>
  </si>
  <si>
    <t>2015-June</t>
  </si>
  <si>
    <t>2015-July</t>
  </si>
  <si>
    <t>2015-August</t>
  </si>
  <si>
    <t>2015-September</t>
  </si>
  <si>
    <t>2015-October</t>
  </si>
  <si>
    <t>2015-November</t>
  </si>
  <si>
    <t>2015-December</t>
  </si>
  <si>
    <t>2016-January</t>
  </si>
  <si>
    <t>2016-February</t>
  </si>
  <si>
    <t>2016-March</t>
  </si>
  <si>
    <t>2016-April</t>
  </si>
  <si>
    <t>2016-May</t>
  </si>
  <si>
    <t>2016-June</t>
  </si>
  <si>
    <t>2016-July</t>
  </si>
  <si>
    <t>2016-August</t>
  </si>
  <si>
    <t>2016-September</t>
  </si>
  <si>
    <t>2016-October</t>
  </si>
  <si>
    <t>2016-November</t>
  </si>
  <si>
    <t>2016-December</t>
  </si>
  <si>
    <t>2017-January</t>
  </si>
  <si>
    <t>2017-February</t>
  </si>
  <si>
    <t>2017-March</t>
  </si>
  <si>
    <t>2017-April</t>
  </si>
  <si>
    <t>2017-May</t>
  </si>
  <si>
    <t>2017-June</t>
  </si>
  <si>
    <t>2017-July</t>
  </si>
  <si>
    <t>2017-August</t>
  </si>
  <si>
    <t>2017-September</t>
  </si>
  <si>
    <t>2017-October</t>
  </si>
  <si>
    <t>2017-November</t>
  </si>
  <si>
    <t>2017-December</t>
  </si>
  <si>
    <t>2018-January</t>
  </si>
  <si>
    <t>2018-February</t>
  </si>
  <si>
    <t>2018-March</t>
  </si>
  <si>
    <t>2018-April</t>
  </si>
  <si>
    <t>2018-May</t>
  </si>
  <si>
    <t>2018-June</t>
  </si>
  <si>
    <t>2018-July</t>
  </si>
  <si>
    <t>2018-August</t>
  </si>
  <si>
    <t>2018-September</t>
  </si>
  <si>
    <t>2018-October</t>
  </si>
  <si>
    <t>2018-November</t>
  </si>
  <si>
    <t>2018-December</t>
  </si>
  <si>
    <t>2019-January</t>
  </si>
  <si>
    <t>2019-February</t>
  </si>
  <si>
    <t>2019-March</t>
  </si>
  <si>
    <t>2019-May</t>
  </si>
  <si>
    <t>2019-June</t>
  </si>
  <si>
    <t>2019-July</t>
  </si>
  <si>
    <t>2019-August</t>
  </si>
  <si>
    <t>2019-September</t>
  </si>
  <si>
    <t>2019-October</t>
  </si>
  <si>
    <t>2019-November</t>
  </si>
  <si>
    <t>2019-December</t>
  </si>
  <si>
    <t>2020-January</t>
  </si>
  <si>
    <t>2020-February</t>
  </si>
  <si>
    <t>2020-March</t>
  </si>
  <si>
    <t>2020-April</t>
  </si>
  <si>
    <t>2020-May</t>
  </si>
  <si>
    <t>2020-June</t>
  </si>
  <si>
    <t>2020-July</t>
  </si>
  <si>
    <t>2020-August</t>
  </si>
  <si>
    <t>2020-September</t>
  </si>
  <si>
    <t>2020-October</t>
  </si>
  <si>
    <t>2020-November</t>
  </si>
  <si>
    <t>2020-December</t>
  </si>
  <si>
    <t>2021-January</t>
  </si>
  <si>
    <t>2021-February</t>
  </si>
  <si>
    <t>2021-March</t>
  </si>
  <si>
    <t>2021-April</t>
  </si>
  <si>
    <t>2021-May</t>
  </si>
  <si>
    <t>2021-June</t>
  </si>
  <si>
    <t>2021-July</t>
  </si>
  <si>
    <t>2021-August</t>
  </si>
  <si>
    <t>2021-September</t>
  </si>
  <si>
    <t>2021-October</t>
  </si>
  <si>
    <t>2021-November</t>
  </si>
  <si>
    <t>2021-December</t>
  </si>
  <si>
    <t>2022-January</t>
  </si>
  <si>
    <t>2022-February</t>
  </si>
  <si>
    <t>2022-March</t>
  </si>
  <si>
    <t>2022-April</t>
  </si>
  <si>
    <t>2022-May</t>
  </si>
  <si>
    <t>% change</t>
  </si>
  <si>
    <t>Food items</t>
  </si>
  <si>
    <t>2019-April</t>
  </si>
  <si>
    <t>Petroleum Planning &amp; Analysis Cell</t>
  </si>
  <si>
    <t>Crude Oil FOB Price (Indian Basket)</t>
  </si>
  <si>
    <t>Table Posted: (01-04-2024)</t>
  </si>
  <si>
    <t>Period : Since 2000-01</t>
  </si>
  <si>
    <t>($/bbl.)</t>
  </si>
  <si>
    <t>Average</t>
  </si>
  <si>
    <t>Ratio *</t>
  </si>
  <si>
    <t>2000-01</t>
  </si>
  <si>
    <t>57:43</t>
  </si>
  <si>
    <t>2001-02</t>
  </si>
  <si>
    <t>2002-03</t>
  </si>
  <si>
    <t>2003-04</t>
  </si>
  <si>
    <t>2004-05</t>
  </si>
  <si>
    <t>2005-06</t>
  </si>
  <si>
    <t>58:42</t>
  </si>
  <si>
    <t>2006-07</t>
  </si>
  <si>
    <t>59.8:40.2</t>
  </si>
  <si>
    <t>2007-08</t>
  </si>
  <si>
    <t>61.4:38.6</t>
  </si>
  <si>
    <t>2008-09</t>
  </si>
  <si>
    <t>62.3:37.7</t>
  </si>
  <si>
    <t>2009-10</t>
  </si>
  <si>
    <t>63.5:36.5</t>
  </si>
  <si>
    <t>2010-11</t>
  </si>
  <si>
    <t>67.6:32.4</t>
  </si>
  <si>
    <t>2011-12</t>
  </si>
  <si>
    <t>65.2:34.8</t>
  </si>
  <si>
    <t>2012-13</t>
  </si>
  <si>
    <t>68.2:31.8</t>
  </si>
  <si>
    <t>2013-14</t>
  </si>
  <si>
    <t>69.9:30.1</t>
  </si>
  <si>
    <t>2014-15</t>
  </si>
  <si>
    <t>72.04:27.96</t>
  </si>
  <si>
    <t>2015-16</t>
  </si>
  <si>
    <t>72.28:27.72</t>
  </si>
  <si>
    <t>2016-17</t>
  </si>
  <si>
    <t>71.03:28.97</t>
  </si>
  <si>
    <t>2017-18</t>
  </si>
  <si>
    <t>72.38:27.62</t>
  </si>
  <si>
    <t>2018-19</t>
  </si>
  <si>
    <t>74.77:25.23</t>
  </si>
  <si>
    <t>2019-20</t>
  </si>
  <si>
    <t>75.50:24.50</t>
  </si>
  <si>
    <t>2020-21</t>
  </si>
  <si>
    <t>75.62:24.38</t>
  </si>
  <si>
    <t>2021-22</t>
  </si>
  <si>
    <t>2022-23</t>
  </si>
  <si>
    <t>2023-24</t>
  </si>
  <si>
    <t>Notes:</t>
  </si>
  <si>
    <t>* The composition of Indian Basket of Crude represents Average of Oman &amp; Dubai for sour grades and Brent (Dated) for sweet grade in the ratio of  crude processed during previous financial year, e.g. ratio of crude processed as indicated in the table above.</t>
  </si>
  <si>
    <t>- Crude oil prices are average of daily prices of respective month.</t>
  </si>
  <si>
    <t>N/a</t>
  </si>
  <si>
    <t>Crude oil</t>
  </si>
  <si>
    <t>n/a</t>
  </si>
  <si>
    <t>Year-Month</t>
  </si>
  <si>
    <t>Essentials</t>
  </si>
  <si>
    <t>Note: I have combined Clothing, Housing, and Education to create an "Essential" category, specifically for this analysis.</t>
  </si>
  <si>
    <t>General Index</t>
  </si>
  <si>
    <t>Correlation between crude oil price fluctuations and broader CPI categories</t>
  </si>
  <si>
    <t>Problem Statement:</t>
  </si>
  <si>
    <t>You are working with the National Statistical Office which is equipped to release inflation numbers in India. As an analyst, you are provided with CPI data and are equipped to find out insights from the data. Your senior wants you to find key trends and deep dive into the data to answer the following questions-</t>
  </si>
  <si>
    <t>1. Based on the latest month’s data, identify the contribution of different broader categories (Food, energy, transportation, education, etc) towards the CPI basket. Categories are</t>
  </si>
  <si>
    <t>Cereals and products Meat and fish Egg Milk and products Oils and fats Fruits Vegetables Pulses and products Sugar and Confectionery Spices Non-alcoholic beverages Prepared meals, snacks, sweets, etc. into Food and beverages (aggregate):</t>
  </si>
  <si>
    <t>- Fuel and light into energy; Housing into housing; Transport into transportation and communication; education into education; health into health; clothing footwear into Clothing and footwear (aggregate); Personal care and effects and Personal care and effects into Personal care and effects; Pan, tobacco, and intoxicants ,Miscellaneous , Household goods and services into Miscellaneous and General index (overall CPI) into General CPI.</t>
  </si>
  <si>
    <t>Which broader category has the highest contribution towards CPI calculation</t>
  </si>
  <si>
    <t>- Contribution is calculated by evaluating the underlying index values for broader category and should add to 100% when contribution from different broader categories are added.</t>
  </si>
  <si>
    <t>2. A trend of Y-O-Y increase in CPI(rural +urban) inflation starting 2017 for the entire basket of products combined.</t>
  </si>
  <si>
    <t>- Highlight the reason why the year has the highest inflation (based on research).</t>
  </si>
  <si>
    <t>3. With India’s retail inflation reaching a 3-month high of 5.55% in November 2023, largely due to a sharp rise in food prices. Analyze the following for 12 months ending May’23.</t>
  </si>
  <si>
    <t>Investigate trends in the prices of broader food bucket category and evaluate month -on-month changes. Highlight month with highest and lowest fiid inflation.</t>
  </si>
  <si>
    <t>- Identify the absolute changes in inflation over the same 12 months period and identify the biggest individual category contributor (only within broader food category) towards inflation.</t>
  </si>
  <si>
    <t>4. Investigate how the onset and progression of the covid-19 pandemic affects inflation rates in India. Analyse the impact of key pandemic milestone(first lockdown) on the CPI inflation %, specially focus categories on categories like healthcare, food, and essential services.</t>
  </si>
  <si>
    <t>Hint: You can consider Mar’20 as the onset of covid, and can compare the inflation trend before and after March’20 to see if there is a change in inflation % before and after.</t>
  </si>
  <si>
    <t>5. Investigate how major global economic events (like imported crude oil price fluctuations) have increased India’s inflation. This can include an anlysis of importated goods and their price trends.</t>
  </si>
  <si>
    <t>For the purpose of this analysis, focus only on the imported oil price fluctuations for years 2021 to 2023 (Month-on-Month)</t>
  </si>
  <si>
    <t>Identify trends in oil price change with change in inflation prices of all the categories and identify category whose inflation prices strongly changes with fluctuations in imported oil price (Hint: you can use correl function)</t>
  </si>
  <si>
    <t>June - 2022 to May 2023</t>
  </si>
  <si>
    <t>Highest Contributor to CPI</t>
  </si>
  <si>
    <t>Inflation in 2022: Key Drivers</t>
  </si>
  <si>
    <t>Trends in Food Inflation (May 2022 - May 2023)</t>
  </si>
  <si>
    <t>Impact of COVID-19 on CPI Inflation</t>
  </si>
  <si>
    <t>Food Inflation</t>
  </si>
  <si>
    <t>Health CPI</t>
  </si>
  <si>
    <t>Essential CPI</t>
  </si>
  <si>
    <t>Impact of Crude Oil Prices on Inflation (2021-2023)</t>
  </si>
  <si>
    <t>Data Preparation and Cleaning Process for CPI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</si>
</sst>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mmmm"/>
  </numFmts>
  <fonts count="19" x14ac:knownFonts="1">
    <font>
      <sz val="11"/>
      <color theme="1"/>
      <name val="Calibri"/>
      <family val="2"/>
    </font>
    <font>
      <b/>
      <sz val="16"/>
      <color theme="1"/>
      <name val="Calibri"/>
      <family val="2"/>
    </font>
    <font>
      <b/>
      <sz val="11"/>
      <color theme="1"/>
      <name val="Calibri"/>
      <family val="2"/>
    </font>
    <font>
      <b/>
      <sz val="15"/>
      <color theme="1"/>
      <name val="Calibri"/>
      <family val="2"/>
    </font>
    <font>
      <sz val="8"/>
      <name val="Calibri"/>
      <family val="2"/>
    </font>
    <font>
      <sz val="8"/>
      <color rgb="FF000000"/>
      <name val="Tahoma"/>
      <family val="2"/>
    </font>
    <font>
      <b/>
      <sz val="14"/>
      <color theme="1"/>
      <name val="Calibri"/>
      <family val="2"/>
    </font>
    <font>
      <sz val="10"/>
      <name val="Arial"/>
      <family val="2"/>
    </font>
    <font>
      <b/>
      <sz val="12"/>
      <name val="Times New Roman"/>
      <family val="1"/>
    </font>
    <font>
      <sz val="11"/>
      <color theme="1"/>
      <name val="Calibri"/>
      <family val="2"/>
      <scheme val="minor"/>
    </font>
    <font>
      <sz val="12"/>
      <color theme="1"/>
      <name val="Times New Roman"/>
      <family val="1"/>
    </font>
    <font>
      <b/>
      <u/>
      <sz val="16"/>
      <color theme="1"/>
      <name val="Times New Roman"/>
      <family val="1"/>
    </font>
    <font>
      <b/>
      <sz val="14"/>
      <name val="Times New Roman"/>
      <family val="1"/>
    </font>
    <font>
      <b/>
      <sz val="12"/>
      <color theme="1"/>
      <name val="Times New Roman"/>
      <family val="1"/>
    </font>
    <font>
      <i/>
      <sz val="12"/>
      <name val="Times New Roman"/>
      <family val="1"/>
    </font>
    <font>
      <i/>
      <sz val="12"/>
      <color theme="1"/>
      <name val="Times New Roman"/>
      <family val="1"/>
    </font>
    <font>
      <b/>
      <sz val="13.5"/>
      <color theme="1"/>
      <name val="Calibri"/>
      <family val="2"/>
    </font>
    <font>
      <sz val="14"/>
      <color theme="1"/>
      <name val="Calibri"/>
      <family val="2"/>
    </font>
    <font>
      <sz val="16"/>
      <color theme="1"/>
      <name val="Calibri"/>
      <family val="2"/>
    </font>
  </fonts>
  <fills count="21">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FFC000"/>
        <bgColor indexed="64"/>
      </patternFill>
    </fill>
    <fill>
      <patternFill patternType="solid">
        <fgColor rgb="FF92D050"/>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9" tint="0.59999389629810485"/>
        <bgColor indexed="64"/>
      </patternFill>
    </fill>
  </fills>
  <borders count="3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3">
    <xf numFmtId="0" fontId="0" fillId="0" borderId="0"/>
    <xf numFmtId="0" fontId="7" fillId="0" borderId="0"/>
    <xf numFmtId="0" fontId="9" fillId="0" borderId="0"/>
  </cellStyleXfs>
  <cellXfs count="172">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0" fontId="2" fillId="0" borderId="0" xfId="0" applyFont="1"/>
    <xf numFmtId="0" fontId="2" fillId="7" borderId="0" xfId="0" applyFont="1" applyFill="1"/>
    <xf numFmtId="0" fontId="1" fillId="5" borderId="0" xfId="0" applyFont="1" applyFill="1" applyAlignment="1">
      <alignment horizontal="left"/>
    </xf>
    <xf numFmtId="0" fontId="0" fillId="0" borderId="5" xfId="0" applyBorder="1"/>
    <xf numFmtId="0" fontId="0" fillId="0" borderId="10" xfId="0" applyBorder="1"/>
    <xf numFmtId="0" fontId="0" fillId="0" borderId="13" xfId="0" applyBorder="1"/>
    <xf numFmtId="0" fontId="0" fillId="0" borderId="6" xfId="0" applyBorder="1"/>
    <xf numFmtId="0" fontId="0" fillId="7" borderId="6" xfId="0" applyFill="1" applyBorder="1"/>
    <xf numFmtId="0" fontId="0" fillId="7" borderId="5" xfId="0" applyFill="1" applyBorder="1"/>
    <xf numFmtId="0" fontId="2" fillId="9" borderId="11" xfId="0" applyFont="1" applyFill="1" applyBorder="1"/>
    <xf numFmtId="0" fontId="2" fillId="9" borderId="12" xfId="0" applyFont="1" applyFill="1" applyBorder="1"/>
    <xf numFmtId="0" fontId="2" fillId="9" borderId="4" xfId="0" applyFont="1" applyFill="1" applyBorder="1"/>
    <xf numFmtId="0" fontId="2" fillId="11" borderId="16" xfId="0" applyFont="1" applyFill="1" applyBorder="1"/>
    <xf numFmtId="0" fontId="5" fillId="0" borderId="0" xfId="0" applyFont="1" applyAlignment="1">
      <alignment horizontal="left" vertical="center"/>
    </xf>
    <xf numFmtId="165" fontId="0" fillId="0" borderId="0" xfId="0" applyNumberFormat="1"/>
    <xf numFmtId="0" fontId="0" fillId="3" borderId="0" xfId="0" applyFill="1"/>
    <xf numFmtId="49" fontId="2" fillId="0" borderId="0" xfId="0" applyNumberFormat="1" applyFont="1"/>
    <xf numFmtId="0" fontId="6" fillId="12" borderId="0" xfId="0" applyFont="1" applyFill="1"/>
    <xf numFmtId="0" fontId="1" fillId="4" borderId="1" xfId="0" applyFont="1" applyFill="1" applyBorder="1"/>
    <xf numFmtId="0" fontId="1" fillId="4" borderId="2" xfId="0" applyFont="1" applyFill="1" applyBorder="1"/>
    <xf numFmtId="0" fontId="1" fillId="4" borderId="3" xfId="0" applyFont="1" applyFill="1" applyBorder="1"/>
    <xf numFmtId="164" fontId="0" fillId="3" borderId="0" xfId="0" applyNumberFormat="1" applyFill="1"/>
    <xf numFmtId="0" fontId="8" fillId="0" borderId="0" xfId="1" applyFont="1"/>
    <xf numFmtId="0" fontId="10" fillId="0" borderId="0" xfId="2" applyFont="1"/>
    <xf numFmtId="0" fontId="8" fillId="0" borderId="17" xfId="1" applyFont="1" applyBorder="1" applyAlignment="1">
      <alignment vertical="center"/>
    </xf>
    <xf numFmtId="0" fontId="8" fillId="0" borderId="0" xfId="1" applyFont="1" applyAlignment="1">
      <alignment vertical="center"/>
    </xf>
    <xf numFmtId="0" fontId="8" fillId="0" borderId="0" xfId="1" applyFont="1" applyAlignment="1">
      <alignment horizontal="right"/>
    </xf>
    <xf numFmtId="166" fontId="8" fillId="13" borderId="5" xfId="1" applyNumberFormat="1" applyFont="1" applyFill="1" applyBorder="1" applyAlignment="1">
      <alignment horizontal="left" vertical="center"/>
    </xf>
    <xf numFmtId="166" fontId="8" fillId="13" borderId="5" xfId="1" applyNumberFormat="1" applyFont="1" applyFill="1" applyBorder="1" applyAlignment="1">
      <alignment horizontal="right" vertical="center"/>
    </xf>
    <xf numFmtId="166" fontId="8" fillId="0" borderId="5" xfId="1" quotePrefix="1" applyNumberFormat="1" applyFont="1" applyBorder="1" applyAlignment="1">
      <alignment horizontal="left" vertical="center"/>
    </xf>
    <xf numFmtId="4" fontId="10" fillId="0" borderId="5" xfId="2" applyNumberFormat="1" applyFont="1" applyBorder="1" applyAlignment="1">
      <alignment horizontal="right" vertical="center"/>
    </xf>
    <xf numFmtId="4" fontId="13" fillId="0" borderId="5" xfId="2" applyNumberFormat="1" applyFont="1" applyBorder="1" applyAlignment="1">
      <alignment horizontal="right" vertical="center"/>
    </xf>
    <xf numFmtId="49" fontId="13" fillId="0" borderId="5" xfId="2" applyNumberFormat="1" applyFont="1" applyBorder="1" applyAlignment="1">
      <alignment horizontal="right" vertical="center"/>
    </xf>
    <xf numFmtId="0" fontId="10" fillId="0" borderId="0" xfId="2" applyFont="1" applyAlignment="1">
      <alignment vertical="center"/>
    </xf>
    <xf numFmtId="166" fontId="8" fillId="0" borderId="5" xfId="1" applyNumberFormat="1" applyFont="1" applyBorder="1" applyAlignment="1">
      <alignment horizontal="left" vertical="center"/>
    </xf>
    <xf numFmtId="4" fontId="10" fillId="0" borderId="0" xfId="2" applyNumberFormat="1" applyFont="1" applyAlignment="1">
      <alignment vertical="center"/>
    </xf>
    <xf numFmtId="0" fontId="8" fillId="0" borderId="0" xfId="2" applyFont="1" applyAlignment="1">
      <alignment wrapText="1"/>
    </xf>
    <xf numFmtId="0" fontId="14" fillId="0" borderId="0" xfId="2" applyFont="1"/>
    <xf numFmtId="0" fontId="15" fillId="0" borderId="0" xfId="2" applyFont="1"/>
    <xf numFmtId="0" fontId="10" fillId="0" borderId="0" xfId="2" applyFont="1" applyAlignment="1">
      <alignment horizontal="left"/>
    </xf>
    <xf numFmtId="4" fontId="10" fillId="0" borderId="0" xfId="2" applyNumberFormat="1" applyFont="1"/>
    <xf numFmtId="2" fontId="2" fillId="0" borderId="0" xfId="0" applyNumberFormat="1" applyFont="1"/>
    <xf numFmtId="0" fontId="2" fillId="14" borderId="11" xfId="0" applyFont="1" applyFill="1" applyBorder="1"/>
    <xf numFmtId="0" fontId="2" fillId="14" borderId="12" xfId="0" applyFont="1" applyFill="1" applyBorder="1"/>
    <xf numFmtId="0" fontId="2" fillId="14" borderId="4" xfId="0" applyFont="1" applyFill="1" applyBorder="1"/>
    <xf numFmtId="0" fontId="16" fillId="0" borderId="0" xfId="0" applyFont="1" applyAlignment="1">
      <alignment vertical="center"/>
    </xf>
    <xf numFmtId="0" fontId="0" fillId="0" borderId="0" xfId="0" applyAlignment="1">
      <alignment horizontal="left" vertical="center" indent="1"/>
    </xf>
    <xf numFmtId="0" fontId="2" fillId="0" borderId="0" xfId="0" applyFont="1" applyAlignment="1">
      <alignment horizontal="left" vertical="center" indent="1"/>
    </xf>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165" fontId="2" fillId="0" borderId="0" xfId="0" applyNumberFormat="1" applyFont="1"/>
    <xf numFmtId="0" fontId="2" fillId="0" borderId="22" xfId="0" applyFont="1" applyBorder="1"/>
    <xf numFmtId="0" fontId="2" fillId="0" borderId="21" xfId="0" applyFont="1" applyBorder="1"/>
    <xf numFmtId="164" fontId="0" fillId="0" borderId="22" xfId="0" applyNumberFormat="1" applyBorder="1"/>
    <xf numFmtId="0" fontId="2" fillId="0" borderId="23" xfId="0" applyFont="1" applyBorder="1"/>
    <xf numFmtId="0" fontId="2" fillId="0" borderId="24" xfId="0" applyFont="1" applyBorder="1"/>
    <xf numFmtId="164" fontId="0" fillId="0" borderId="24" xfId="0" applyNumberFormat="1" applyBorder="1"/>
    <xf numFmtId="164" fontId="0" fillId="0" borderId="25" xfId="0" applyNumberFormat="1" applyBorder="1"/>
    <xf numFmtId="164" fontId="0" fillId="0" borderId="5" xfId="0" applyNumberFormat="1" applyBorder="1"/>
    <xf numFmtId="164" fontId="0" fillId="0" borderId="6" xfId="0" applyNumberFormat="1" applyBorder="1"/>
    <xf numFmtId="0" fontId="2" fillId="15" borderId="14" xfId="0" applyFont="1" applyFill="1" applyBorder="1"/>
    <xf numFmtId="0" fontId="2" fillId="15" borderId="15" xfId="0" applyFont="1" applyFill="1" applyBorder="1"/>
    <xf numFmtId="0" fontId="2" fillId="15" borderId="16" xfId="0" applyFont="1" applyFill="1" applyBorder="1"/>
    <xf numFmtId="0" fontId="2" fillId="14" borderId="14" xfId="0" applyFont="1" applyFill="1" applyBorder="1"/>
    <xf numFmtId="0" fontId="2" fillId="14" borderId="15" xfId="0" applyFont="1" applyFill="1" applyBorder="1"/>
    <xf numFmtId="0" fontId="2" fillId="14" borderId="16" xfId="0" applyFont="1" applyFill="1" applyBorder="1"/>
    <xf numFmtId="164" fontId="0" fillId="0" borderId="13" xfId="0" applyNumberFormat="1" applyBorder="1"/>
    <xf numFmtId="164" fontId="0" fillId="0" borderId="10" xfId="0" applyNumberFormat="1" applyBorder="1"/>
    <xf numFmtId="0" fontId="2" fillId="16" borderId="1" xfId="0" applyFont="1" applyFill="1" applyBorder="1"/>
    <xf numFmtId="0" fontId="2" fillId="16" borderId="2" xfId="0" applyFont="1" applyFill="1" applyBorder="1"/>
    <xf numFmtId="0" fontId="2" fillId="16" borderId="3" xfId="0" applyFont="1" applyFill="1" applyBorder="1"/>
    <xf numFmtId="0" fontId="2" fillId="14" borderId="27" xfId="0" applyFont="1" applyFill="1" applyBorder="1"/>
    <xf numFmtId="0" fontId="2" fillId="14" borderId="28" xfId="0" applyFont="1" applyFill="1" applyBorder="1"/>
    <xf numFmtId="0" fontId="2" fillId="14" borderId="29" xfId="0" applyFont="1" applyFill="1" applyBorder="1"/>
    <xf numFmtId="165" fontId="0" fillId="0" borderId="5" xfId="0" applyNumberFormat="1" applyBorder="1"/>
    <xf numFmtId="165" fontId="0" fillId="0" borderId="10" xfId="0" applyNumberFormat="1" applyBorder="1"/>
    <xf numFmtId="0" fontId="2" fillId="16" borderId="26" xfId="0" applyFont="1" applyFill="1" applyBorder="1"/>
    <xf numFmtId="2" fontId="0" fillId="0" borderId="30" xfId="0" applyNumberFormat="1" applyBorder="1"/>
    <xf numFmtId="2" fontId="0" fillId="0" borderId="31" xfId="0" applyNumberFormat="1" applyBorder="1"/>
    <xf numFmtId="2" fontId="0" fillId="0" borderId="32" xfId="0" applyNumberFormat="1" applyBorder="1"/>
    <xf numFmtId="0" fontId="0" fillId="0" borderId="8" xfId="0" applyBorder="1"/>
    <xf numFmtId="0" fontId="0" fillId="0" borderId="9" xfId="0" applyBorder="1"/>
    <xf numFmtId="0" fontId="2" fillId="14" borderId="8" xfId="0" applyFont="1" applyFill="1" applyBorder="1"/>
    <xf numFmtId="0" fontId="2" fillId="14" borderId="9" xfId="0" applyFont="1" applyFill="1" applyBorder="1"/>
    <xf numFmtId="0" fontId="2" fillId="20" borderId="1" xfId="0" applyFont="1" applyFill="1" applyBorder="1"/>
    <xf numFmtId="0" fontId="2" fillId="19" borderId="11" xfId="0" applyFont="1" applyFill="1" applyBorder="1"/>
    <xf numFmtId="0" fontId="2" fillId="19" borderId="12" xfId="0" applyFont="1" applyFill="1" applyBorder="1"/>
    <xf numFmtId="0" fontId="2" fillId="19" borderId="4" xfId="0" applyFont="1" applyFill="1" applyBorder="1"/>
    <xf numFmtId="9" fontId="0" fillId="0" borderId="10" xfId="0" applyNumberFormat="1" applyBorder="1" applyAlignment="1">
      <alignment horizontal="right"/>
    </xf>
    <xf numFmtId="0" fontId="2" fillId="14" borderId="7" xfId="0" applyFont="1" applyFill="1" applyBorder="1"/>
    <xf numFmtId="0" fontId="5" fillId="0" borderId="21" xfId="0" applyFont="1" applyBorder="1"/>
    <xf numFmtId="0" fontId="5" fillId="0" borderId="23" xfId="0" applyFont="1" applyBorder="1" applyAlignment="1">
      <alignment horizontal="left" vertical="center"/>
    </xf>
    <xf numFmtId="0" fontId="0" fillId="0" borderId="21" xfId="0" applyBorder="1" applyAlignment="1">
      <alignment horizontal="left" vertical="center" indent="2"/>
    </xf>
    <xf numFmtId="0" fontId="6" fillId="10" borderId="21" xfId="0" applyFont="1" applyFill="1" applyBorder="1" applyAlignment="1">
      <alignment horizontal="left"/>
    </xf>
    <xf numFmtId="0" fontId="17" fillId="10" borderId="0" xfId="0" applyFont="1" applyFill="1" applyAlignment="1">
      <alignment horizontal="left"/>
    </xf>
    <xf numFmtId="0" fontId="6" fillId="10" borderId="0" xfId="0" applyFont="1" applyFill="1" applyAlignment="1">
      <alignment horizontal="left"/>
    </xf>
    <xf numFmtId="0" fontId="6" fillId="10" borderId="0" xfId="0" applyFont="1" applyFill="1"/>
    <xf numFmtId="165" fontId="2" fillId="8" borderId="10" xfId="0" applyNumberFormat="1" applyFont="1" applyFill="1" applyBorder="1"/>
    <xf numFmtId="165" fontId="2" fillId="8" borderId="5" xfId="0" applyNumberFormat="1" applyFont="1" applyFill="1" applyBorder="1"/>
    <xf numFmtId="165" fontId="2" fillId="7" borderId="5" xfId="0" applyNumberFormat="1" applyFont="1" applyFill="1" applyBorder="1"/>
    <xf numFmtId="0" fontId="5" fillId="0" borderId="23" xfId="0" applyFont="1" applyBorder="1"/>
    <xf numFmtId="0" fontId="0" fillId="15" borderId="18" xfId="0" applyFill="1" applyBorder="1"/>
    <xf numFmtId="0" fontId="0" fillId="15" borderId="21" xfId="0" applyFill="1" applyBorder="1"/>
    <xf numFmtId="0" fontId="0" fillId="15" borderId="23" xfId="0" applyFill="1" applyBorder="1"/>
    <xf numFmtId="0" fontId="0" fillId="15" borderId="19" xfId="0" applyFill="1" applyBorder="1"/>
    <xf numFmtId="0" fontId="0" fillId="15" borderId="20" xfId="0" applyFill="1" applyBorder="1"/>
    <xf numFmtId="0" fontId="0" fillId="15" borderId="22" xfId="0" applyFill="1" applyBorder="1"/>
    <xf numFmtId="0" fontId="0" fillId="15" borderId="25" xfId="0" applyFill="1" applyBorder="1"/>
    <xf numFmtId="0" fontId="0" fillId="15" borderId="24" xfId="0" applyFill="1" applyBorder="1"/>
    <xf numFmtId="0" fontId="6" fillId="10" borderId="21" xfId="0" applyFont="1" applyFill="1" applyBorder="1" applyAlignment="1">
      <alignment horizontal="left"/>
    </xf>
    <xf numFmtId="0" fontId="6" fillId="10" borderId="0" xfId="0" applyFont="1" applyFill="1" applyAlignment="1">
      <alignment horizontal="left"/>
    </xf>
    <xf numFmtId="0" fontId="1" fillId="15" borderId="18" xfId="0" applyFont="1" applyFill="1" applyBorder="1" applyAlignment="1">
      <alignment horizontal="center"/>
    </xf>
    <xf numFmtId="0" fontId="1" fillId="15" borderId="19" xfId="0" applyFont="1" applyFill="1" applyBorder="1" applyAlignment="1">
      <alignment horizontal="center"/>
    </xf>
    <xf numFmtId="0" fontId="1" fillId="15" borderId="20" xfId="0" applyFont="1" applyFill="1" applyBorder="1" applyAlignment="1">
      <alignment horizontal="center"/>
    </xf>
    <xf numFmtId="0" fontId="6" fillId="10" borderId="21" xfId="0" applyFont="1" applyFill="1" applyBorder="1" applyAlignment="1">
      <alignment horizontal="left" vertical="center"/>
    </xf>
    <xf numFmtId="0" fontId="6" fillId="10" borderId="0" xfId="0" applyFont="1" applyFill="1" applyAlignment="1">
      <alignment horizontal="left" vertical="center"/>
    </xf>
    <xf numFmtId="17" fontId="1" fillId="2" borderId="1" xfId="0" applyNumberFormat="1" applyFont="1" applyFill="1" applyBorder="1" applyAlignment="1">
      <alignment horizontal="center"/>
    </xf>
    <xf numFmtId="17" fontId="1" fillId="2" borderId="2" xfId="0" applyNumberFormat="1" applyFont="1" applyFill="1" applyBorder="1" applyAlignment="1">
      <alignment horizontal="center"/>
    </xf>
    <xf numFmtId="17" fontId="1" fillId="2" borderId="3" xfId="0" applyNumberFormat="1" applyFont="1" applyFill="1" applyBorder="1" applyAlignment="1">
      <alignment horizontal="center"/>
    </xf>
    <xf numFmtId="0" fontId="3" fillId="18" borderId="7" xfId="0" applyFont="1" applyFill="1" applyBorder="1" applyAlignment="1">
      <alignment horizontal="center" textRotation="90"/>
    </xf>
    <xf numFmtId="0" fontId="3" fillId="18" borderId="8" xfId="0" applyFont="1" applyFill="1" applyBorder="1" applyAlignment="1">
      <alignment horizontal="center" textRotation="90"/>
    </xf>
    <xf numFmtId="0" fontId="3" fillId="18" borderId="9" xfId="0" applyFont="1" applyFill="1" applyBorder="1" applyAlignment="1">
      <alignment horizontal="center" textRotation="90"/>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17" fillId="10" borderId="0" xfId="0" applyFont="1" applyFill="1" applyAlignment="1">
      <alignment horizontal="left"/>
    </xf>
    <xf numFmtId="0" fontId="2" fillId="2" borderId="18" xfId="0" applyFont="1" applyFill="1" applyBorder="1" applyAlignment="1">
      <alignment horizontal="center"/>
    </xf>
    <xf numFmtId="0" fontId="2" fillId="2" borderId="19" xfId="0" applyFont="1" applyFill="1" applyBorder="1" applyAlignment="1">
      <alignment horizontal="center"/>
    </xf>
    <xf numFmtId="0" fontId="2" fillId="2" borderId="20" xfId="0" applyFont="1" applyFill="1" applyBorder="1" applyAlignment="1">
      <alignment horizontal="center"/>
    </xf>
    <xf numFmtId="49" fontId="2" fillId="2" borderId="1" xfId="0" applyNumberFormat="1" applyFont="1" applyFill="1" applyBorder="1" applyAlignment="1">
      <alignment horizontal="center"/>
    </xf>
    <xf numFmtId="49" fontId="2" fillId="2" borderId="2" xfId="0" applyNumberFormat="1" applyFont="1" applyFill="1" applyBorder="1" applyAlignment="1">
      <alignment horizontal="center"/>
    </xf>
    <xf numFmtId="49" fontId="2" fillId="2" borderId="3" xfId="0" applyNumberFormat="1" applyFont="1" applyFill="1" applyBorder="1" applyAlignment="1">
      <alignment horizontal="center"/>
    </xf>
    <xf numFmtId="0" fontId="1" fillId="15" borderId="1" xfId="0" applyFont="1" applyFill="1" applyBorder="1" applyAlignment="1">
      <alignment horizontal="center"/>
    </xf>
    <xf numFmtId="0" fontId="1" fillId="15" borderId="2" xfId="0" applyFont="1" applyFill="1" applyBorder="1" applyAlignment="1">
      <alignment horizontal="center"/>
    </xf>
    <xf numFmtId="0" fontId="1" fillId="15" borderId="3" xfId="0" applyFont="1" applyFill="1" applyBorder="1" applyAlignment="1">
      <alignment horizontal="center"/>
    </xf>
    <xf numFmtId="0" fontId="2" fillId="0" borderId="19" xfId="0" applyFont="1" applyBorder="1" applyAlignment="1">
      <alignment horizontal="center"/>
    </xf>
    <xf numFmtId="0" fontId="2" fillId="0" borderId="20" xfId="0" applyFont="1" applyBorder="1" applyAlignment="1">
      <alignment horizontal="center"/>
    </xf>
    <xf numFmtId="0" fontId="2" fillId="0" borderId="0" xfId="0" applyFont="1" applyAlignment="1">
      <alignment horizontal="center"/>
    </xf>
    <xf numFmtId="0" fontId="2" fillId="0" borderId="22" xfId="0" applyFont="1" applyBorder="1" applyAlignment="1">
      <alignment horizontal="center"/>
    </xf>
    <xf numFmtId="0" fontId="2" fillId="3" borderId="1" xfId="0" applyFont="1" applyFill="1" applyBorder="1" applyAlignment="1">
      <alignment horizont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6" fillId="17" borderId="1" xfId="0" applyFont="1" applyFill="1" applyBorder="1" applyAlignment="1">
      <alignment horizontal="center"/>
    </xf>
    <xf numFmtId="0" fontId="6" fillId="17" borderId="2" xfId="0" applyFont="1" applyFill="1" applyBorder="1" applyAlignment="1">
      <alignment horizontal="center"/>
    </xf>
    <xf numFmtId="0" fontId="6" fillId="17" borderId="3" xfId="0" applyFont="1" applyFill="1" applyBorder="1" applyAlignment="1">
      <alignment horizontal="center"/>
    </xf>
    <xf numFmtId="0" fontId="1" fillId="5" borderId="1" xfId="0" applyFont="1" applyFill="1" applyBorder="1" applyAlignment="1">
      <alignment horizontal="left"/>
    </xf>
    <xf numFmtId="0" fontId="1" fillId="5" borderId="2" xfId="0" applyFont="1" applyFill="1" applyBorder="1" applyAlignment="1">
      <alignment horizontal="left"/>
    </xf>
    <xf numFmtId="0" fontId="1" fillId="5" borderId="3" xfId="0" applyFont="1" applyFill="1" applyBorder="1" applyAlignment="1">
      <alignment horizontal="left"/>
    </xf>
    <xf numFmtId="0" fontId="1" fillId="6" borderId="1" xfId="0" applyFont="1" applyFill="1" applyBorder="1" applyAlignment="1">
      <alignment horizontal="left"/>
    </xf>
    <xf numFmtId="0" fontId="1" fillId="6" borderId="2" xfId="0" applyFont="1" applyFill="1" applyBorder="1" applyAlignment="1">
      <alignment horizontal="left"/>
    </xf>
    <xf numFmtId="0" fontId="1" fillId="6" borderId="3" xfId="0" applyFont="1" applyFill="1" applyBorder="1" applyAlignment="1">
      <alignment horizontal="left"/>
    </xf>
    <xf numFmtId="0" fontId="6" fillId="12" borderId="0" xfId="0" applyFont="1" applyFill="1" applyAlignment="1">
      <alignment horizontal="center"/>
    </xf>
    <xf numFmtId="0" fontId="1" fillId="2" borderId="0" xfId="0" applyFont="1" applyFill="1" applyAlignment="1">
      <alignment horizontal="center" wrapText="1"/>
    </xf>
    <xf numFmtId="0" fontId="11" fillId="0" borderId="0" xfId="2" applyFont="1" applyAlignment="1">
      <alignment horizontal="center" vertical="center"/>
    </xf>
    <xf numFmtId="0" fontId="12" fillId="3" borderId="0" xfId="1" applyFont="1" applyFill="1" applyAlignment="1">
      <alignment horizontal="center" vertical="center"/>
    </xf>
    <xf numFmtId="0" fontId="14" fillId="0" borderId="0" xfId="2" quotePrefix="1" applyFont="1" applyAlignment="1">
      <alignment horizontal="left" vertical="top" wrapText="1"/>
    </xf>
    <xf numFmtId="0" fontId="3" fillId="0" borderId="0" xfId="0" applyFont="1"/>
    <xf numFmtId="0" fontId="2" fillId="0" borderId="5" xfId="0" applyFont="1" applyBorder="1"/>
    <xf numFmtId="0" fontId="1" fillId="0" borderId="0" xfId="0" applyFont="1" applyFill="1" applyAlignment="1">
      <alignment horizontal="left"/>
    </xf>
    <xf numFmtId="0" fontId="0" fillId="0" borderId="8" xfId="0" applyBorder="1" applyAlignment="1">
      <alignment horizontal="left" wrapText="1"/>
    </xf>
    <xf numFmtId="0" fontId="18" fillId="8" borderId="7" xfId="0" applyFont="1" applyFill="1" applyBorder="1"/>
  </cellXfs>
  <cellStyles count="3">
    <cellStyle name="Normal" xfId="0" builtinId="0"/>
    <cellStyle name="Normal 2" xfId="2" xr:uid="{B7DFD7E0-D9E1-4A50-BBD5-17CD3A8CB646}"/>
    <cellStyle name="Normal 4" xfId="1" xr:uid="{DC48BB6A-1184-4F6A-96FA-5DA71A6DD9DB}"/>
  </cellStyles>
  <dxfs count="10">
    <dxf>
      <fill>
        <patternFill>
          <bgColor theme="5" tint="0.39994506668294322"/>
        </patternFill>
      </fill>
    </dxf>
    <dxf>
      <fill>
        <patternFill>
          <bgColor rgb="FF92D050"/>
        </patternFill>
      </fill>
    </dxf>
    <dxf>
      <fill>
        <patternFill>
          <bgColor theme="5" tint="0.39994506668294322"/>
        </patternFill>
      </fill>
    </dxf>
    <dxf>
      <fill>
        <patternFill>
          <bgColor rgb="FF92D050"/>
        </patternFill>
      </fill>
    </dxf>
    <dxf>
      <fill>
        <patternFill>
          <bgColor theme="5" tint="0.39994506668294322"/>
        </patternFill>
      </fill>
    </dxf>
    <dxf>
      <fill>
        <patternFill>
          <bgColor rgb="FF92D050"/>
        </patternFill>
      </fill>
    </dxf>
    <dxf>
      <numFmt numFmtId="0" formatCode="General"/>
    </dxf>
    <dxf>
      <numFmt numFmtId="0" formatCode="General"/>
    </dxf>
    <dxf>
      <numFmt numFmtId="0" formatCode="General"/>
    </dxf>
    <dxf>
      <fill>
        <patternFill patternType="solid">
          <bgColor rgb="FFFFFF00"/>
        </patternFill>
      </fill>
    </dxf>
  </dxfs>
  <tableStyles count="0" defaultTableStyle="TableStyleMedium2" defaultPivotStyle="PivotStyleLight16"/>
  <colors>
    <mruColors>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Broder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'Q1'!$E$5</c:f>
              <c:strCache>
                <c:ptCount val="1"/>
                <c:pt idx="0">
                  <c:v>% Rural</c:v>
                </c:pt>
              </c:strCache>
            </c:strRef>
          </c:tx>
          <c:spPr>
            <a:solidFill>
              <a:schemeClr val="accent1"/>
            </a:solidFill>
            <a:ln>
              <a:noFill/>
            </a:ln>
            <a:effectLst/>
          </c:spPr>
          <c:invertIfNegative val="0"/>
          <c:cat>
            <c:strRef>
              <c:f>'Q1'!$C$6:$C$12</c:f>
              <c:strCache>
                <c:ptCount val="7"/>
                <c:pt idx="0">
                  <c:v>Food</c:v>
                </c:pt>
                <c:pt idx="1">
                  <c:v>Discretionary</c:v>
                </c:pt>
                <c:pt idx="2">
                  <c:v>Clothing</c:v>
                </c:pt>
                <c:pt idx="3">
                  <c:v>Housing</c:v>
                </c:pt>
                <c:pt idx="4">
                  <c:v>Energy</c:v>
                </c:pt>
                <c:pt idx="5">
                  <c:v>Health</c:v>
                </c:pt>
                <c:pt idx="6">
                  <c:v>Education</c:v>
                </c:pt>
              </c:strCache>
            </c:strRef>
          </c:cat>
          <c:val>
            <c:numRef>
              <c:f>'Q1'!$E$6:$E$12</c:f>
              <c:numCache>
                <c:formatCode>0.0%</c:formatCode>
                <c:ptCount val="7"/>
                <c:pt idx="0">
                  <c:v>0.38768115942028986</c:v>
                </c:pt>
                <c:pt idx="1">
                  <c:v>0.28556503956610646</c:v>
                </c:pt>
                <c:pt idx="2">
                  <c:v>0.12667822530452563</c:v>
                </c:pt>
                <c:pt idx="3">
                  <c:v>3.9966213212412192E-2</c:v>
                </c:pt>
                <c:pt idx="4">
                  <c:v>7.8287543344891949E-2</c:v>
                </c:pt>
                <c:pt idx="5">
                  <c:v>4.174446519071752E-2</c:v>
                </c:pt>
                <c:pt idx="6">
                  <c:v>4.0077353961056272E-2</c:v>
                </c:pt>
              </c:numCache>
            </c:numRef>
          </c:val>
          <c:extLst>
            <c:ext xmlns:c16="http://schemas.microsoft.com/office/drawing/2014/chart" uri="{C3380CC4-5D6E-409C-BE32-E72D297353CC}">
              <c16:uniqueId val="{00000000-08AE-463C-ACEE-E838B2F81410}"/>
            </c:ext>
          </c:extLst>
        </c:ser>
        <c:ser>
          <c:idx val="1"/>
          <c:order val="1"/>
          <c:tx>
            <c:strRef>
              <c:f>'Q1'!$G$5</c:f>
              <c:strCache>
                <c:ptCount val="1"/>
                <c:pt idx="0">
                  <c:v>% Urban</c:v>
                </c:pt>
              </c:strCache>
            </c:strRef>
          </c:tx>
          <c:spPr>
            <a:solidFill>
              <a:schemeClr val="accent2"/>
            </a:solidFill>
            <a:ln>
              <a:noFill/>
            </a:ln>
            <a:effectLst/>
          </c:spPr>
          <c:invertIfNegative val="0"/>
          <c:cat>
            <c:strRef>
              <c:f>'Q1'!$C$6:$C$12</c:f>
              <c:strCache>
                <c:ptCount val="7"/>
                <c:pt idx="0">
                  <c:v>Food</c:v>
                </c:pt>
                <c:pt idx="1">
                  <c:v>Discretionary</c:v>
                </c:pt>
                <c:pt idx="2">
                  <c:v>Clothing</c:v>
                </c:pt>
                <c:pt idx="3">
                  <c:v>Housing</c:v>
                </c:pt>
                <c:pt idx="4">
                  <c:v>Energy</c:v>
                </c:pt>
                <c:pt idx="5">
                  <c:v>Health</c:v>
                </c:pt>
                <c:pt idx="6">
                  <c:v>Education</c:v>
                </c:pt>
              </c:strCache>
            </c:strRef>
          </c:cat>
          <c:val>
            <c:numRef>
              <c:f>'Q1'!$G$6:$G$12</c:f>
              <c:numCache>
                <c:formatCode>0.0%</c:formatCode>
                <c:ptCount val="7"/>
                <c:pt idx="0">
                  <c:v>0.38535628865090826</c:v>
                </c:pt>
                <c:pt idx="1">
                  <c:v>0.27522678790751792</c:v>
                </c:pt>
                <c:pt idx="2">
                  <c:v>0.1139218686030727</c:v>
                </c:pt>
                <c:pt idx="3">
                  <c:v>7.4489861880238747E-2</c:v>
                </c:pt>
                <c:pt idx="4">
                  <c:v>7.4080458531750312E-2</c:v>
                </c:pt>
                <c:pt idx="5">
                  <c:v>3.9259626365575645E-2</c:v>
                </c:pt>
                <c:pt idx="6">
                  <c:v>3.766510806093646E-2</c:v>
                </c:pt>
              </c:numCache>
            </c:numRef>
          </c:val>
          <c:extLst>
            <c:ext xmlns:c16="http://schemas.microsoft.com/office/drawing/2014/chart" uri="{C3380CC4-5D6E-409C-BE32-E72D297353CC}">
              <c16:uniqueId val="{00000001-08AE-463C-ACEE-E838B2F81410}"/>
            </c:ext>
          </c:extLst>
        </c:ser>
        <c:ser>
          <c:idx val="2"/>
          <c:order val="2"/>
          <c:tx>
            <c:strRef>
              <c:f>'Q1'!$I$5</c:f>
              <c:strCache>
                <c:ptCount val="1"/>
                <c:pt idx="0">
                  <c:v>% Rural + Urban</c:v>
                </c:pt>
              </c:strCache>
            </c:strRef>
          </c:tx>
          <c:spPr>
            <a:solidFill>
              <a:schemeClr val="accent3"/>
            </a:solidFill>
            <a:ln>
              <a:noFill/>
            </a:ln>
            <a:effectLst/>
          </c:spPr>
          <c:invertIfNegative val="0"/>
          <c:cat>
            <c:strRef>
              <c:f>'Q1'!$C$6:$C$12</c:f>
              <c:strCache>
                <c:ptCount val="7"/>
                <c:pt idx="0">
                  <c:v>Food</c:v>
                </c:pt>
                <c:pt idx="1">
                  <c:v>Discretionary</c:v>
                </c:pt>
                <c:pt idx="2">
                  <c:v>Clothing</c:v>
                </c:pt>
                <c:pt idx="3">
                  <c:v>Housing</c:v>
                </c:pt>
                <c:pt idx="4">
                  <c:v>Energy</c:v>
                </c:pt>
                <c:pt idx="5">
                  <c:v>Health</c:v>
                </c:pt>
                <c:pt idx="6">
                  <c:v>Education</c:v>
                </c:pt>
              </c:strCache>
            </c:strRef>
          </c:cat>
          <c:val>
            <c:numRef>
              <c:f>'Q1'!$I$6:$I$12</c:f>
              <c:numCache>
                <c:formatCode>0.0%</c:formatCode>
                <c:ptCount val="7"/>
                <c:pt idx="0">
                  <c:v>0.37817978686833958</c:v>
                </c:pt>
                <c:pt idx="1">
                  <c:v>0.27496562392574769</c:v>
                </c:pt>
                <c:pt idx="2">
                  <c:v>0.11885527672739772</c:v>
                </c:pt>
                <c:pt idx="3">
                  <c:v>7.5369542798212424E-2</c:v>
                </c:pt>
                <c:pt idx="4">
                  <c:v>7.4682021313166036E-2</c:v>
                </c:pt>
                <c:pt idx="5">
                  <c:v>3.9897731179099338E-2</c:v>
                </c:pt>
                <c:pt idx="6">
                  <c:v>3.8050017188037119E-2</c:v>
                </c:pt>
              </c:numCache>
            </c:numRef>
          </c:val>
          <c:extLst>
            <c:ext xmlns:c16="http://schemas.microsoft.com/office/drawing/2014/chart" uri="{C3380CC4-5D6E-409C-BE32-E72D297353CC}">
              <c16:uniqueId val="{00000002-08AE-463C-ACEE-E838B2F81410}"/>
            </c:ext>
          </c:extLst>
        </c:ser>
        <c:dLbls>
          <c:showLegendKey val="0"/>
          <c:showVal val="0"/>
          <c:showCatName val="0"/>
          <c:showSerName val="0"/>
          <c:showPercent val="0"/>
          <c:showBubbleSize val="0"/>
        </c:dLbls>
        <c:gapWidth val="219"/>
        <c:overlap val="-27"/>
        <c:axId val="516382688"/>
        <c:axId val="516383672"/>
      </c:barChart>
      <c:catAx>
        <c:axId val="516382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383672"/>
        <c:crosses val="autoZero"/>
        <c:auto val="1"/>
        <c:lblAlgn val="ctr"/>
        <c:lblOffset val="100"/>
        <c:noMultiLvlLbl val="0"/>
      </c:catAx>
      <c:valAx>
        <c:axId val="51638367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382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Health</a:t>
            </a:r>
            <a:endParaRPr lang="en-IN" b="1" baseline="0"/>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'Q4'!$BG$4:$BH$4</c:f>
              <c:strCache>
                <c:ptCount val="2"/>
                <c:pt idx="0">
                  <c:v>Rural</c:v>
                </c:pt>
                <c:pt idx="1">
                  <c:v>Health</c:v>
                </c:pt>
              </c:strCache>
            </c:strRef>
          </c:tx>
          <c:spPr>
            <a:solidFill>
              <a:schemeClr val="accent1"/>
            </a:solidFill>
            <a:ln>
              <a:noFill/>
            </a:ln>
            <a:effectLst/>
          </c:spPr>
          <c:invertIfNegative val="0"/>
          <c:cat>
            <c:numRef>
              <c:f>'Q4'!$BI$3:$BO$3</c:f>
              <c:numCache>
                <c:formatCode>General</c:formatCode>
                <c:ptCount val="7"/>
                <c:pt idx="0">
                  <c:v>2017</c:v>
                </c:pt>
                <c:pt idx="1">
                  <c:v>2018</c:v>
                </c:pt>
                <c:pt idx="2">
                  <c:v>2019</c:v>
                </c:pt>
                <c:pt idx="3">
                  <c:v>2020</c:v>
                </c:pt>
                <c:pt idx="4">
                  <c:v>2021</c:v>
                </c:pt>
                <c:pt idx="5">
                  <c:v>2022</c:v>
                </c:pt>
                <c:pt idx="6">
                  <c:v>2023</c:v>
                </c:pt>
              </c:numCache>
            </c:numRef>
          </c:cat>
          <c:val>
            <c:numRef>
              <c:f>'Q4'!$BI$4:$BO$4</c:f>
              <c:numCache>
                <c:formatCode>0.0%</c:formatCode>
                <c:ptCount val="7"/>
                <c:pt idx="0">
                  <c:v>4.3130990415335392E-2</c:v>
                </c:pt>
                <c:pt idx="1">
                  <c:v>3.0627871362940711E-3</c:v>
                </c:pt>
                <c:pt idx="2">
                  <c:v>4.3511450381679299E-2</c:v>
                </c:pt>
                <c:pt idx="3">
                  <c:v>6.5837600585223538E-3</c:v>
                </c:pt>
                <c:pt idx="4">
                  <c:v>9.302325581395357E-2</c:v>
                </c:pt>
                <c:pt idx="5">
                  <c:v>2.9920212765956688E-3</c:v>
                </c:pt>
                <c:pt idx="6">
                  <c:v>3.8780245276764963E-2</c:v>
                </c:pt>
              </c:numCache>
            </c:numRef>
          </c:val>
          <c:extLst>
            <c:ext xmlns:c16="http://schemas.microsoft.com/office/drawing/2014/chart" uri="{C3380CC4-5D6E-409C-BE32-E72D297353CC}">
              <c16:uniqueId val="{00000000-32B5-4DFC-8C67-6F69427C1807}"/>
            </c:ext>
          </c:extLst>
        </c:ser>
        <c:ser>
          <c:idx val="1"/>
          <c:order val="1"/>
          <c:tx>
            <c:strRef>
              <c:f>'Q4'!$BG$5:$BH$5</c:f>
              <c:strCache>
                <c:ptCount val="2"/>
                <c:pt idx="0">
                  <c:v>Urban</c:v>
                </c:pt>
                <c:pt idx="1">
                  <c:v>Health</c:v>
                </c:pt>
              </c:strCache>
            </c:strRef>
          </c:tx>
          <c:spPr>
            <a:solidFill>
              <a:schemeClr val="accent2"/>
            </a:solidFill>
            <a:ln>
              <a:noFill/>
            </a:ln>
            <a:effectLst/>
          </c:spPr>
          <c:invertIfNegative val="0"/>
          <c:cat>
            <c:numRef>
              <c:f>'Q4'!$BI$3:$BO$3</c:f>
              <c:numCache>
                <c:formatCode>General</c:formatCode>
                <c:ptCount val="7"/>
                <c:pt idx="0">
                  <c:v>2017</c:v>
                </c:pt>
                <c:pt idx="1">
                  <c:v>2018</c:v>
                </c:pt>
                <c:pt idx="2">
                  <c:v>2019</c:v>
                </c:pt>
                <c:pt idx="3">
                  <c:v>2020</c:v>
                </c:pt>
                <c:pt idx="4">
                  <c:v>2021</c:v>
                </c:pt>
                <c:pt idx="5">
                  <c:v>2022</c:v>
                </c:pt>
                <c:pt idx="6">
                  <c:v>2023</c:v>
                </c:pt>
              </c:numCache>
            </c:numRef>
          </c:cat>
          <c:val>
            <c:numRef>
              <c:f>'Q4'!$BI$5:$BO$5</c:f>
              <c:numCache>
                <c:formatCode>0.0%</c:formatCode>
                <c:ptCount val="7"/>
                <c:pt idx="0">
                  <c:v>2.5833333333333285E-2</c:v>
                </c:pt>
                <c:pt idx="1">
                  <c:v>2.4370430544273874E-3</c:v>
                </c:pt>
                <c:pt idx="2">
                  <c:v>5.753646677471632E-2</c:v>
                </c:pt>
                <c:pt idx="3">
                  <c:v>6.1302681992338034E-3</c:v>
                </c:pt>
                <c:pt idx="4">
                  <c:v>6.0167555217059993E-2</c:v>
                </c:pt>
                <c:pt idx="5">
                  <c:v>1.436781609195525E-3</c:v>
                </c:pt>
                <c:pt idx="6">
                  <c:v>4.0172166427546584E-2</c:v>
                </c:pt>
              </c:numCache>
            </c:numRef>
          </c:val>
          <c:extLst>
            <c:ext xmlns:c16="http://schemas.microsoft.com/office/drawing/2014/chart" uri="{C3380CC4-5D6E-409C-BE32-E72D297353CC}">
              <c16:uniqueId val="{00000001-32B5-4DFC-8C67-6F69427C1807}"/>
            </c:ext>
          </c:extLst>
        </c:ser>
        <c:ser>
          <c:idx val="2"/>
          <c:order val="2"/>
          <c:tx>
            <c:strRef>
              <c:f>'Q4'!$BG$6:$BH$6</c:f>
              <c:strCache>
                <c:ptCount val="2"/>
                <c:pt idx="0">
                  <c:v>Rural + Urban</c:v>
                </c:pt>
                <c:pt idx="1">
                  <c:v>Health</c:v>
                </c:pt>
              </c:strCache>
            </c:strRef>
          </c:tx>
          <c:spPr>
            <a:solidFill>
              <a:schemeClr val="accent3"/>
            </a:solidFill>
            <a:ln>
              <a:noFill/>
            </a:ln>
            <a:effectLst/>
          </c:spPr>
          <c:invertIfNegative val="0"/>
          <c:cat>
            <c:numRef>
              <c:f>'Q4'!$BI$3:$BO$3</c:f>
              <c:numCache>
                <c:formatCode>General</c:formatCode>
                <c:ptCount val="7"/>
                <c:pt idx="0">
                  <c:v>2017</c:v>
                </c:pt>
                <c:pt idx="1">
                  <c:v>2018</c:v>
                </c:pt>
                <c:pt idx="2">
                  <c:v>2019</c:v>
                </c:pt>
                <c:pt idx="3">
                  <c:v>2020</c:v>
                </c:pt>
                <c:pt idx="4">
                  <c:v>2021</c:v>
                </c:pt>
                <c:pt idx="5">
                  <c:v>2022</c:v>
                </c:pt>
                <c:pt idx="6">
                  <c:v>2023</c:v>
                </c:pt>
              </c:numCache>
            </c:numRef>
          </c:cat>
          <c:val>
            <c:numRef>
              <c:f>'Q4'!$BI$6:$BO$6</c:f>
              <c:numCache>
                <c:formatCode>0.0%</c:formatCode>
                <c:ptCount val="7"/>
                <c:pt idx="0">
                  <c:v>3.7337662337662288E-2</c:v>
                </c:pt>
                <c:pt idx="1">
                  <c:v>2.3474178403755648E-3</c:v>
                </c:pt>
                <c:pt idx="2">
                  <c:v>4.8399687743950176E-2</c:v>
                </c:pt>
                <c:pt idx="3">
                  <c:v>6.7014147431122646E-3</c:v>
                </c:pt>
                <c:pt idx="4">
                  <c:v>8.1360946745562143E-2</c:v>
                </c:pt>
                <c:pt idx="5">
                  <c:v>2.1659826721387916E-3</c:v>
                </c:pt>
                <c:pt idx="6">
                  <c:v>3.9472187464452267E-2</c:v>
                </c:pt>
              </c:numCache>
            </c:numRef>
          </c:val>
          <c:extLst>
            <c:ext xmlns:c16="http://schemas.microsoft.com/office/drawing/2014/chart" uri="{C3380CC4-5D6E-409C-BE32-E72D297353CC}">
              <c16:uniqueId val="{00000002-32B5-4DFC-8C67-6F69427C1807}"/>
            </c:ext>
          </c:extLst>
        </c:ser>
        <c:dLbls>
          <c:showLegendKey val="0"/>
          <c:showVal val="0"/>
          <c:showCatName val="0"/>
          <c:showSerName val="0"/>
          <c:showPercent val="0"/>
          <c:showBubbleSize val="0"/>
        </c:dLbls>
        <c:gapWidth val="219"/>
        <c:overlap val="-27"/>
        <c:axId val="854938368"/>
        <c:axId val="854930168"/>
      </c:barChart>
      <c:catAx>
        <c:axId val="85493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930168"/>
        <c:crosses val="autoZero"/>
        <c:auto val="1"/>
        <c:lblAlgn val="ctr"/>
        <c:lblOffset val="100"/>
        <c:noMultiLvlLbl val="0"/>
      </c:catAx>
      <c:valAx>
        <c:axId val="854930168"/>
        <c:scaling>
          <c:orientation val="minMax"/>
          <c:min val="-4.0000000000000008E-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938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Essentials</a:t>
            </a:r>
            <a:endParaRPr lang="en-IN" b="1"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'Q4'!$BQ$4:$BR$4</c:f>
              <c:strCache>
                <c:ptCount val="2"/>
                <c:pt idx="0">
                  <c:v>Rural</c:v>
                </c:pt>
                <c:pt idx="1">
                  <c:v>Essentials</c:v>
                </c:pt>
              </c:strCache>
            </c:strRef>
          </c:tx>
          <c:spPr>
            <a:solidFill>
              <a:schemeClr val="accent1"/>
            </a:solidFill>
            <a:ln>
              <a:noFill/>
            </a:ln>
            <a:effectLst/>
          </c:spPr>
          <c:invertIfNegative val="0"/>
          <c:cat>
            <c:numRef>
              <c:f>'Q4'!$BS$3:$BY$3</c:f>
              <c:numCache>
                <c:formatCode>General</c:formatCode>
                <c:ptCount val="7"/>
                <c:pt idx="0">
                  <c:v>2017</c:v>
                </c:pt>
                <c:pt idx="1">
                  <c:v>2018</c:v>
                </c:pt>
                <c:pt idx="2">
                  <c:v>2019</c:v>
                </c:pt>
                <c:pt idx="3">
                  <c:v>2020</c:v>
                </c:pt>
                <c:pt idx="4">
                  <c:v>2021</c:v>
                </c:pt>
                <c:pt idx="5">
                  <c:v>2022</c:v>
                </c:pt>
                <c:pt idx="6">
                  <c:v>2023</c:v>
                </c:pt>
              </c:numCache>
            </c:numRef>
          </c:cat>
          <c:val>
            <c:numRef>
              <c:f>'Q4'!$BS$4:$BY$4</c:f>
              <c:numCache>
                <c:formatCode>0.0%</c:formatCode>
                <c:ptCount val="7"/>
                <c:pt idx="0">
                  <c:v>4.8787924988565157E-2</c:v>
                </c:pt>
                <c:pt idx="1">
                  <c:v>4.2157290303827862E-3</c:v>
                </c:pt>
                <c:pt idx="2">
                  <c:v>4.6757382744643486E-2</c:v>
                </c:pt>
                <c:pt idx="3">
                  <c:v>5.5317383487761039E-3</c:v>
                </c:pt>
                <c:pt idx="4">
                  <c:v>3.4933296657956393E-2</c:v>
                </c:pt>
                <c:pt idx="5">
                  <c:v>2.0819490586931641E-3</c:v>
                </c:pt>
                <c:pt idx="6">
                  <c:v>1.6090531341172453E-2</c:v>
                </c:pt>
              </c:numCache>
            </c:numRef>
          </c:val>
          <c:extLst>
            <c:ext xmlns:c16="http://schemas.microsoft.com/office/drawing/2014/chart" uri="{C3380CC4-5D6E-409C-BE32-E72D297353CC}">
              <c16:uniqueId val="{00000000-5917-4802-8604-98FD44A71D6B}"/>
            </c:ext>
          </c:extLst>
        </c:ser>
        <c:ser>
          <c:idx val="1"/>
          <c:order val="1"/>
          <c:tx>
            <c:strRef>
              <c:f>'Q4'!$BQ$5:$BR$5</c:f>
              <c:strCache>
                <c:ptCount val="2"/>
                <c:pt idx="0">
                  <c:v>Urban</c:v>
                </c:pt>
                <c:pt idx="1">
                  <c:v>Essentials</c:v>
                </c:pt>
              </c:strCache>
            </c:strRef>
          </c:tx>
          <c:spPr>
            <a:solidFill>
              <a:schemeClr val="accent2"/>
            </a:solidFill>
            <a:ln>
              <a:noFill/>
            </a:ln>
            <a:effectLst/>
          </c:spPr>
          <c:invertIfNegative val="0"/>
          <c:cat>
            <c:numRef>
              <c:f>'Q4'!$BS$3:$BY$3</c:f>
              <c:numCache>
                <c:formatCode>General</c:formatCode>
                <c:ptCount val="7"/>
                <c:pt idx="0">
                  <c:v>2017</c:v>
                </c:pt>
                <c:pt idx="1">
                  <c:v>2018</c:v>
                </c:pt>
                <c:pt idx="2">
                  <c:v>2019</c:v>
                </c:pt>
                <c:pt idx="3">
                  <c:v>2020</c:v>
                </c:pt>
                <c:pt idx="4">
                  <c:v>2021</c:v>
                </c:pt>
                <c:pt idx="5">
                  <c:v>2022</c:v>
                </c:pt>
                <c:pt idx="6">
                  <c:v>2023</c:v>
                </c:pt>
              </c:numCache>
            </c:numRef>
          </c:cat>
          <c:val>
            <c:numRef>
              <c:f>'Q4'!$BS$5:$BY$5</c:f>
              <c:numCache>
                <c:formatCode>0.0%</c:formatCode>
                <c:ptCount val="7"/>
                <c:pt idx="0">
                  <c:v>3.1504472033106426E-2</c:v>
                </c:pt>
                <c:pt idx="1">
                  <c:v>3.6236573055519017E-3</c:v>
                </c:pt>
                <c:pt idx="2">
                  <c:v>4.3455834945196704E-2</c:v>
                </c:pt>
                <c:pt idx="3">
                  <c:v>8.1562036579339303E-3</c:v>
                </c:pt>
                <c:pt idx="4">
                  <c:v>4.045109095366483E-2</c:v>
                </c:pt>
                <c:pt idx="5">
                  <c:v>2.670436694941995E-3</c:v>
                </c:pt>
                <c:pt idx="6">
                  <c:v>2.8004073319755643E-2</c:v>
                </c:pt>
              </c:numCache>
            </c:numRef>
          </c:val>
          <c:extLst>
            <c:ext xmlns:c16="http://schemas.microsoft.com/office/drawing/2014/chart" uri="{C3380CC4-5D6E-409C-BE32-E72D297353CC}">
              <c16:uniqueId val="{00000001-5917-4802-8604-98FD44A71D6B}"/>
            </c:ext>
          </c:extLst>
        </c:ser>
        <c:ser>
          <c:idx val="2"/>
          <c:order val="2"/>
          <c:tx>
            <c:strRef>
              <c:f>'Q4'!$BQ$6:$BR$6</c:f>
              <c:strCache>
                <c:ptCount val="2"/>
                <c:pt idx="0">
                  <c:v>Rural + Urban</c:v>
                </c:pt>
                <c:pt idx="1">
                  <c:v>Essentials</c:v>
                </c:pt>
              </c:strCache>
            </c:strRef>
          </c:tx>
          <c:spPr>
            <a:solidFill>
              <a:schemeClr val="accent3"/>
            </a:solidFill>
            <a:ln>
              <a:noFill/>
            </a:ln>
            <a:effectLst/>
          </c:spPr>
          <c:invertIfNegative val="0"/>
          <c:cat>
            <c:numRef>
              <c:f>'Q4'!$BS$3:$BY$3</c:f>
              <c:numCache>
                <c:formatCode>General</c:formatCode>
                <c:ptCount val="7"/>
                <c:pt idx="0">
                  <c:v>2017</c:v>
                </c:pt>
                <c:pt idx="1">
                  <c:v>2018</c:v>
                </c:pt>
                <c:pt idx="2">
                  <c:v>2019</c:v>
                </c:pt>
                <c:pt idx="3">
                  <c:v>2020</c:v>
                </c:pt>
                <c:pt idx="4">
                  <c:v>2021</c:v>
                </c:pt>
                <c:pt idx="5">
                  <c:v>2022</c:v>
                </c:pt>
                <c:pt idx="6">
                  <c:v>2023</c:v>
                </c:pt>
              </c:numCache>
            </c:numRef>
          </c:cat>
          <c:val>
            <c:numRef>
              <c:f>'Q4'!$BS$6:$BY$6</c:f>
              <c:numCache>
                <c:formatCode>0.0%</c:formatCode>
                <c:ptCount val="7"/>
                <c:pt idx="0">
                  <c:v>4.0755208333333119E-2</c:v>
                </c:pt>
                <c:pt idx="1">
                  <c:v>4.2537220067560251E-3</c:v>
                </c:pt>
                <c:pt idx="2">
                  <c:v>4.7713965366886699E-2</c:v>
                </c:pt>
                <c:pt idx="3">
                  <c:v>7.0154577883471785E-3</c:v>
                </c:pt>
                <c:pt idx="4">
                  <c:v>3.6249852402881019E-2</c:v>
                </c:pt>
                <c:pt idx="5">
                  <c:v>2.3359161349134783E-3</c:v>
                </c:pt>
                <c:pt idx="6">
                  <c:v>2.3020519524811003E-2</c:v>
                </c:pt>
              </c:numCache>
            </c:numRef>
          </c:val>
          <c:extLst>
            <c:ext xmlns:c16="http://schemas.microsoft.com/office/drawing/2014/chart" uri="{C3380CC4-5D6E-409C-BE32-E72D297353CC}">
              <c16:uniqueId val="{00000002-5917-4802-8604-98FD44A71D6B}"/>
            </c:ext>
          </c:extLst>
        </c:ser>
        <c:dLbls>
          <c:showLegendKey val="0"/>
          <c:showVal val="0"/>
          <c:showCatName val="0"/>
          <c:showSerName val="0"/>
          <c:showPercent val="0"/>
          <c:showBubbleSize val="0"/>
        </c:dLbls>
        <c:gapWidth val="219"/>
        <c:overlap val="-27"/>
        <c:axId val="854938368"/>
        <c:axId val="854930168"/>
      </c:barChart>
      <c:catAx>
        <c:axId val="85493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930168"/>
        <c:crosses val="autoZero"/>
        <c:auto val="1"/>
        <c:lblAlgn val="ctr"/>
        <c:lblOffset val="100"/>
        <c:noMultiLvlLbl val="0"/>
      </c:catAx>
      <c:valAx>
        <c:axId val="854930168"/>
        <c:scaling>
          <c:orientation val="minMax"/>
          <c:max val="0.1"/>
          <c:min val="-4.0000000000000008E-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938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Correlation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'Q5'!$B$4:$I$4</c:f>
              <c:strCache>
                <c:ptCount val="8"/>
                <c:pt idx="0">
                  <c:v>Food</c:v>
                </c:pt>
                <c:pt idx="1">
                  <c:v>Discretionary</c:v>
                </c:pt>
                <c:pt idx="2">
                  <c:v>Clothing</c:v>
                </c:pt>
                <c:pt idx="3">
                  <c:v>Housing</c:v>
                </c:pt>
                <c:pt idx="4">
                  <c:v>Energy</c:v>
                </c:pt>
                <c:pt idx="5">
                  <c:v>Health</c:v>
                </c:pt>
                <c:pt idx="6">
                  <c:v>Education</c:v>
                </c:pt>
                <c:pt idx="7">
                  <c:v>General Index</c:v>
                </c:pt>
              </c:strCache>
            </c:strRef>
          </c:cat>
          <c:val>
            <c:numRef>
              <c:f>'Q5'!$B$5:$I$5</c:f>
              <c:numCache>
                <c:formatCode>0.00</c:formatCode>
                <c:ptCount val="8"/>
                <c:pt idx="0">
                  <c:v>0.27390573482998759</c:v>
                </c:pt>
                <c:pt idx="1">
                  <c:v>0.34427185225348633</c:v>
                </c:pt>
                <c:pt idx="2">
                  <c:v>0.32663032259666663</c:v>
                </c:pt>
                <c:pt idx="3">
                  <c:v>2.8174708513113156E-3</c:v>
                </c:pt>
                <c:pt idx="4">
                  <c:v>-1.7534972468880278E-2</c:v>
                </c:pt>
                <c:pt idx="5">
                  <c:v>0.39074815763140985</c:v>
                </c:pt>
                <c:pt idx="6">
                  <c:v>7.4865288880181957E-2</c:v>
                </c:pt>
                <c:pt idx="7">
                  <c:v>0.28689213668726837</c:v>
                </c:pt>
              </c:numCache>
            </c:numRef>
          </c:val>
          <c:extLst>
            <c:ext xmlns:c16="http://schemas.microsoft.com/office/drawing/2014/chart" uri="{C3380CC4-5D6E-409C-BE32-E72D297353CC}">
              <c16:uniqueId val="{00000000-8E04-4976-9325-13E42AC21473}"/>
            </c:ext>
          </c:extLst>
        </c:ser>
        <c:dLbls>
          <c:showLegendKey val="0"/>
          <c:showVal val="0"/>
          <c:showCatName val="0"/>
          <c:showSerName val="0"/>
          <c:showPercent val="0"/>
          <c:showBubbleSize val="0"/>
        </c:dLbls>
        <c:gapWidth val="219"/>
        <c:overlap val="-27"/>
        <c:axId val="904787280"/>
        <c:axId val="904790560"/>
      </c:barChart>
      <c:catAx>
        <c:axId val="90478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790560"/>
        <c:crosses val="autoZero"/>
        <c:auto val="1"/>
        <c:lblAlgn val="ctr"/>
        <c:lblOffset val="100"/>
        <c:noMultiLvlLbl val="0"/>
      </c:catAx>
      <c:valAx>
        <c:axId val="9047905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7872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Rural + Urban CPI Growth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55531496062992E-2"/>
          <c:y val="0.16245370370370371"/>
          <c:w val="0.88389129483814521"/>
          <c:h val="0.72088764946048411"/>
        </c:manualLayout>
      </c:layout>
      <c:barChart>
        <c:barDir val="col"/>
        <c:grouping val="clustered"/>
        <c:varyColors val="0"/>
        <c:ser>
          <c:idx val="0"/>
          <c:order val="0"/>
          <c:tx>
            <c:strRef>
              <c:f>'Q2'!$F$5</c:f>
              <c:strCache>
                <c:ptCount val="1"/>
                <c:pt idx="0">
                  <c:v>Rural + Urban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'Q2'!$G$4:$L$4</c:f>
              <c:numCache>
                <c:formatCode>General</c:formatCode>
                <c:ptCount val="6"/>
                <c:pt idx="0">
                  <c:v>2017</c:v>
                </c:pt>
                <c:pt idx="1">
                  <c:v>2018</c:v>
                </c:pt>
                <c:pt idx="2">
                  <c:v>2019</c:v>
                </c:pt>
                <c:pt idx="3">
                  <c:v>2020</c:v>
                </c:pt>
                <c:pt idx="4">
                  <c:v>2021</c:v>
                </c:pt>
                <c:pt idx="5">
                  <c:v>2022</c:v>
                </c:pt>
              </c:numCache>
            </c:numRef>
          </c:cat>
          <c:val>
            <c:numRef>
              <c:f>'Q2'!$G$5:$L$5</c:f>
              <c:numCache>
                <c:formatCode>0.0%</c:formatCode>
                <c:ptCount val="6"/>
                <c:pt idx="0">
                  <c:v>3.7347560975609803E-2</c:v>
                </c:pt>
                <c:pt idx="1">
                  <c:v>2.3255813953488497E-2</c:v>
                </c:pt>
                <c:pt idx="2">
                  <c:v>4.5454545454545289E-2</c:v>
                </c:pt>
                <c:pt idx="3">
                  <c:v>5.2489905787348662E-2</c:v>
                </c:pt>
                <c:pt idx="4">
                  <c:v>4.4823232323232286E-2</c:v>
                </c:pt>
                <c:pt idx="5">
                  <c:v>5.9988002399520103E-2</c:v>
                </c:pt>
              </c:numCache>
            </c:numRef>
          </c:val>
          <c:extLst>
            <c:ext xmlns:c16="http://schemas.microsoft.com/office/drawing/2014/chart" uri="{C3380CC4-5D6E-409C-BE32-E72D297353CC}">
              <c16:uniqueId val="{00000000-3EB5-47BB-A0A4-21BE266C6D38}"/>
            </c:ext>
          </c:extLst>
        </c:ser>
        <c:dLbls>
          <c:dLblPos val="outEnd"/>
          <c:showLegendKey val="0"/>
          <c:showVal val="1"/>
          <c:showCatName val="0"/>
          <c:showSerName val="0"/>
          <c:showPercent val="0"/>
          <c:showBubbleSize val="0"/>
        </c:dLbls>
        <c:gapWidth val="219"/>
        <c:overlap val="-27"/>
        <c:axId val="841759360"/>
        <c:axId val="841758376"/>
      </c:barChart>
      <c:catAx>
        <c:axId val="841759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758376"/>
        <c:crosses val="autoZero"/>
        <c:auto val="1"/>
        <c:lblAlgn val="ctr"/>
        <c:lblOffset val="100"/>
        <c:noMultiLvlLbl val="0"/>
      </c:catAx>
      <c:valAx>
        <c:axId val="84175837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7593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Food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'Q3'!$D$21</c:f>
              <c:strCache>
                <c:ptCount val="1"/>
                <c:pt idx="0">
                  <c:v>% change</c:v>
                </c:pt>
              </c:strCache>
            </c:strRef>
          </c:tx>
          <c:spPr>
            <a:solidFill>
              <a:schemeClr val="accent1"/>
            </a:solidFill>
            <a:ln>
              <a:noFill/>
            </a:ln>
            <a:effectLst/>
          </c:spPr>
          <c:invertIfNegative val="0"/>
          <c:cat>
            <c:strRef>
              <c:f>'Q3'!$B$22:$B$31</c:f>
              <c:strCache>
                <c:ptCount val="10"/>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strCache>
            </c:strRef>
          </c:cat>
          <c:val>
            <c:numRef>
              <c:f>'Q3'!$D$22:$D$31</c:f>
              <c:numCache>
                <c:formatCode>0.0%</c:formatCode>
                <c:ptCount val="10"/>
                <c:pt idx="0">
                  <c:v>0.12613784135240558</c:v>
                </c:pt>
                <c:pt idx="1">
                  <c:v>-2.6243093922651884E-2</c:v>
                </c:pt>
                <c:pt idx="2">
                  <c:v>8.2547169811321101E-3</c:v>
                </c:pt>
                <c:pt idx="3">
                  <c:v>8.5852478839177682E-2</c:v>
                </c:pt>
                <c:pt idx="4">
                  <c:v>-0.16722729456991822</c:v>
                </c:pt>
                <c:pt idx="5">
                  <c:v>1.9300361881785213E-2</c:v>
                </c:pt>
                <c:pt idx="6">
                  <c:v>-0.11117752540346695</c:v>
                </c:pt>
                <c:pt idx="7">
                  <c:v>6.2575941676792299E-2</c:v>
                </c:pt>
                <c:pt idx="8">
                  <c:v>2.350965575146945E-2</c:v>
                </c:pt>
                <c:pt idx="9">
                  <c:v>0.16993118051879297</c:v>
                </c:pt>
              </c:numCache>
            </c:numRef>
          </c:val>
          <c:extLst>
            <c:ext xmlns:c16="http://schemas.microsoft.com/office/drawing/2014/chart" uri="{C3380CC4-5D6E-409C-BE32-E72D297353CC}">
              <c16:uniqueId val="{00000000-6F74-40C8-9F4A-35B5456A134F}"/>
            </c:ext>
          </c:extLst>
        </c:ser>
        <c:ser>
          <c:idx val="1"/>
          <c:order val="1"/>
          <c:tx>
            <c:strRef>
              <c:f>'Q3'!$F$21</c:f>
              <c:strCache>
                <c:ptCount val="1"/>
                <c:pt idx="0">
                  <c:v>% change</c:v>
                </c:pt>
              </c:strCache>
            </c:strRef>
          </c:tx>
          <c:spPr>
            <a:solidFill>
              <a:schemeClr val="accent2"/>
            </a:solidFill>
            <a:ln>
              <a:noFill/>
            </a:ln>
            <a:effectLst/>
          </c:spPr>
          <c:invertIfNegative val="0"/>
          <c:cat>
            <c:strRef>
              <c:f>'Q3'!$B$22:$B$31</c:f>
              <c:strCache>
                <c:ptCount val="10"/>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strCache>
            </c:strRef>
          </c:cat>
          <c:val>
            <c:numRef>
              <c:f>'Q3'!$F$22:$F$31</c:f>
              <c:numCache>
                <c:formatCode>0.0%</c:formatCode>
                <c:ptCount val="10"/>
                <c:pt idx="0">
                  <c:v>0.10920634920634914</c:v>
                </c:pt>
                <c:pt idx="1">
                  <c:v>-1.7905102954341987E-2</c:v>
                </c:pt>
                <c:pt idx="2">
                  <c:v>2.2569444444444312E-2</c:v>
                </c:pt>
                <c:pt idx="3">
                  <c:v>7.8125E-2</c:v>
                </c:pt>
                <c:pt idx="4">
                  <c:v>-0.12831389183457045</c:v>
                </c:pt>
                <c:pt idx="5">
                  <c:v>9.7645031591040623E-3</c:v>
                </c:pt>
                <c:pt idx="6">
                  <c:v>-0.12529550827423167</c:v>
                </c:pt>
                <c:pt idx="7">
                  <c:v>8.1295843520782465E-2</c:v>
                </c:pt>
                <c:pt idx="8">
                  <c:v>2.3064250411861591E-2</c:v>
                </c:pt>
                <c:pt idx="9">
                  <c:v>0.15476839237057224</c:v>
                </c:pt>
              </c:numCache>
            </c:numRef>
          </c:val>
          <c:extLst>
            <c:ext xmlns:c16="http://schemas.microsoft.com/office/drawing/2014/chart" uri="{C3380CC4-5D6E-409C-BE32-E72D297353CC}">
              <c16:uniqueId val="{00000001-6F74-40C8-9F4A-35B5456A134F}"/>
            </c:ext>
          </c:extLst>
        </c:ser>
        <c:ser>
          <c:idx val="2"/>
          <c:order val="2"/>
          <c:tx>
            <c:strRef>
              <c:f>'Q3'!$H$21</c:f>
              <c:strCache>
                <c:ptCount val="1"/>
                <c:pt idx="0">
                  <c:v>% change</c:v>
                </c:pt>
              </c:strCache>
            </c:strRef>
          </c:tx>
          <c:spPr>
            <a:solidFill>
              <a:schemeClr val="accent3"/>
            </a:solidFill>
            <a:ln>
              <a:noFill/>
            </a:ln>
            <a:effectLst/>
          </c:spPr>
          <c:invertIfNegative val="0"/>
          <c:cat>
            <c:strRef>
              <c:f>'Q3'!$B$22:$B$31</c:f>
              <c:strCache>
                <c:ptCount val="10"/>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strCache>
            </c:strRef>
          </c:cat>
          <c:val>
            <c:numRef>
              <c:f>'Q3'!$H$22:$H$31</c:f>
              <c:numCache>
                <c:formatCode>0.0%</c:formatCode>
                <c:ptCount val="10"/>
                <c:pt idx="0">
                  <c:v>0.1206451612903225</c:v>
                </c:pt>
                <c:pt idx="1">
                  <c:v>-2.3245214220601614E-2</c:v>
                </c:pt>
                <c:pt idx="2">
                  <c:v>1.4051522248243426E-2</c:v>
                </c:pt>
                <c:pt idx="3">
                  <c:v>8.2629674306393175E-2</c:v>
                </c:pt>
                <c:pt idx="4">
                  <c:v>-0.15380786460925835</c:v>
                </c:pt>
                <c:pt idx="5">
                  <c:v>1.4731879787860933E-2</c:v>
                </c:pt>
                <c:pt idx="6">
                  <c:v>-0.11684037301151953</c:v>
                </c:pt>
                <c:pt idx="7">
                  <c:v>6.8776628119293873E-2</c:v>
                </c:pt>
                <c:pt idx="8">
                  <c:v>2.3352793994995805E-2</c:v>
                </c:pt>
                <c:pt idx="9">
                  <c:v>0.16515232495991453</c:v>
                </c:pt>
              </c:numCache>
            </c:numRef>
          </c:val>
          <c:extLst>
            <c:ext xmlns:c16="http://schemas.microsoft.com/office/drawing/2014/chart" uri="{C3380CC4-5D6E-409C-BE32-E72D297353CC}">
              <c16:uniqueId val="{00000002-6F74-40C8-9F4A-35B5456A134F}"/>
            </c:ext>
          </c:extLst>
        </c:ser>
        <c:dLbls>
          <c:showLegendKey val="0"/>
          <c:showVal val="0"/>
          <c:showCatName val="0"/>
          <c:showSerName val="0"/>
          <c:showPercent val="0"/>
          <c:showBubbleSize val="0"/>
        </c:dLbls>
        <c:gapWidth val="219"/>
        <c:overlap val="-27"/>
        <c:axId val="850772616"/>
        <c:axId val="850768024"/>
      </c:barChart>
      <c:catAx>
        <c:axId val="850772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850768024"/>
        <c:crosses val="autoZero"/>
        <c:auto val="1"/>
        <c:lblAlgn val="ctr"/>
        <c:lblOffset val="100"/>
        <c:noMultiLvlLbl val="0"/>
      </c:catAx>
      <c:valAx>
        <c:axId val="85076802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772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Correlation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'Q5'!$B$4:$I$4</c:f>
              <c:strCache>
                <c:ptCount val="8"/>
                <c:pt idx="0">
                  <c:v>Food</c:v>
                </c:pt>
                <c:pt idx="1">
                  <c:v>Discretionary</c:v>
                </c:pt>
                <c:pt idx="2">
                  <c:v>Clothing</c:v>
                </c:pt>
                <c:pt idx="3">
                  <c:v>Housing</c:v>
                </c:pt>
                <c:pt idx="4">
                  <c:v>Energy</c:v>
                </c:pt>
                <c:pt idx="5">
                  <c:v>Health</c:v>
                </c:pt>
                <c:pt idx="6">
                  <c:v>Education</c:v>
                </c:pt>
                <c:pt idx="7">
                  <c:v>General Index</c:v>
                </c:pt>
              </c:strCache>
            </c:strRef>
          </c:cat>
          <c:val>
            <c:numRef>
              <c:f>'Q5'!$B$5:$I$5</c:f>
              <c:numCache>
                <c:formatCode>0.00</c:formatCode>
                <c:ptCount val="8"/>
                <c:pt idx="0">
                  <c:v>0.27390573482998759</c:v>
                </c:pt>
                <c:pt idx="1">
                  <c:v>0.34427185225348633</c:v>
                </c:pt>
                <c:pt idx="2">
                  <c:v>0.32663032259666663</c:v>
                </c:pt>
                <c:pt idx="3">
                  <c:v>2.8174708513113156E-3</c:v>
                </c:pt>
                <c:pt idx="4">
                  <c:v>-1.7534972468880278E-2</c:v>
                </c:pt>
                <c:pt idx="5">
                  <c:v>0.39074815763140985</c:v>
                </c:pt>
                <c:pt idx="6">
                  <c:v>7.4865288880181957E-2</c:v>
                </c:pt>
                <c:pt idx="7">
                  <c:v>0.28689213668726837</c:v>
                </c:pt>
              </c:numCache>
            </c:numRef>
          </c:val>
          <c:extLst>
            <c:ext xmlns:c16="http://schemas.microsoft.com/office/drawing/2014/chart" uri="{C3380CC4-5D6E-409C-BE32-E72D297353CC}">
              <c16:uniqueId val="{00000000-AC36-4AB7-8ABF-59FBCC97EA3A}"/>
            </c:ext>
          </c:extLst>
        </c:ser>
        <c:dLbls>
          <c:showLegendKey val="0"/>
          <c:showVal val="0"/>
          <c:showCatName val="0"/>
          <c:showSerName val="0"/>
          <c:showPercent val="0"/>
          <c:showBubbleSize val="0"/>
        </c:dLbls>
        <c:gapWidth val="219"/>
        <c:overlap val="-27"/>
        <c:axId val="904787280"/>
        <c:axId val="904790560"/>
      </c:barChart>
      <c:catAx>
        <c:axId val="90478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790560"/>
        <c:crosses val="autoZero"/>
        <c:auto val="1"/>
        <c:lblAlgn val="ctr"/>
        <c:lblOffset val="100"/>
        <c:noMultiLvlLbl val="0"/>
      </c:catAx>
      <c:valAx>
        <c:axId val="9047905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7872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Broder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'Q1'!$E$5</c:f>
              <c:strCache>
                <c:ptCount val="1"/>
                <c:pt idx="0">
                  <c:v>% Rural</c:v>
                </c:pt>
              </c:strCache>
            </c:strRef>
          </c:tx>
          <c:spPr>
            <a:solidFill>
              <a:schemeClr val="accent1"/>
            </a:solidFill>
            <a:ln>
              <a:noFill/>
            </a:ln>
            <a:effectLst/>
          </c:spPr>
          <c:invertIfNegative val="0"/>
          <c:cat>
            <c:strRef>
              <c:f>'Q1'!$C$6:$C$12</c:f>
              <c:strCache>
                <c:ptCount val="7"/>
                <c:pt idx="0">
                  <c:v>Food</c:v>
                </c:pt>
                <c:pt idx="1">
                  <c:v>Discretionary</c:v>
                </c:pt>
                <c:pt idx="2">
                  <c:v>Clothing</c:v>
                </c:pt>
                <c:pt idx="3">
                  <c:v>Housing</c:v>
                </c:pt>
                <c:pt idx="4">
                  <c:v>Energy</c:v>
                </c:pt>
                <c:pt idx="5">
                  <c:v>Health</c:v>
                </c:pt>
                <c:pt idx="6">
                  <c:v>Education</c:v>
                </c:pt>
              </c:strCache>
            </c:strRef>
          </c:cat>
          <c:val>
            <c:numRef>
              <c:f>'Q1'!$E$6:$E$12</c:f>
              <c:numCache>
                <c:formatCode>0.0%</c:formatCode>
                <c:ptCount val="7"/>
                <c:pt idx="0">
                  <c:v>0.38768115942028986</c:v>
                </c:pt>
                <c:pt idx="1">
                  <c:v>0.28556503956610646</c:v>
                </c:pt>
                <c:pt idx="2">
                  <c:v>0.12667822530452563</c:v>
                </c:pt>
                <c:pt idx="3">
                  <c:v>3.9966213212412192E-2</c:v>
                </c:pt>
                <c:pt idx="4">
                  <c:v>7.8287543344891949E-2</c:v>
                </c:pt>
                <c:pt idx="5">
                  <c:v>4.174446519071752E-2</c:v>
                </c:pt>
                <c:pt idx="6">
                  <c:v>4.0077353961056272E-2</c:v>
                </c:pt>
              </c:numCache>
            </c:numRef>
          </c:val>
          <c:extLst>
            <c:ext xmlns:c16="http://schemas.microsoft.com/office/drawing/2014/chart" uri="{C3380CC4-5D6E-409C-BE32-E72D297353CC}">
              <c16:uniqueId val="{00000000-9358-4A9A-8EA2-BE12FD016B6D}"/>
            </c:ext>
          </c:extLst>
        </c:ser>
        <c:ser>
          <c:idx val="1"/>
          <c:order val="1"/>
          <c:tx>
            <c:strRef>
              <c:f>'Q1'!$G$5</c:f>
              <c:strCache>
                <c:ptCount val="1"/>
                <c:pt idx="0">
                  <c:v>% Urban</c:v>
                </c:pt>
              </c:strCache>
            </c:strRef>
          </c:tx>
          <c:spPr>
            <a:solidFill>
              <a:schemeClr val="accent2"/>
            </a:solidFill>
            <a:ln>
              <a:noFill/>
            </a:ln>
            <a:effectLst/>
          </c:spPr>
          <c:invertIfNegative val="0"/>
          <c:cat>
            <c:strRef>
              <c:f>'Q1'!$C$6:$C$12</c:f>
              <c:strCache>
                <c:ptCount val="7"/>
                <c:pt idx="0">
                  <c:v>Food</c:v>
                </c:pt>
                <c:pt idx="1">
                  <c:v>Discretionary</c:v>
                </c:pt>
                <c:pt idx="2">
                  <c:v>Clothing</c:v>
                </c:pt>
                <c:pt idx="3">
                  <c:v>Housing</c:v>
                </c:pt>
                <c:pt idx="4">
                  <c:v>Energy</c:v>
                </c:pt>
                <c:pt idx="5">
                  <c:v>Health</c:v>
                </c:pt>
                <c:pt idx="6">
                  <c:v>Education</c:v>
                </c:pt>
              </c:strCache>
            </c:strRef>
          </c:cat>
          <c:val>
            <c:numRef>
              <c:f>'Q1'!$G$6:$G$12</c:f>
              <c:numCache>
                <c:formatCode>0.0%</c:formatCode>
                <c:ptCount val="7"/>
                <c:pt idx="0">
                  <c:v>0.38535628865090826</c:v>
                </c:pt>
                <c:pt idx="1">
                  <c:v>0.27522678790751792</c:v>
                </c:pt>
                <c:pt idx="2">
                  <c:v>0.1139218686030727</c:v>
                </c:pt>
                <c:pt idx="3">
                  <c:v>7.4489861880238747E-2</c:v>
                </c:pt>
                <c:pt idx="4">
                  <c:v>7.4080458531750312E-2</c:v>
                </c:pt>
                <c:pt idx="5">
                  <c:v>3.9259626365575645E-2</c:v>
                </c:pt>
                <c:pt idx="6">
                  <c:v>3.766510806093646E-2</c:v>
                </c:pt>
              </c:numCache>
            </c:numRef>
          </c:val>
          <c:extLst>
            <c:ext xmlns:c16="http://schemas.microsoft.com/office/drawing/2014/chart" uri="{C3380CC4-5D6E-409C-BE32-E72D297353CC}">
              <c16:uniqueId val="{00000001-9358-4A9A-8EA2-BE12FD016B6D}"/>
            </c:ext>
          </c:extLst>
        </c:ser>
        <c:ser>
          <c:idx val="2"/>
          <c:order val="2"/>
          <c:tx>
            <c:strRef>
              <c:f>'Q1'!$I$5</c:f>
              <c:strCache>
                <c:ptCount val="1"/>
                <c:pt idx="0">
                  <c:v>% Rural + Urban</c:v>
                </c:pt>
              </c:strCache>
            </c:strRef>
          </c:tx>
          <c:spPr>
            <a:solidFill>
              <a:schemeClr val="accent3"/>
            </a:solidFill>
            <a:ln>
              <a:noFill/>
            </a:ln>
            <a:effectLst/>
          </c:spPr>
          <c:invertIfNegative val="0"/>
          <c:cat>
            <c:strRef>
              <c:f>'Q1'!$C$6:$C$12</c:f>
              <c:strCache>
                <c:ptCount val="7"/>
                <c:pt idx="0">
                  <c:v>Food</c:v>
                </c:pt>
                <c:pt idx="1">
                  <c:v>Discretionary</c:v>
                </c:pt>
                <c:pt idx="2">
                  <c:v>Clothing</c:v>
                </c:pt>
                <c:pt idx="3">
                  <c:v>Housing</c:v>
                </c:pt>
                <c:pt idx="4">
                  <c:v>Energy</c:v>
                </c:pt>
                <c:pt idx="5">
                  <c:v>Health</c:v>
                </c:pt>
                <c:pt idx="6">
                  <c:v>Education</c:v>
                </c:pt>
              </c:strCache>
            </c:strRef>
          </c:cat>
          <c:val>
            <c:numRef>
              <c:f>'Q1'!$I$6:$I$12</c:f>
              <c:numCache>
                <c:formatCode>0.0%</c:formatCode>
                <c:ptCount val="7"/>
                <c:pt idx="0">
                  <c:v>0.37817978686833958</c:v>
                </c:pt>
                <c:pt idx="1">
                  <c:v>0.27496562392574769</c:v>
                </c:pt>
                <c:pt idx="2">
                  <c:v>0.11885527672739772</c:v>
                </c:pt>
                <c:pt idx="3">
                  <c:v>7.5369542798212424E-2</c:v>
                </c:pt>
                <c:pt idx="4">
                  <c:v>7.4682021313166036E-2</c:v>
                </c:pt>
                <c:pt idx="5">
                  <c:v>3.9897731179099338E-2</c:v>
                </c:pt>
                <c:pt idx="6">
                  <c:v>3.8050017188037119E-2</c:v>
                </c:pt>
              </c:numCache>
            </c:numRef>
          </c:val>
          <c:extLst>
            <c:ext xmlns:c16="http://schemas.microsoft.com/office/drawing/2014/chart" uri="{C3380CC4-5D6E-409C-BE32-E72D297353CC}">
              <c16:uniqueId val="{00000002-9358-4A9A-8EA2-BE12FD016B6D}"/>
            </c:ext>
          </c:extLst>
        </c:ser>
        <c:dLbls>
          <c:showLegendKey val="0"/>
          <c:showVal val="0"/>
          <c:showCatName val="0"/>
          <c:showSerName val="0"/>
          <c:showPercent val="0"/>
          <c:showBubbleSize val="0"/>
        </c:dLbls>
        <c:gapWidth val="219"/>
        <c:overlap val="-27"/>
        <c:axId val="516382688"/>
        <c:axId val="516383672"/>
      </c:barChart>
      <c:catAx>
        <c:axId val="516382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383672"/>
        <c:crosses val="autoZero"/>
        <c:auto val="1"/>
        <c:lblAlgn val="ctr"/>
        <c:lblOffset val="100"/>
        <c:noMultiLvlLbl val="0"/>
      </c:catAx>
      <c:valAx>
        <c:axId val="51638367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382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Rural + Urban CPI Growth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55531496062992E-2"/>
          <c:y val="0.16245370370370371"/>
          <c:w val="0.88389129483814521"/>
          <c:h val="0.72088764946048411"/>
        </c:manualLayout>
      </c:layout>
      <c:barChart>
        <c:barDir val="col"/>
        <c:grouping val="clustered"/>
        <c:varyColors val="0"/>
        <c:ser>
          <c:idx val="0"/>
          <c:order val="0"/>
          <c:tx>
            <c:strRef>
              <c:f>'Q2'!$F$5</c:f>
              <c:strCache>
                <c:ptCount val="1"/>
                <c:pt idx="0">
                  <c:v>Rural + Urban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'Q2'!$G$4:$L$4</c:f>
              <c:numCache>
                <c:formatCode>General</c:formatCode>
                <c:ptCount val="6"/>
                <c:pt idx="0">
                  <c:v>2017</c:v>
                </c:pt>
                <c:pt idx="1">
                  <c:v>2018</c:v>
                </c:pt>
                <c:pt idx="2">
                  <c:v>2019</c:v>
                </c:pt>
                <c:pt idx="3">
                  <c:v>2020</c:v>
                </c:pt>
                <c:pt idx="4">
                  <c:v>2021</c:v>
                </c:pt>
                <c:pt idx="5">
                  <c:v>2022</c:v>
                </c:pt>
              </c:numCache>
            </c:numRef>
          </c:cat>
          <c:val>
            <c:numRef>
              <c:f>'Q2'!$G$5:$L$5</c:f>
              <c:numCache>
                <c:formatCode>0.0%</c:formatCode>
                <c:ptCount val="6"/>
                <c:pt idx="0">
                  <c:v>3.7347560975609803E-2</c:v>
                </c:pt>
                <c:pt idx="1">
                  <c:v>2.3255813953488497E-2</c:v>
                </c:pt>
                <c:pt idx="2">
                  <c:v>4.5454545454545289E-2</c:v>
                </c:pt>
                <c:pt idx="3">
                  <c:v>5.2489905787348662E-2</c:v>
                </c:pt>
                <c:pt idx="4">
                  <c:v>4.4823232323232286E-2</c:v>
                </c:pt>
                <c:pt idx="5">
                  <c:v>5.9988002399520103E-2</c:v>
                </c:pt>
              </c:numCache>
            </c:numRef>
          </c:val>
          <c:extLst>
            <c:ext xmlns:c16="http://schemas.microsoft.com/office/drawing/2014/chart" uri="{C3380CC4-5D6E-409C-BE32-E72D297353CC}">
              <c16:uniqueId val="{00000000-81DE-4C79-9F2F-20D3F013B434}"/>
            </c:ext>
          </c:extLst>
        </c:ser>
        <c:dLbls>
          <c:dLblPos val="outEnd"/>
          <c:showLegendKey val="0"/>
          <c:showVal val="1"/>
          <c:showCatName val="0"/>
          <c:showSerName val="0"/>
          <c:showPercent val="0"/>
          <c:showBubbleSize val="0"/>
        </c:dLbls>
        <c:gapWidth val="219"/>
        <c:overlap val="-27"/>
        <c:axId val="841759360"/>
        <c:axId val="841758376"/>
      </c:barChart>
      <c:catAx>
        <c:axId val="841759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758376"/>
        <c:crosses val="autoZero"/>
        <c:auto val="1"/>
        <c:lblAlgn val="ctr"/>
        <c:lblOffset val="100"/>
        <c:noMultiLvlLbl val="0"/>
      </c:catAx>
      <c:valAx>
        <c:axId val="84175837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7593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Food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'Q3'!$D$21</c:f>
              <c:strCache>
                <c:ptCount val="1"/>
                <c:pt idx="0">
                  <c:v>% change</c:v>
                </c:pt>
              </c:strCache>
            </c:strRef>
          </c:tx>
          <c:spPr>
            <a:solidFill>
              <a:schemeClr val="accent1"/>
            </a:solidFill>
            <a:ln>
              <a:noFill/>
            </a:ln>
            <a:effectLst/>
          </c:spPr>
          <c:invertIfNegative val="0"/>
          <c:cat>
            <c:strRef>
              <c:f>'Q3'!$B$22:$B$31</c:f>
              <c:strCache>
                <c:ptCount val="10"/>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strCache>
            </c:strRef>
          </c:cat>
          <c:val>
            <c:numRef>
              <c:f>'Q3'!$D$22:$D$31</c:f>
              <c:numCache>
                <c:formatCode>0.0%</c:formatCode>
                <c:ptCount val="10"/>
                <c:pt idx="0">
                  <c:v>0.12613784135240558</c:v>
                </c:pt>
                <c:pt idx="1">
                  <c:v>-2.6243093922651884E-2</c:v>
                </c:pt>
                <c:pt idx="2">
                  <c:v>8.2547169811321101E-3</c:v>
                </c:pt>
                <c:pt idx="3">
                  <c:v>8.5852478839177682E-2</c:v>
                </c:pt>
                <c:pt idx="4">
                  <c:v>-0.16722729456991822</c:v>
                </c:pt>
                <c:pt idx="5">
                  <c:v>1.9300361881785213E-2</c:v>
                </c:pt>
                <c:pt idx="6">
                  <c:v>-0.11117752540346695</c:v>
                </c:pt>
                <c:pt idx="7">
                  <c:v>6.2575941676792299E-2</c:v>
                </c:pt>
                <c:pt idx="8">
                  <c:v>2.350965575146945E-2</c:v>
                </c:pt>
                <c:pt idx="9">
                  <c:v>0.16993118051879297</c:v>
                </c:pt>
              </c:numCache>
            </c:numRef>
          </c:val>
          <c:extLst>
            <c:ext xmlns:c16="http://schemas.microsoft.com/office/drawing/2014/chart" uri="{C3380CC4-5D6E-409C-BE32-E72D297353CC}">
              <c16:uniqueId val="{00000000-CB7D-4A14-8832-6322D7DDD74D}"/>
            </c:ext>
          </c:extLst>
        </c:ser>
        <c:ser>
          <c:idx val="1"/>
          <c:order val="1"/>
          <c:tx>
            <c:strRef>
              <c:f>'Q3'!$F$21</c:f>
              <c:strCache>
                <c:ptCount val="1"/>
                <c:pt idx="0">
                  <c:v>% change</c:v>
                </c:pt>
              </c:strCache>
            </c:strRef>
          </c:tx>
          <c:spPr>
            <a:solidFill>
              <a:schemeClr val="accent2"/>
            </a:solidFill>
            <a:ln>
              <a:noFill/>
            </a:ln>
            <a:effectLst/>
          </c:spPr>
          <c:invertIfNegative val="0"/>
          <c:cat>
            <c:strRef>
              <c:f>'Q3'!$B$22:$B$31</c:f>
              <c:strCache>
                <c:ptCount val="10"/>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strCache>
            </c:strRef>
          </c:cat>
          <c:val>
            <c:numRef>
              <c:f>'Q3'!$F$22:$F$31</c:f>
              <c:numCache>
                <c:formatCode>0.0%</c:formatCode>
                <c:ptCount val="10"/>
                <c:pt idx="0">
                  <c:v>0.10920634920634914</c:v>
                </c:pt>
                <c:pt idx="1">
                  <c:v>-1.7905102954341987E-2</c:v>
                </c:pt>
                <c:pt idx="2">
                  <c:v>2.2569444444444312E-2</c:v>
                </c:pt>
                <c:pt idx="3">
                  <c:v>7.8125E-2</c:v>
                </c:pt>
                <c:pt idx="4">
                  <c:v>-0.12831389183457045</c:v>
                </c:pt>
                <c:pt idx="5">
                  <c:v>9.7645031591040623E-3</c:v>
                </c:pt>
                <c:pt idx="6">
                  <c:v>-0.12529550827423167</c:v>
                </c:pt>
                <c:pt idx="7">
                  <c:v>8.1295843520782465E-2</c:v>
                </c:pt>
                <c:pt idx="8">
                  <c:v>2.3064250411861591E-2</c:v>
                </c:pt>
                <c:pt idx="9">
                  <c:v>0.15476839237057224</c:v>
                </c:pt>
              </c:numCache>
            </c:numRef>
          </c:val>
          <c:extLst>
            <c:ext xmlns:c16="http://schemas.microsoft.com/office/drawing/2014/chart" uri="{C3380CC4-5D6E-409C-BE32-E72D297353CC}">
              <c16:uniqueId val="{00000001-CB7D-4A14-8832-6322D7DDD74D}"/>
            </c:ext>
          </c:extLst>
        </c:ser>
        <c:ser>
          <c:idx val="2"/>
          <c:order val="2"/>
          <c:tx>
            <c:strRef>
              <c:f>'Q3'!$H$21</c:f>
              <c:strCache>
                <c:ptCount val="1"/>
                <c:pt idx="0">
                  <c:v>% change</c:v>
                </c:pt>
              </c:strCache>
            </c:strRef>
          </c:tx>
          <c:spPr>
            <a:solidFill>
              <a:schemeClr val="accent3"/>
            </a:solidFill>
            <a:ln>
              <a:noFill/>
            </a:ln>
            <a:effectLst/>
          </c:spPr>
          <c:invertIfNegative val="0"/>
          <c:cat>
            <c:strRef>
              <c:f>'Q3'!$B$22:$B$31</c:f>
              <c:strCache>
                <c:ptCount val="10"/>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strCache>
            </c:strRef>
          </c:cat>
          <c:val>
            <c:numRef>
              <c:f>'Q3'!$H$22:$H$31</c:f>
              <c:numCache>
                <c:formatCode>0.0%</c:formatCode>
                <c:ptCount val="10"/>
                <c:pt idx="0">
                  <c:v>0.1206451612903225</c:v>
                </c:pt>
                <c:pt idx="1">
                  <c:v>-2.3245214220601614E-2</c:v>
                </c:pt>
                <c:pt idx="2">
                  <c:v>1.4051522248243426E-2</c:v>
                </c:pt>
                <c:pt idx="3">
                  <c:v>8.2629674306393175E-2</c:v>
                </c:pt>
                <c:pt idx="4">
                  <c:v>-0.15380786460925835</c:v>
                </c:pt>
                <c:pt idx="5">
                  <c:v>1.4731879787860933E-2</c:v>
                </c:pt>
                <c:pt idx="6">
                  <c:v>-0.11684037301151953</c:v>
                </c:pt>
                <c:pt idx="7">
                  <c:v>6.8776628119293873E-2</c:v>
                </c:pt>
                <c:pt idx="8">
                  <c:v>2.3352793994995805E-2</c:v>
                </c:pt>
                <c:pt idx="9">
                  <c:v>0.16515232495991453</c:v>
                </c:pt>
              </c:numCache>
            </c:numRef>
          </c:val>
          <c:extLst>
            <c:ext xmlns:c16="http://schemas.microsoft.com/office/drawing/2014/chart" uri="{C3380CC4-5D6E-409C-BE32-E72D297353CC}">
              <c16:uniqueId val="{00000002-CB7D-4A14-8832-6322D7DDD74D}"/>
            </c:ext>
          </c:extLst>
        </c:ser>
        <c:dLbls>
          <c:showLegendKey val="0"/>
          <c:showVal val="0"/>
          <c:showCatName val="0"/>
          <c:showSerName val="0"/>
          <c:showPercent val="0"/>
          <c:showBubbleSize val="0"/>
        </c:dLbls>
        <c:gapWidth val="219"/>
        <c:overlap val="-27"/>
        <c:axId val="850772616"/>
        <c:axId val="850768024"/>
      </c:barChart>
      <c:catAx>
        <c:axId val="850772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850768024"/>
        <c:crosses val="autoZero"/>
        <c:auto val="1"/>
        <c:lblAlgn val="ctr"/>
        <c:lblOffset val="100"/>
        <c:noMultiLvlLbl val="0"/>
      </c:catAx>
      <c:valAx>
        <c:axId val="85076802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772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General</a:t>
            </a:r>
            <a:r>
              <a:rPr lang="en-IN" b="1" baseline="0"/>
              <a:t> Index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'Q4'!$S$4</c:f>
              <c:strCache>
                <c:ptCount val="1"/>
                <c:pt idx="0">
                  <c:v>Rural</c:v>
                </c:pt>
              </c:strCache>
            </c:strRef>
          </c:tx>
          <c:spPr>
            <a:solidFill>
              <a:schemeClr val="accent1"/>
            </a:solidFill>
            <a:ln>
              <a:noFill/>
            </a:ln>
            <a:effectLst/>
          </c:spPr>
          <c:invertIfNegative val="0"/>
          <c:cat>
            <c:numRef>
              <c:f>'Q4'!$U$3:$AA$3</c:f>
              <c:numCache>
                <c:formatCode>General</c:formatCode>
                <c:ptCount val="7"/>
                <c:pt idx="0">
                  <c:v>2017</c:v>
                </c:pt>
                <c:pt idx="1">
                  <c:v>2018</c:v>
                </c:pt>
                <c:pt idx="2">
                  <c:v>2019</c:v>
                </c:pt>
                <c:pt idx="3">
                  <c:v>2020</c:v>
                </c:pt>
                <c:pt idx="4">
                  <c:v>2021</c:v>
                </c:pt>
                <c:pt idx="5">
                  <c:v>2022</c:v>
                </c:pt>
                <c:pt idx="6">
                  <c:v>2023</c:v>
                </c:pt>
              </c:numCache>
            </c:numRef>
          </c:cat>
          <c:val>
            <c:numRef>
              <c:f>'Q4'!$U$4:$AA$4</c:f>
              <c:numCache>
                <c:formatCode>0.0%</c:formatCode>
                <c:ptCount val="7"/>
                <c:pt idx="0">
                  <c:v>2.9457364341085361E-2</c:v>
                </c:pt>
                <c:pt idx="1">
                  <c:v>7.5301204819272819E-4</c:v>
                </c:pt>
                <c:pt idx="2">
                  <c:v>4.3641835966892271E-2</c:v>
                </c:pt>
                <c:pt idx="3">
                  <c:v>2.8839221341024203E-3</c:v>
                </c:pt>
                <c:pt idx="4">
                  <c:v>1.509705248023001E-2</c:v>
                </c:pt>
                <c:pt idx="5">
                  <c:v>8.1444759206799281E-3</c:v>
                </c:pt>
                <c:pt idx="6">
                  <c:v>5.2335792061819583E-2</c:v>
                </c:pt>
              </c:numCache>
            </c:numRef>
          </c:val>
          <c:extLst>
            <c:ext xmlns:c16="http://schemas.microsoft.com/office/drawing/2014/chart" uri="{C3380CC4-5D6E-409C-BE32-E72D297353CC}">
              <c16:uniqueId val="{00000000-BAF8-4578-AF45-CBFF297033F2}"/>
            </c:ext>
          </c:extLst>
        </c:ser>
        <c:ser>
          <c:idx val="1"/>
          <c:order val="1"/>
          <c:tx>
            <c:strRef>
              <c:f>'Q4'!$S$5</c:f>
              <c:strCache>
                <c:ptCount val="1"/>
                <c:pt idx="0">
                  <c:v>Urban</c:v>
                </c:pt>
              </c:strCache>
            </c:strRef>
          </c:tx>
          <c:spPr>
            <a:solidFill>
              <a:schemeClr val="accent2"/>
            </a:solidFill>
            <a:ln>
              <a:noFill/>
            </a:ln>
            <a:effectLst/>
          </c:spPr>
          <c:invertIfNegative val="0"/>
          <c:cat>
            <c:numRef>
              <c:f>'Q4'!$U$3:$AA$3</c:f>
              <c:numCache>
                <c:formatCode>General</c:formatCode>
                <c:ptCount val="7"/>
                <c:pt idx="0">
                  <c:v>2017</c:v>
                </c:pt>
                <c:pt idx="1">
                  <c:v>2018</c:v>
                </c:pt>
                <c:pt idx="2">
                  <c:v>2019</c:v>
                </c:pt>
                <c:pt idx="3">
                  <c:v>2020</c:v>
                </c:pt>
                <c:pt idx="4">
                  <c:v>2021</c:v>
                </c:pt>
                <c:pt idx="5">
                  <c:v>2022</c:v>
                </c:pt>
                <c:pt idx="6">
                  <c:v>2023</c:v>
                </c:pt>
              </c:numCache>
            </c:numRef>
          </c:cat>
          <c:val>
            <c:numRef>
              <c:f>'Q4'!$U$5:$AA$5</c:f>
              <c:numCache>
                <c:formatCode>0.0%</c:formatCode>
                <c:ptCount val="7"/>
                <c:pt idx="0">
                  <c:v>2.7134876296887402E-2</c:v>
                </c:pt>
                <c:pt idx="1">
                  <c:v>3.1080031080031522E-3</c:v>
                </c:pt>
                <c:pt idx="2">
                  <c:v>3.7955073586367204E-2</c:v>
                </c:pt>
                <c:pt idx="3">
                  <c:v>5.9701492537314283E-3</c:v>
                </c:pt>
                <c:pt idx="4">
                  <c:v>3.4866468842729884E-2</c:v>
                </c:pt>
                <c:pt idx="5">
                  <c:v>7.1684587813620072E-3</c:v>
                </c:pt>
                <c:pt idx="6">
                  <c:v>4.8398576512455597E-2</c:v>
                </c:pt>
              </c:numCache>
            </c:numRef>
          </c:val>
          <c:extLst>
            <c:ext xmlns:c16="http://schemas.microsoft.com/office/drawing/2014/chart" uri="{C3380CC4-5D6E-409C-BE32-E72D297353CC}">
              <c16:uniqueId val="{00000001-BAF8-4578-AF45-CBFF297033F2}"/>
            </c:ext>
          </c:extLst>
        </c:ser>
        <c:ser>
          <c:idx val="2"/>
          <c:order val="2"/>
          <c:tx>
            <c:strRef>
              <c:f>'Q4'!$S$6</c:f>
              <c:strCache>
                <c:ptCount val="1"/>
                <c:pt idx="0">
                  <c:v>Rural + Urban</c:v>
                </c:pt>
              </c:strCache>
            </c:strRef>
          </c:tx>
          <c:spPr>
            <a:solidFill>
              <a:schemeClr val="accent3"/>
            </a:solidFill>
            <a:ln>
              <a:noFill/>
            </a:ln>
            <a:effectLst/>
          </c:spPr>
          <c:invertIfNegative val="0"/>
          <c:cat>
            <c:numRef>
              <c:f>'Q4'!$U$3:$AA$3</c:f>
              <c:numCache>
                <c:formatCode>General</c:formatCode>
                <c:ptCount val="7"/>
                <c:pt idx="0">
                  <c:v>2017</c:v>
                </c:pt>
                <c:pt idx="1">
                  <c:v>2018</c:v>
                </c:pt>
                <c:pt idx="2">
                  <c:v>2019</c:v>
                </c:pt>
                <c:pt idx="3">
                  <c:v>2020</c:v>
                </c:pt>
                <c:pt idx="4">
                  <c:v>2021</c:v>
                </c:pt>
                <c:pt idx="5">
                  <c:v>2022</c:v>
                </c:pt>
                <c:pt idx="6">
                  <c:v>2023</c:v>
                </c:pt>
              </c:numCache>
            </c:numRef>
          </c:cat>
          <c:val>
            <c:numRef>
              <c:f>'Q4'!$U$6:$AA$6</c:f>
              <c:numCache>
                <c:formatCode>0.0%</c:formatCode>
                <c:ptCount val="7"/>
                <c:pt idx="0">
                  <c:v>2.8279654359780113E-2</c:v>
                </c:pt>
                <c:pt idx="1">
                  <c:v>1.5278838808249703E-3</c:v>
                </c:pt>
                <c:pt idx="2">
                  <c:v>4.1189931350114464E-2</c:v>
                </c:pt>
                <c:pt idx="3">
                  <c:v>4.395604395604354E-3</c:v>
                </c:pt>
                <c:pt idx="4">
                  <c:v>2.4070021881838159E-2</c:v>
                </c:pt>
                <c:pt idx="5">
                  <c:v>7.8347578347577936E-3</c:v>
                </c:pt>
                <c:pt idx="6">
                  <c:v>5.017667844522964E-2</c:v>
                </c:pt>
              </c:numCache>
            </c:numRef>
          </c:val>
          <c:extLst>
            <c:ext xmlns:c16="http://schemas.microsoft.com/office/drawing/2014/chart" uri="{C3380CC4-5D6E-409C-BE32-E72D297353CC}">
              <c16:uniqueId val="{00000002-BAF8-4578-AF45-CBFF297033F2}"/>
            </c:ext>
          </c:extLst>
        </c:ser>
        <c:dLbls>
          <c:showLegendKey val="0"/>
          <c:showVal val="0"/>
          <c:showCatName val="0"/>
          <c:showSerName val="0"/>
          <c:showPercent val="0"/>
          <c:showBubbleSize val="0"/>
        </c:dLbls>
        <c:gapWidth val="219"/>
        <c:overlap val="-27"/>
        <c:axId val="854938368"/>
        <c:axId val="854930168"/>
      </c:barChart>
      <c:catAx>
        <c:axId val="85493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930168"/>
        <c:crosses val="autoZero"/>
        <c:auto val="1"/>
        <c:lblAlgn val="ctr"/>
        <c:lblOffset val="100"/>
        <c:noMultiLvlLbl val="0"/>
      </c:catAx>
      <c:valAx>
        <c:axId val="854930168"/>
        <c:scaling>
          <c:orientation val="minMax"/>
          <c:max val="0.1"/>
          <c:min val="-4.0000000000000008E-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938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Food</a:t>
            </a:r>
          </a:p>
        </c:rich>
      </c:tx>
      <c:layout>
        <c:manualLayout>
          <c:xMode val="edge"/>
          <c:yMode val="edge"/>
          <c:x val="0.49036474790784684"/>
          <c:y val="2.16648868478783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'Q4'!$AW$4:$AX$4</c:f>
              <c:strCache>
                <c:ptCount val="2"/>
                <c:pt idx="0">
                  <c:v>Rural</c:v>
                </c:pt>
                <c:pt idx="1">
                  <c:v>Food</c:v>
                </c:pt>
              </c:strCache>
            </c:strRef>
          </c:tx>
          <c:spPr>
            <a:solidFill>
              <a:schemeClr val="accent1"/>
            </a:solidFill>
            <a:ln>
              <a:noFill/>
            </a:ln>
            <a:effectLst/>
          </c:spPr>
          <c:invertIfNegative val="0"/>
          <c:cat>
            <c:numRef>
              <c:f>'Q4'!$AY$3:$BE$3</c:f>
              <c:numCache>
                <c:formatCode>General</c:formatCode>
                <c:ptCount val="7"/>
                <c:pt idx="0">
                  <c:v>2017</c:v>
                </c:pt>
                <c:pt idx="1">
                  <c:v>2018</c:v>
                </c:pt>
                <c:pt idx="2">
                  <c:v>2019</c:v>
                </c:pt>
                <c:pt idx="3">
                  <c:v>2020</c:v>
                </c:pt>
                <c:pt idx="4">
                  <c:v>2021</c:v>
                </c:pt>
                <c:pt idx="5">
                  <c:v>2022</c:v>
                </c:pt>
                <c:pt idx="6">
                  <c:v>2023</c:v>
                </c:pt>
              </c:numCache>
            </c:numRef>
          </c:cat>
          <c:val>
            <c:numRef>
              <c:f>'Q4'!$AY$4:$BE$4</c:f>
              <c:numCache>
                <c:formatCode>0.0%</c:formatCode>
                <c:ptCount val="7"/>
                <c:pt idx="0">
                  <c:v>9.8699311400151958E-3</c:v>
                </c:pt>
                <c:pt idx="1">
                  <c:v>-1.969846200469836E-3</c:v>
                </c:pt>
                <c:pt idx="2">
                  <c:v>3.1959310711303354E-2</c:v>
                </c:pt>
                <c:pt idx="3">
                  <c:v>-2.7217890245695296E-3</c:v>
                </c:pt>
                <c:pt idx="4">
                  <c:v>-1.8883233753780267E-2</c:v>
                </c:pt>
                <c:pt idx="5">
                  <c:v>1.4284640252612413E-2</c:v>
                </c:pt>
                <c:pt idx="6">
                  <c:v>7.2048032021347436E-2</c:v>
                </c:pt>
              </c:numCache>
            </c:numRef>
          </c:val>
          <c:extLst>
            <c:ext xmlns:c16="http://schemas.microsoft.com/office/drawing/2014/chart" uri="{C3380CC4-5D6E-409C-BE32-E72D297353CC}">
              <c16:uniqueId val="{00000000-00D5-468D-A3A4-FE246DF293C2}"/>
            </c:ext>
          </c:extLst>
        </c:ser>
        <c:ser>
          <c:idx val="1"/>
          <c:order val="1"/>
          <c:tx>
            <c:strRef>
              <c:f>'Q4'!$AW$5:$AX$5</c:f>
              <c:strCache>
                <c:ptCount val="2"/>
                <c:pt idx="0">
                  <c:v>Urban</c:v>
                </c:pt>
                <c:pt idx="1">
                  <c:v>Food</c:v>
                </c:pt>
              </c:strCache>
            </c:strRef>
          </c:tx>
          <c:spPr>
            <a:solidFill>
              <a:schemeClr val="accent2"/>
            </a:solidFill>
            <a:ln>
              <a:noFill/>
            </a:ln>
            <a:effectLst/>
          </c:spPr>
          <c:invertIfNegative val="0"/>
          <c:cat>
            <c:numRef>
              <c:f>'Q4'!$AY$3:$BE$3</c:f>
              <c:numCache>
                <c:formatCode>General</c:formatCode>
                <c:ptCount val="7"/>
                <c:pt idx="0">
                  <c:v>2017</c:v>
                </c:pt>
                <c:pt idx="1">
                  <c:v>2018</c:v>
                </c:pt>
                <c:pt idx="2">
                  <c:v>2019</c:v>
                </c:pt>
                <c:pt idx="3">
                  <c:v>2020</c:v>
                </c:pt>
                <c:pt idx="4">
                  <c:v>2021</c:v>
                </c:pt>
                <c:pt idx="5">
                  <c:v>2022</c:v>
                </c:pt>
                <c:pt idx="6">
                  <c:v>2023</c:v>
                </c:pt>
              </c:numCache>
            </c:numRef>
          </c:cat>
          <c:val>
            <c:numRef>
              <c:f>'Q4'!$AY$5:$BE$5</c:f>
              <c:numCache>
                <c:formatCode>0.0%</c:formatCode>
                <c:ptCount val="7"/>
                <c:pt idx="0">
                  <c:v>-7.8937381404175257E-3</c:v>
                </c:pt>
                <c:pt idx="1">
                  <c:v>9.1806288730781542E-4</c:v>
                </c:pt>
                <c:pt idx="2">
                  <c:v>-1.070090957731303E-3</c:v>
                </c:pt>
                <c:pt idx="3">
                  <c:v>1.9894406611065392E-3</c:v>
                </c:pt>
                <c:pt idx="4">
                  <c:v>2.8178694158075491E-2</c:v>
                </c:pt>
                <c:pt idx="5">
                  <c:v>1.7429193899782158E-2</c:v>
                </c:pt>
                <c:pt idx="6">
                  <c:v>6.3899162935565482E-2</c:v>
                </c:pt>
              </c:numCache>
            </c:numRef>
          </c:val>
          <c:extLst>
            <c:ext xmlns:c16="http://schemas.microsoft.com/office/drawing/2014/chart" uri="{C3380CC4-5D6E-409C-BE32-E72D297353CC}">
              <c16:uniqueId val="{00000001-00D5-468D-A3A4-FE246DF293C2}"/>
            </c:ext>
          </c:extLst>
        </c:ser>
        <c:ser>
          <c:idx val="2"/>
          <c:order val="2"/>
          <c:tx>
            <c:strRef>
              <c:f>'Q4'!$AW$6:$AX$6</c:f>
              <c:strCache>
                <c:ptCount val="2"/>
                <c:pt idx="0">
                  <c:v>Rural + Urban</c:v>
                </c:pt>
                <c:pt idx="1">
                  <c:v>Food</c:v>
                </c:pt>
              </c:strCache>
            </c:strRef>
          </c:tx>
          <c:spPr>
            <a:solidFill>
              <a:schemeClr val="accent3"/>
            </a:solidFill>
            <a:ln>
              <a:noFill/>
            </a:ln>
            <a:effectLst/>
          </c:spPr>
          <c:invertIfNegative val="0"/>
          <c:cat>
            <c:numRef>
              <c:f>'Q4'!$AY$3:$BE$3</c:f>
              <c:numCache>
                <c:formatCode>General</c:formatCode>
                <c:ptCount val="7"/>
                <c:pt idx="0">
                  <c:v>2017</c:v>
                </c:pt>
                <c:pt idx="1">
                  <c:v>2018</c:v>
                </c:pt>
                <c:pt idx="2">
                  <c:v>2019</c:v>
                </c:pt>
                <c:pt idx="3">
                  <c:v>2020</c:v>
                </c:pt>
                <c:pt idx="4">
                  <c:v>2021</c:v>
                </c:pt>
                <c:pt idx="5">
                  <c:v>2022</c:v>
                </c:pt>
                <c:pt idx="6">
                  <c:v>2023</c:v>
                </c:pt>
              </c:numCache>
            </c:numRef>
          </c:cat>
          <c:val>
            <c:numRef>
              <c:f>'Q4'!$AY$6:$BE$6</c:f>
              <c:numCache>
                <c:formatCode>0.0%</c:formatCode>
                <c:ptCount val="7"/>
                <c:pt idx="0">
                  <c:v>4.1246562786435154E-3</c:v>
                </c:pt>
                <c:pt idx="1">
                  <c:v>-9.8889396014010481E-4</c:v>
                </c:pt>
                <c:pt idx="2">
                  <c:v>1.9797456788243357E-2</c:v>
                </c:pt>
                <c:pt idx="3">
                  <c:v>-3.7332935115341791E-4</c:v>
                </c:pt>
                <c:pt idx="4">
                  <c:v>-2.1661189124589863E-3</c:v>
                </c:pt>
                <c:pt idx="5">
                  <c:v>1.5520123761758455E-2</c:v>
                </c:pt>
                <c:pt idx="6">
                  <c:v>6.8969753556598568E-2</c:v>
                </c:pt>
              </c:numCache>
            </c:numRef>
          </c:val>
          <c:extLst>
            <c:ext xmlns:c16="http://schemas.microsoft.com/office/drawing/2014/chart" uri="{C3380CC4-5D6E-409C-BE32-E72D297353CC}">
              <c16:uniqueId val="{00000002-00D5-468D-A3A4-FE246DF293C2}"/>
            </c:ext>
          </c:extLst>
        </c:ser>
        <c:dLbls>
          <c:showLegendKey val="0"/>
          <c:showVal val="0"/>
          <c:showCatName val="0"/>
          <c:showSerName val="0"/>
          <c:showPercent val="0"/>
          <c:showBubbleSize val="0"/>
        </c:dLbls>
        <c:gapWidth val="219"/>
        <c:overlap val="-27"/>
        <c:axId val="854938368"/>
        <c:axId val="854930168"/>
      </c:barChart>
      <c:catAx>
        <c:axId val="85493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930168"/>
        <c:crosses val="autoZero"/>
        <c:auto val="1"/>
        <c:lblAlgn val="ctr"/>
        <c:lblOffset val="100"/>
        <c:noMultiLvlLbl val="0"/>
      </c:catAx>
      <c:valAx>
        <c:axId val="854930168"/>
        <c:scaling>
          <c:orientation val="minMax"/>
          <c:max val="0.1"/>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938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606337</xdr:colOff>
      <xdr:row>4</xdr:row>
      <xdr:rowOff>165876</xdr:rowOff>
    </xdr:from>
    <xdr:to>
      <xdr:col>11</xdr:col>
      <xdr:colOff>23812</xdr:colOff>
      <xdr:row>19</xdr:row>
      <xdr:rowOff>62829</xdr:rowOff>
    </xdr:to>
    <xdr:graphicFrame macro="">
      <xdr:nvGraphicFramePr>
        <xdr:cNvPr id="6" name="Chart 5">
          <a:extLst>
            <a:ext uri="{FF2B5EF4-FFF2-40B4-BE49-F238E27FC236}">
              <a16:creationId xmlns:a16="http://schemas.microsoft.com/office/drawing/2014/main" id="{D9804246-CCA7-4988-A79F-4BC6FB9566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523539</xdr:colOff>
      <xdr:row>4</xdr:row>
      <xdr:rowOff>164611</xdr:rowOff>
    </xdr:from>
    <xdr:to>
      <xdr:col>31</xdr:col>
      <xdr:colOff>255278</xdr:colOff>
      <xdr:row>20</xdr:row>
      <xdr:rowOff>5737</xdr:rowOff>
    </xdr:to>
    <xdr:graphicFrame macro="">
      <xdr:nvGraphicFramePr>
        <xdr:cNvPr id="7" name="Chart 6">
          <a:extLst>
            <a:ext uri="{FF2B5EF4-FFF2-40B4-BE49-F238E27FC236}">
              <a16:creationId xmlns:a16="http://schemas.microsoft.com/office/drawing/2014/main" id="{7B4363F6-F717-4969-8D0B-98570CB6EF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7669</xdr:colOff>
      <xdr:row>22</xdr:row>
      <xdr:rowOff>1</xdr:rowOff>
    </xdr:from>
    <xdr:to>
      <xdr:col>15</xdr:col>
      <xdr:colOff>387458</xdr:colOff>
      <xdr:row>39</xdr:row>
      <xdr:rowOff>51662</xdr:rowOff>
    </xdr:to>
    <xdr:graphicFrame macro="">
      <xdr:nvGraphicFramePr>
        <xdr:cNvPr id="9" name="Chart 8">
          <a:extLst>
            <a:ext uri="{FF2B5EF4-FFF2-40B4-BE49-F238E27FC236}">
              <a16:creationId xmlns:a16="http://schemas.microsoft.com/office/drawing/2014/main" id="{2083C038-12A5-4A01-A3A4-8EB96830ED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18</xdr:col>
      <xdr:colOff>15395</xdr:colOff>
      <xdr:row>40</xdr:row>
      <xdr:rowOff>15394</xdr:rowOff>
    </xdr:from>
    <xdr:ext cx="4841393" cy="436786"/>
    <xdr:sp macro="" textlink="">
      <xdr:nvSpPr>
        <xdr:cNvPr id="10" name="TextBox 9">
          <a:extLst>
            <a:ext uri="{FF2B5EF4-FFF2-40B4-BE49-F238E27FC236}">
              <a16:creationId xmlns:a16="http://schemas.microsoft.com/office/drawing/2014/main" id="{379E36F0-4408-47C2-9126-B949305ED19A}"/>
            </a:ext>
          </a:extLst>
        </xdr:cNvPr>
        <xdr:cNvSpPr txBox="1"/>
      </xdr:nvSpPr>
      <xdr:spPr>
        <a:xfrm>
          <a:off x="1371755" y="7216294"/>
          <a:ext cx="4841393"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a:t>The </a:t>
          </a:r>
          <a:r>
            <a:rPr lang="en-IN" b="1"/>
            <a:t>CPI index dropped sharply in 2020</a:t>
          </a:r>
          <a:r>
            <a:rPr lang="en-IN"/>
            <a:t> due to COVID-19 and related containment measures, which dampened demand and reduced inflation temporarily.</a:t>
          </a:r>
          <a:endParaRPr lang="en-IN">
            <a:effectLst/>
          </a:endParaRPr>
        </a:p>
      </xdr:txBody>
    </xdr:sp>
    <xdr:clientData/>
  </xdr:oneCellAnchor>
  <xdr:oneCellAnchor>
    <xdr:from>
      <xdr:col>18</xdr:col>
      <xdr:colOff>15395</xdr:colOff>
      <xdr:row>46</xdr:row>
      <xdr:rowOff>15394</xdr:rowOff>
    </xdr:from>
    <xdr:ext cx="4841393" cy="781240"/>
    <xdr:sp macro="" textlink="">
      <xdr:nvSpPr>
        <xdr:cNvPr id="12" name="TextBox 11">
          <a:extLst>
            <a:ext uri="{FF2B5EF4-FFF2-40B4-BE49-F238E27FC236}">
              <a16:creationId xmlns:a16="http://schemas.microsoft.com/office/drawing/2014/main" id="{D970D87D-135B-4EC4-BCFC-056FCE05BDF2}"/>
            </a:ext>
          </a:extLst>
        </xdr:cNvPr>
        <xdr:cNvSpPr txBox="1"/>
      </xdr:nvSpPr>
      <xdr:spPr>
        <a:xfrm>
          <a:off x="9296555" y="7216294"/>
          <a:ext cx="4841393"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a:t>Following COVID, food inflation fell substantially, with the </a:t>
          </a:r>
          <a:r>
            <a:rPr lang="en-IN" b="1"/>
            <a:t>rural sector</a:t>
          </a:r>
          <a:r>
            <a:rPr lang="en-IN"/>
            <a:t> experiencing particularly low inflation relative to others. However, all three sectors saw a sharp increase in 2023, as food demand and supply pressures resurfaced.</a:t>
          </a:r>
          <a:endParaRPr lang="en-IN">
            <a:effectLst/>
          </a:endParaRPr>
        </a:p>
      </xdr:txBody>
    </xdr:sp>
    <xdr:clientData/>
  </xdr:oneCellAnchor>
  <xdr:oneCellAnchor>
    <xdr:from>
      <xdr:col>27</xdr:col>
      <xdr:colOff>15395</xdr:colOff>
      <xdr:row>40</xdr:row>
      <xdr:rowOff>15394</xdr:rowOff>
    </xdr:from>
    <xdr:ext cx="4841393" cy="436786"/>
    <xdr:sp macro="" textlink="">
      <xdr:nvSpPr>
        <xdr:cNvPr id="15" name="TextBox 14">
          <a:extLst>
            <a:ext uri="{FF2B5EF4-FFF2-40B4-BE49-F238E27FC236}">
              <a16:creationId xmlns:a16="http://schemas.microsoft.com/office/drawing/2014/main" id="{E07B9E60-806A-4E72-A366-E3932F46AC22}"/>
            </a:ext>
          </a:extLst>
        </xdr:cNvPr>
        <xdr:cNvSpPr txBox="1"/>
      </xdr:nvSpPr>
      <xdr:spPr>
        <a:xfrm>
          <a:off x="16642235" y="7216294"/>
          <a:ext cx="4841393"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a:t>In contrast, </a:t>
          </a:r>
          <a:r>
            <a:rPr lang="en-IN" b="1"/>
            <a:t>health inflation increased</a:t>
          </a:r>
          <a:r>
            <a:rPr lang="en-IN"/>
            <a:t> during the pandemic, likely due to heightened demand for healthcare services and goods.</a:t>
          </a:r>
          <a:endParaRPr lang="en-IN">
            <a:effectLst/>
          </a:endParaRPr>
        </a:p>
      </xdr:txBody>
    </xdr:sp>
    <xdr:clientData/>
  </xdr:oneCellAnchor>
  <xdr:oneCellAnchor>
    <xdr:from>
      <xdr:col>27</xdr:col>
      <xdr:colOff>15395</xdr:colOff>
      <xdr:row>46</xdr:row>
      <xdr:rowOff>15394</xdr:rowOff>
    </xdr:from>
    <xdr:ext cx="4841393" cy="436786"/>
    <xdr:sp macro="" textlink="">
      <xdr:nvSpPr>
        <xdr:cNvPr id="16" name="TextBox 15">
          <a:extLst>
            <a:ext uri="{FF2B5EF4-FFF2-40B4-BE49-F238E27FC236}">
              <a16:creationId xmlns:a16="http://schemas.microsoft.com/office/drawing/2014/main" id="{53D33767-E01A-48F6-8630-E4A908DEBCB6}"/>
            </a:ext>
          </a:extLst>
        </xdr:cNvPr>
        <xdr:cNvSpPr txBox="1"/>
      </xdr:nvSpPr>
      <xdr:spPr>
        <a:xfrm>
          <a:off x="23987915" y="7216294"/>
          <a:ext cx="4841393"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a:t>The CPI for </a:t>
          </a:r>
          <a:r>
            <a:rPr lang="en-IN" b="1"/>
            <a:t>essential services</a:t>
          </a:r>
          <a:r>
            <a:rPr lang="en-IN"/>
            <a:t> remained relatively stable before and after COVID, reflecting its consistent demand and price trends through economic disruptions.</a:t>
          </a:r>
          <a:endParaRPr lang="en-IN">
            <a:effectLst/>
          </a:endParaRPr>
        </a:p>
      </xdr:txBody>
    </xdr:sp>
    <xdr:clientData/>
  </xdr:oneCellAnchor>
  <xdr:twoCellAnchor>
    <xdr:from>
      <xdr:col>16</xdr:col>
      <xdr:colOff>273439</xdr:colOff>
      <xdr:row>22</xdr:row>
      <xdr:rowOff>16750</xdr:rowOff>
    </xdr:from>
    <xdr:to>
      <xdr:col>27</xdr:col>
      <xdr:colOff>684103</xdr:colOff>
      <xdr:row>32</xdr:row>
      <xdr:rowOff>63366</xdr:rowOff>
    </xdr:to>
    <xdr:graphicFrame macro="">
      <xdr:nvGraphicFramePr>
        <xdr:cNvPr id="19" name="Chart 18">
          <a:extLst>
            <a:ext uri="{FF2B5EF4-FFF2-40B4-BE49-F238E27FC236}">
              <a16:creationId xmlns:a16="http://schemas.microsoft.com/office/drawing/2014/main" id="{0314CBEA-BBCF-4C75-AA5F-A02A6BD5B2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12</xdr:col>
      <xdr:colOff>81645</xdr:colOff>
      <xdr:row>7</xdr:row>
      <xdr:rowOff>163285</xdr:rowOff>
    </xdr:from>
    <xdr:ext cx="5098142" cy="781240"/>
    <xdr:sp macro="" textlink="">
      <xdr:nvSpPr>
        <xdr:cNvPr id="20" name="TextBox 19">
          <a:extLst>
            <a:ext uri="{FF2B5EF4-FFF2-40B4-BE49-F238E27FC236}">
              <a16:creationId xmlns:a16="http://schemas.microsoft.com/office/drawing/2014/main" id="{2EDA5CAC-7646-4C5F-8FAC-D90CED355C0F}"/>
            </a:ext>
          </a:extLst>
        </xdr:cNvPr>
        <xdr:cNvSpPr txBox="1"/>
      </xdr:nvSpPr>
      <xdr:spPr>
        <a:xfrm>
          <a:off x="9332325" y="1230085"/>
          <a:ext cx="5098142"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a:t>The </a:t>
          </a:r>
          <a:r>
            <a:rPr lang="en-IN" b="1"/>
            <a:t>Food category</a:t>
          </a:r>
          <a:r>
            <a:rPr lang="en-IN"/>
            <a:t> contributes the most to CPI, accounting for approximately </a:t>
          </a:r>
          <a:r>
            <a:rPr lang="en-IN" b="1"/>
            <a:t>38%</a:t>
          </a:r>
          <a:r>
            <a:rPr lang="en-IN"/>
            <a:t> across Rural, Urban, and Rural+Urban sectors. This highlights the significant weight of food prices in the overall inflation index, making food a key driver of inflation fluctuations across India.</a:t>
          </a:r>
          <a:endParaRPr lang="en-IN" sz="1100"/>
        </a:p>
      </xdr:txBody>
    </xdr:sp>
    <xdr:clientData/>
  </xdr:oneCellAnchor>
  <xdr:oneCellAnchor>
    <xdr:from>
      <xdr:col>12</xdr:col>
      <xdr:colOff>15395</xdr:colOff>
      <xdr:row>16</xdr:row>
      <xdr:rowOff>15394</xdr:rowOff>
    </xdr:from>
    <xdr:ext cx="4841393" cy="953466"/>
    <xdr:sp macro="" textlink="">
      <xdr:nvSpPr>
        <xdr:cNvPr id="21" name="TextBox 20">
          <a:extLst>
            <a:ext uri="{FF2B5EF4-FFF2-40B4-BE49-F238E27FC236}">
              <a16:creationId xmlns:a16="http://schemas.microsoft.com/office/drawing/2014/main" id="{D97355BA-358D-4727-9099-54BF3D746CB1}"/>
            </a:ext>
          </a:extLst>
        </xdr:cNvPr>
        <xdr:cNvSpPr txBox="1"/>
      </xdr:nvSpPr>
      <xdr:spPr>
        <a:xfrm>
          <a:off x="9288935" y="823114"/>
          <a:ext cx="4841393" cy="953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a:t>India’s </a:t>
          </a:r>
          <a:r>
            <a:rPr lang="en-IN" b="1"/>
            <a:t>CPI inflation in 2022</a:t>
          </a:r>
          <a:r>
            <a:rPr lang="en-IN"/>
            <a:t> surged primarily due to </a:t>
          </a:r>
          <a:r>
            <a:rPr lang="en-IN" b="1"/>
            <a:t>supply chain disruptions</a:t>
          </a:r>
          <a:r>
            <a:rPr lang="en-IN"/>
            <a:t> triggered by the Russia-Ukraine war. Additionally, </a:t>
          </a:r>
          <a:r>
            <a:rPr lang="en-IN" b="1"/>
            <a:t>heatwaves</a:t>
          </a:r>
          <a:r>
            <a:rPr lang="en-IN"/>
            <a:t> and </a:t>
          </a:r>
          <a:r>
            <a:rPr lang="en-IN" b="1"/>
            <a:t>uneven rainfall</a:t>
          </a:r>
          <a:r>
            <a:rPr lang="en-IN"/>
            <a:t> affected crop yields, especially in the farm sector, leading to lower supply and, consequently, higher prices. These factors combined to create sustained pressure on CPI inflation throughout 2022.</a:t>
          </a:r>
          <a:endParaRPr lang="en-IN">
            <a:effectLst/>
          </a:endParaRPr>
        </a:p>
      </xdr:txBody>
    </xdr:sp>
    <xdr:clientData/>
  </xdr:oneCellAnchor>
  <xdr:oneCellAnchor>
    <xdr:from>
      <xdr:col>2</xdr:col>
      <xdr:colOff>583666</xdr:colOff>
      <xdr:row>44</xdr:row>
      <xdr:rowOff>170378</xdr:rowOff>
    </xdr:from>
    <xdr:ext cx="5626830" cy="781240"/>
    <xdr:sp macro="" textlink="">
      <xdr:nvSpPr>
        <xdr:cNvPr id="22" name="TextBox 21">
          <a:extLst>
            <a:ext uri="{FF2B5EF4-FFF2-40B4-BE49-F238E27FC236}">
              <a16:creationId xmlns:a16="http://schemas.microsoft.com/office/drawing/2014/main" id="{0EB35630-B84D-4E5A-AA12-0EDB821B086C}"/>
            </a:ext>
          </a:extLst>
        </xdr:cNvPr>
        <xdr:cNvSpPr txBox="1"/>
      </xdr:nvSpPr>
      <xdr:spPr>
        <a:xfrm>
          <a:off x="7842039" y="5413971"/>
          <a:ext cx="5626830"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b="1"/>
            <a:t>Lowest Food Inflation</a:t>
          </a:r>
          <a:r>
            <a:rPr lang="en-IN"/>
            <a:t> was observed in </a:t>
          </a:r>
          <a:r>
            <a:rPr lang="en-IN" b="1"/>
            <a:t>February 2023</a:t>
          </a:r>
          <a:r>
            <a:rPr lang="en-IN"/>
            <a:t>, while the </a:t>
          </a:r>
          <a:r>
            <a:rPr lang="en-IN" b="1"/>
            <a:t>highest</a:t>
          </a:r>
          <a:r>
            <a:rPr lang="en-IN"/>
            <a:t> occurred in </a:t>
          </a:r>
          <a:r>
            <a:rPr lang="en-IN" b="1"/>
            <a:t>May 2023</a:t>
          </a:r>
          <a:r>
            <a:rPr lang="en-IN"/>
            <a:t> across all sectors. Within the Food category, </a:t>
          </a:r>
          <a:r>
            <a:rPr lang="en-IN" b="1"/>
            <a:t>spices</a:t>
          </a:r>
          <a:r>
            <a:rPr lang="en-IN"/>
            <a:t> saw the steepest price rise, followed by </a:t>
          </a:r>
          <a:r>
            <a:rPr lang="en-IN" b="1"/>
            <a:t>cereals and cereal products</a:t>
          </a:r>
          <a:r>
            <a:rPr lang="en-IN"/>
            <a:t>. These categories drove the sharp increase in food inflation, underscoring the impact of individual sub-categories on overall food inflation.</a:t>
          </a:r>
          <a:endParaRPr lang="en-IN">
            <a:effectLst/>
          </a:endParaRPr>
        </a:p>
      </xdr:txBody>
    </xdr:sp>
    <xdr:clientData/>
  </xdr:oneCellAnchor>
  <xdr:oneCellAnchor>
    <xdr:from>
      <xdr:col>29</xdr:col>
      <xdr:colOff>15395</xdr:colOff>
      <xdr:row>25</xdr:row>
      <xdr:rowOff>15394</xdr:rowOff>
    </xdr:from>
    <xdr:ext cx="5981545" cy="781240"/>
    <xdr:sp macro="" textlink="">
      <xdr:nvSpPr>
        <xdr:cNvPr id="23" name="TextBox 22">
          <a:extLst>
            <a:ext uri="{FF2B5EF4-FFF2-40B4-BE49-F238E27FC236}">
              <a16:creationId xmlns:a16="http://schemas.microsoft.com/office/drawing/2014/main" id="{D0D563F4-C24B-4E3A-AC1B-38F62BAA236C}"/>
            </a:ext>
          </a:extLst>
        </xdr:cNvPr>
        <xdr:cNvSpPr txBox="1"/>
      </xdr:nvSpPr>
      <xdr:spPr>
        <a:xfrm>
          <a:off x="8062115" y="823114"/>
          <a:ext cx="5981545"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a:t>The rise in </a:t>
          </a:r>
          <a:r>
            <a:rPr lang="en-IN" b="1"/>
            <a:t>crude oil prices</a:t>
          </a:r>
          <a:r>
            <a:rPr lang="en-IN"/>
            <a:t> correlated positively with CPI inflation in </a:t>
          </a:r>
          <a:r>
            <a:rPr lang="en-IN" b="1"/>
            <a:t>health, clothing, and discretionary</a:t>
          </a:r>
          <a:r>
            <a:rPr lang="en-IN"/>
            <a:t> categories, indicating a ripple effect as higher oil prices drive up transportation and production costs in these sectors. However, there was </a:t>
          </a:r>
          <a:r>
            <a:rPr lang="en-IN" b="1"/>
            <a:t>no significant correlation with the Education sector</a:t>
          </a:r>
          <a:r>
            <a:rPr lang="en-IN"/>
            <a:t>, likely due to its lesser dependency on transportation and imported materials.</a:t>
          </a:r>
          <a:endParaRPr lang="en-IN">
            <a:effectLst/>
          </a:endParaRPr>
        </a:p>
      </xdr:txBody>
    </xdr:sp>
    <xdr:clientData/>
  </xdr:oneCellAnchor>
  <xdr:twoCellAnchor>
    <xdr:from>
      <xdr:col>11</xdr:col>
      <xdr:colOff>190500</xdr:colOff>
      <xdr:row>8</xdr:row>
      <xdr:rowOff>71437</xdr:rowOff>
    </xdr:from>
    <xdr:to>
      <xdr:col>11</xdr:col>
      <xdr:colOff>535781</xdr:colOff>
      <xdr:row>8</xdr:row>
      <xdr:rowOff>71437</xdr:rowOff>
    </xdr:to>
    <xdr:cxnSp macro="">
      <xdr:nvCxnSpPr>
        <xdr:cNvPr id="3" name="Straight Arrow Connector 2">
          <a:extLst>
            <a:ext uri="{FF2B5EF4-FFF2-40B4-BE49-F238E27FC236}">
              <a16:creationId xmlns:a16="http://schemas.microsoft.com/office/drawing/2014/main" id="{9B4116DE-46D3-456E-B53C-916F4FB7E2EA}"/>
            </a:ext>
          </a:extLst>
        </xdr:cNvPr>
        <xdr:cNvCxnSpPr/>
      </xdr:nvCxnSpPr>
      <xdr:spPr>
        <a:xfrm>
          <a:off x="7465219" y="1571625"/>
          <a:ext cx="345281"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0</xdr:colOff>
      <xdr:row>15</xdr:row>
      <xdr:rowOff>0</xdr:rowOff>
    </xdr:from>
    <xdr:to>
      <xdr:col>20</xdr:col>
      <xdr:colOff>392906</xdr:colOff>
      <xdr:row>15</xdr:row>
      <xdr:rowOff>0</xdr:rowOff>
    </xdr:to>
    <xdr:cxnSp macro="">
      <xdr:nvCxnSpPr>
        <xdr:cNvPr id="24" name="Straight Arrow Connector 23">
          <a:extLst>
            <a:ext uri="{FF2B5EF4-FFF2-40B4-BE49-F238E27FC236}">
              <a16:creationId xmlns:a16="http://schemas.microsoft.com/office/drawing/2014/main" id="{28827A13-E098-47E2-9BB2-E26AB8C09EE7}"/>
            </a:ext>
          </a:extLst>
        </xdr:cNvPr>
        <xdr:cNvCxnSpPr/>
      </xdr:nvCxnSpPr>
      <xdr:spPr>
        <a:xfrm flipH="1">
          <a:off x="13037344" y="2833688"/>
          <a:ext cx="392906"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71437</xdr:colOff>
      <xdr:row>39</xdr:row>
      <xdr:rowOff>83344</xdr:rowOff>
    </xdr:from>
    <xdr:to>
      <xdr:col>8</xdr:col>
      <xdr:colOff>71437</xdr:colOff>
      <xdr:row>41</xdr:row>
      <xdr:rowOff>47625</xdr:rowOff>
    </xdr:to>
    <xdr:cxnSp macro="">
      <xdr:nvCxnSpPr>
        <xdr:cNvPr id="25" name="Straight Arrow Connector 24">
          <a:extLst>
            <a:ext uri="{FF2B5EF4-FFF2-40B4-BE49-F238E27FC236}">
              <a16:creationId xmlns:a16="http://schemas.microsoft.com/office/drawing/2014/main" id="{EA438582-DDDA-4277-9355-5B716E047C12}"/>
            </a:ext>
          </a:extLst>
        </xdr:cNvPr>
        <xdr:cNvCxnSpPr/>
      </xdr:nvCxnSpPr>
      <xdr:spPr>
        <a:xfrm flipV="1">
          <a:off x="4726781" y="7381875"/>
          <a:ext cx="0" cy="321469"/>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0</xdr:colOff>
      <xdr:row>25</xdr:row>
      <xdr:rowOff>0</xdr:rowOff>
    </xdr:from>
    <xdr:to>
      <xdr:col>28</xdr:col>
      <xdr:colOff>698500</xdr:colOff>
      <xdr:row>25</xdr:row>
      <xdr:rowOff>0</xdr:rowOff>
    </xdr:to>
    <xdr:cxnSp macro="">
      <xdr:nvCxnSpPr>
        <xdr:cNvPr id="26" name="Straight Arrow Connector 25">
          <a:extLst>
            <a:ext uri="{FF2B5EF4-FFF2-40B4-BE49-F238E27FC236}">
              <a16:creationId xmlns:a16="http://schemas.microsoft.com/office/drawing/2014/main" id="{429E430E-7A44-489B-8412-8416438BF9C5}"/>
            </a:ext>
          </a:extLst>
        </xdr:cNvPr>
        <xdr:cNvCxnSpPr/>
      </xdr:nvCxnSpPr>
      <xdr:spPr>
        <a:xfrm flipH="1">
          <a:off x="18319750" y="4826000"/>
          <a:ext cx="698500"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17</xdr:col>
      <xdr:colOff>743184</xdr:colOff>
      <xdr:row>9</xdr:row>
      <xdr:rowOff>0</xdr:rowOff>
    </xdr:from>
    <xdr:to>
      <xdr:col>47</xdr:col>
      <xdr:colOff>36285</xdr:colOff>
      <xdr:row>28</xdr:row>
      <xdr:rowOff>18143</xdr:rowOff>
    </xdr:to>
    <xdr:graphicFrame macro="">
      <xdr:nvGraphicFramePr>
        <xdr:cNvPr id="4" name="Chart 3">
          <a:extLst>
            <a:ext uri="{FF2B5EF4-FFF2-40B4-BE49-F238E27FC236}">
              <a16:creationId xmlns:a16="http://schemas.microsoft.com/office/drawing/2014/main" id="{C05CF5AA-7BC8-414C-9E72-A3D8FAD684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48</xdr:col>
      <xdr:colOff>0</xdr:colOff>
      <xdr:row>9</xdr:row>
      <xdr:rowOff>0</xdr:rowOff>
    </xdr:from>
    <xdr:to>
      <xdr:col>57</xdr:col>
      <xdr:colOff>72572</xdr:colOff>
      <xdr:row>27</xdr:row>
      <xdr:rowOff>145143</xdr:rowOff>
    </xdr:to>
    <xdr:graphicFrame macro="">
      <xdr:nvGraphicFramePr>
        <xdr:cNvPr id="9" name="Chart 8">
          <a:extLst>
            <a:ext uri="{FF2B5EF4-FFF2-40B4-BE49-F238E27FC236}">
              <a16:creationId xmlns:a16="http://schemas.microsoft.com/office/drawing/2014/main" id="{5CE80A25-DD10-4723-A31B-5A14893823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58</xdr:col>
      <xdr:colOff>1</xdr:colOff>
      <xdr:row>9</xdr:row>
      <xdr:rowOff>0</xdr:rowOff>
    </xdr:from>
    <xdr:to>
      <xdr:col>67</xdr:col>
      <xdr:colOff>145144</xdr:colOff>
      <xdr:row>28</xdr:row>
      <xdr:rowOff>18143</xdr:rowOff>
    </xdr:to>
    <xdr:graphicFrame macro="">
      <xdr:nvGraphicFramePr>
        <xdr:cNvPr id="11" name="Chart 10">
          <a:extLst>
            <a:ext uri="{FF2B5EF4-FFF2-40B4-BE49-F238E27FC236}">
              <a16:creationId xmlns:a16="http://schemas.microsoft.com/office/drawing/2014/main" id="{A353C6C3-C36A-4CE3-80DC-5857289CF2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68</xdr:col>
      <xdr:colOff>0</xdr:colOff>
      <xdr:row>9</xdr:row>
      <xdr:rowOff>1</xdr:rowOff>
    </xdr:from>
    <xdr:to>
      <xdr:col>77</xdr:col>
      <xdr:colOff>54429</xdr:colOff>
      <xdr:row>27</xdr:row>
      <xdr:rowOff>108859</xdr:rowOff>
    </xdr:to>
    <xdr:graphicFrame macro="">
      <xdr:nvGraphicFramePr>
        <xdr:cNvPr id="12" name="Chart 11">
          <a:extLst>
            <a:ext uri="{FF2B5EF4-FFF2-40B4-BE49-F238E27FC236}">
              <a16:creationId xmlns:a16="http://schemas.microsoft.com/office/drawing/2014/main" id="{738E1029-4E2C-40F5-A44F-9F5A1889E1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22</xdr:col>
      <xdr:colOff>508000</xdr:colOff>
      <xdr:row>11</xdr:row>
      <xdr:rowOff>35034</xdr:rowOff>
    </xdr:from>
    <xdr:ext cx="904222" cy="280205"/>
    <xdr:sp macro="" textlink="">
      <xdr:nvSpPr>
        <xdr:cNvPr id="2" name="TextBox 1">
          <a:extLst>
            <a:ext uri="{FF2B5EF4-FFF2-40B4-BE49-F238E27FC236}">
              <a16:creationId xmlns:a16="http://schemas.microsoft.com/office/drawing/2014/main" id="{B1B54200-1FF3-4980-AE41-DD4EEEAB8509}"/>
            </a:ext>
          </a:extLst>
        </xdr:cNvPr>
        <xdr:cNvSpPr txBox="1"/>
      </xdr:nvSpPr>
      <xdr:spPr>
        <a:xfrm>
          <a:off x="6139793" y="2119586"/>
          <a:ext cx="90422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b="1"/>
            <a:t>After Covid</a:t>
          </a:r>
        </a:p>
      </xdr:txBody>
    </xdr:sp>
    <xdr:clientData/>
  </xdr:oneCellAnchor>
  <xdr:oneCellAnchor>
    <xdr:from>
      <xdr:col>19</xdr:col>
      <xdr:colOff>625113</xdr:colOff>
      <xdr:row>11</xdr:row>
      <xdr:rowOff>22122</xdr:rowOff>
    </xdr:from>
    <xdr:ext cx="1004057" cy="280205"/>
    <xdr:sp macro="" textlink="">
      <xdr:nvSpPr>
        <xdr:cNvPr id="7" name="TextBox 6">
          <a:extLst>
            <a:ext uri="{FF2B5EF4-FFF2-40B4-BE49-F238E27FC236}">
              <a16:creationId xmlns:a16="http://schemas.microsoft.com/office/drawing/2014/main" id="{876E54D9-1BD3-4EBE-9193-5FF689EF8DC8}"/>
            </a:ext>
          </a:extLst>
        </xdr:cNvPr>
        <xdr:cNvSpPr txBox="1"/>
      </xdr:nvSpPr>
      <xdr:spPr>
        <a:xfrm>
          <a:off x="3217484" y="2064596"/>
          <a:ext cx="1004057"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b="1"/>
            <a:t>Before Covid</a:t>
          </a:r>
        </a:p>
      </xdr:txBody>
    </xdr:sp>
    <xdr:clientData/>
  </xdr:oneCellAnchor>
  <xdr:oneCellAnchor>
    <xdr:from>
      <xdr:col>18</xdr:col>
      <xdr:colOff>15395</xdr:colOff>
      <xdr:row>38</xdr:row>
      <xdr:rowOff>15394</xdr:rowOff>
    </xdr:from>
    <xdr:ext cx="4841393" cy="436786"/>
    <xdr:sp macro="" textlink="">
      <xdr:nvSpPr>
        <xdr:cNvPr id="8" name="TextBox 7">
          <a:extLst>
            <a:ext uri="{FF2B5EF4-FFF2-40B4-BE49-F238E27FC236}">
              <a16:creationId xmlns:a16="http://schemas.microsoft.com/office/drawing/2014/main" id="{3D840A73-F2E0-466C-94E6-85A6CAE9C200}"/>
            </a:ext>
          </a:extLst>
        </xdr:cNvPr>
        <xdr:cNvSpPr txBox="1"/>
      </xdr:nvSpPr>
      <xdr:spPr>
        <a:xfrm>
          <a:off x="1376835" y="7168034"/>
          <a:ext cx="4841393"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a:t>The </a:t>
          </a:r>
          <a:r>
            <a:rPr lang="en-IN" b="1"/>
            <a:t>CPI index dropped sharply in 2020</a:t>
          </a:r>
          <a:r>
            <a:rPr lang="en-IN"/>
            <a:t> due to COVID-19 and related containment measures, which dampened demand and reduced inflation temporarily.</a:t>
          </a:r>
          <a:endParaRPr lang="en-IN">
            <a:effectLst/>
          </a:endParaRPr>
        </a:p>
      </xdr:txBody>
    </xdr:sp>
    <xdr:clientData/>
  </xdr:oneCellAnchor>
  <xdr:oneCellAnchor>
    <xdr:from>
      <xdr:col>48</xdr:col>
      <xdr:colOff>15395</xdr:colOff>
      <xdr:row>38</xdr:row>
      <xdr:rowOff>15394</xdr:rowOff>
    </xdr:from>
    <xdr:ext cx="4841393" cy="781240"/>
    <xdr:sp macro="" textlink="">
      <xdr:nvSpPr>
        <xdr:cNvPr id="10" name="TextBox 9">
          <a:extLst>
            <a:ext uri="{FF2B5EF4-FFF2-40B4-BE49-F238E27FC236}">
              <a16:creationId xmlns:a16="http://schemas.microsoft.com/office/drawing/2014/main" id="{09982330-2139-4D46-A39F-FA04C2F49B5E}"/>
            </a:ext>
          </a:extLst>
        </xdr:cNvPr>
        <xdr:cNvSpPr txBox="1"/>
      </xdr:nvSpPr>
      <xdr:spPr>
        <a:xfrm>
          <a:off x="9321955" y="7168034"/>
          <a:ext cx="4841393"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a:t>Following COVID, food inflation fell substantially, with the </a:t>
          </a:r>
          <a:r>
            <a:rPr lang="en-IN" b="1"/>
            <a:t>rural sector</a:t>
          </a:r>
          <a:r>
            <a:rPr lang="en-IN"/>
            <a:t> experiencing particularly low inflation relative to others. However, all three sectors saw a sharp increase in 2023, as food demand and supply pressures resurfaced.</a:t>
          </a:r>
          <a:endParaRPr lang="en-IN">
            <a:effectLst/>
          </a:endParaRPr>
        </a:p>
      </xdr:txBody>
    </xdr:sp>
    <xdr:clientData/>
  </xdr:oneCellAnchor>
  <xdr:oneCellAnchor>
    <xdr:from>
      <xdr:col>58</xdr:col>
      <xdr:colOff>15395</xdr:colOff>
      <xdr:row>38</xdr:row>
      <xdr:rowOff>15394</xdr:rowOff>
    </xdr:from>
    <xdr:ext cx="4841393" cy="436786"/>
    <xdr:sp macro="" textlink="">
      <xdr:nvSpPr>
        <xdr:cNvPr id="13" name="TextBox 12">
          <a:extLst>
            <a:ext uri="{FF2B5EF4-FFF2-40B4-BE49-F238E27FC236}">
              <a16:creationId xmlns:a16="http://schemas.microsoft.com/office/drawing/2014/main" id="{045F3FFF-3FD6-47C9-B122-9328832E2944}"/>
            </a:ext>
          </a:extLst>
        </xdr:cNvPr>
        <xdr:cNvSpPr txBox="1"/>
      </xdr:nvSpPr>
      <xdr:spPr>
        <a:xfrm>
          <a:off x="16677795" y="7168034"/>
          <a:ext cx="4841393"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a:t>In contrast, </a:t>
          </a:r>
          <a:r>
            <a:rPr lang="en-IN" b="1"/>
            <a:t>health inflation increased</a:t>
          </a:r>
          <a:r>
            <a:rPr lang="en-IN"/>
            <a:t> during the pandemic, likely due to heightened demand for healthcare services and goods.</a:t>
          </a:r>
          <a:endParaRPr lang="en-IN">
            <a:effectLst/>
          </a:endParaRPr>
        </a:p>
      </xdr:txBody>
    </xdr:sp>
    <xdr:clientData/>
  </xdr:oneCellAnchor>
  <xdr:oneCellAnchor>
    <xdr:from>
      <xdr:col>68</xdr:col>
      <xdr:colOff>15395</xdr:colOff>
      <xdr:row>38</xdr:row>
      <xdr:rowOff>15394</xdr:rowOff>
    </xdr:from>
    <xdr:ext cx="4841393" cy="436786"/>
    <xdr:sp macro="" textlink="">
      <xdr:nvSpPr>
        <xdr:cNvPr id="14" name="TextBox 13">
          <a:extLst>
            <a:ext uri="{FF2B5EF4-FFF2-40B4-BE49-F238E27FC236}">
              <a16:creationId xmlns:a16="http://schemas.microsoft.com/office/drawing/2014/main" id="{EA0736A6-CD30-41D7-A3D5-2CE16C3F19FE}"/>
            </a:ext>
          </a:extLst>
        </xdr:cNvPr>
        <xdr:cNvSpPr txBox="1"/>
      </xdr:nvSpPr>
      <xdr:spPr>
        <a:xfrm>
          <a:off x="24033635" y="7168034"/>
          <a:ext cx="4841393"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a:t>The CPI for </a:t>
          </a:r>
          <a:r>
            <a:rPr lang="en-IN" b="1"/>
            <a:t>essential services</a:t>
          </a:r>
          <a:r>
            <a:rPr lang="en-IN"/>
            <a:t> remained relatively stable before and after COVID, reflecting its consistent demand and price trends through economic disruptions.</a:t>
          </a:r>
          <a:endParaRPr lang="en-IN">
            <a:effectLst/>
          </a:endParaRPr>
        </a:p>
      </xdr:txBody>
    </xdr:sp>
    <xdr:clientData/>
  </xdr:oneCellAnchor>
</xdr:wsDr>
</file>

<file path=xl/drawings/drawing11.xml><?xml version="1.0" encoding="utf-8"?>
<c:userShapes xmlns:c="http://schemas.openxmlformats.org/drawingml/2006/chart">
  <cdr:relSizeAnchor xmlns:cdr="http://schemas.openxmlformats.org/drawingml/2006/chartDrawing">
    <cdr:from>
      <cdr:x>0.5205</cdr:x>
      <cdr:y>0.12669</cdr:y>
    </cdr:from>
    <cdr:to>
      <cdr:x>0.52137</cdr:x>
      <cdr:y>0.6641</cdr:y>
    </cdr:to>
    <cdr:cxnSp macro="">
      <cdr:nvCxnSpPr>
        <cdr:cNvPr id="3" name="Straight Connector 2">
          <a:extLst xmlns:a="http://schemas.openxmlformats.org/drawingml/2006/main">
            <a:ext uri="{FF2B5EF4-FFF2-40B4-BE49-F238E27FC236}">
              <a16:creationId xmlns:a16="http://schemas.microsoft.com/office/drawing/2014/main" id="{DE9030D2-5547-4D18-930F-CDC90EE92AD5}"/>
            </a:ext>
          </a:extLst>
        </cdr:cNvPr>
        <cdr:cNvCxnSpPr/>
      </cdr:nvCxnSpPr>
      <cdr:spPr>
        <a:xfrm xmlns:a="http://schemas.openxmlformats.org/drawingml/2006/main">
          <a:off x="3839884" y="452800"/>
          <a:ext cx="6450" cy="1920785"/>
        </a:xfrm>
        <a:prstGeom xmlns:a="http://schemas.openxmlformats.org/drawingml/2006/main" prst="line">
          <a:avLst/>
        </a:prstGeom>
        <a:ln xmlns:a="http://schemas.openxmlformats.org/drawingml/2006/main" w="19050">
          <a:solidFill>
            <a:srgbClr val="FFFF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0.54987</cdr:x>
      <cdr:y>0.17399</cdr:y>
    </cdr:from>
    <cdr:to>
      <cdr:x>0.86923</cdr:x>
      <cdr:y>0.17399</cdr:y>
    </cdr:to>
    <cdr:cxnSp macro="">
      <cdr:nvCxnSpPr>
        <cdr:cNvPr id="7" name="Straight Arrow Connector 6">
          <a:extLst xmlns:a="http://schemas.openxmlformats.org/drawingml/2006/main">
            <a:ext uri="{FF2B5EF4-FFF2-40B4-BE49-F238E27FC236}">
              <a16:creationId xmlns:a16="http://schemas.microsoft.com/office/drawing/2014/main" id="{5CCCFB0C-9401-4CA6-A46E-9F549FAC113A}"/>
            </a:ext>
          </a:extLst>
        </cdr:cNvPr>
        <cdr:cNvCxnSpPr/>
      </cdr:nvCxnSpPr>
      <cdr:spPr>
        <a:xfrm xmlns:a="http://schemas.openxmlformats.org/drawingml/2006/main">
          <a:off x="4056541" y="621862"/>
          <a:ext cx="2356069" cy="0"/>
        </a:xfrm>
        <a:prstGeom xmlns:a="http://schemas.openxmlformats.org/drawingml/2006/main" prst="straightConnector1">
          <a:avLst/>
        </a:prstGeom>
        <a:ln xmlns:a="http://schemas.openxmlformats.org/drawingml/2006/main" w="19050">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0.18185</cdr:x>
      <cdr:y>0.17701</cdr:y>
    </cdr:from>
    <cdr:to>
      <cdr:x>0.42944</cdr:x>
      <cdr:y>0.17701</cdr:y>
    </cdr:to>
    <cdr:cxnSp macro="">
      <cdr:nvCxnSpPr>
        <cdr:cNvPr id="4" name="Straight Arrow Connector 3">
          <a:extLst xmlns:a="http://schemas.openxmlformats.org/drawingml/2006/main">
            <a:ext uri="{FF2B5EF4-FFF2-40B4-BE49-F238E27FC236}">
              <a16:creationId xmlns:a16="http://schemas.microsoft.com/office/drawing/2014/main" id="{50D3F6DE-DE53-489B-9F3E-3B3FC8D5507D}"/>
            </a:ext>
          </a:extLst>
        </cdr:cNvPr>
        <cdr:cNvCxnSpPr/>
      </cdr:nvCxnSpPr>
      <cdr:spPr>
        <a:xfrm xmlns:a="http://schemas.openxmlformats.org/drawingml/2006/main" flipH="1">
          <a:off x="1338569" y="620598"/>
          <a:ext cx="1822515" cy="0"/>
        </a:xfrm>
        <a:prstGeom xmlns:a="http://schemas.openxmlformats.org/drawingml/2006/main" prst="straightConnector1">
          <a:avLst/>
        </a:prstGeom>
        <a:ln xmlns:a="http://schemas.openxmlformats.org/drawingml/2006/main" w="12700">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2.xml><?xml version="1.0" encoding="utf-8"?>
<c:userShapes xmlns:c="http://schemas.openxmlformats.org/drawingml/2006/chart">
  <cdr:relSizeAnchor xmlns:cdr="http://schemas.openxmlformats.org/drawingml/2006/chartDrawing">
    <cdr:from>
      <cdr:x>0.52289</cdr:x>
      <cdr:y>0.13649</cdr:y>
    </cdr:from>
    <cdr:to>
      <cdr:x>0.52368</cdr:x>
      <cdr:y>0.66489</cdr:y>
    </cdr:to>
    <cdr:cxnSp macro="">
      <cdr:nvCxnSpPr>
        <cdr:cNvPr id="3" name="Straight Connector 2">
          <a:extLst xmlns:a="http://schemas.openxmlformats.org/drawingml/2006/main">
            <a:ext uri="{FF2B5EF4-FFF2-40B4-BE49-F238E27FC236}">
              <a16:creationId xmlns:a16="http://schemas.microsoft.com/office/drawing/2014/main" id="{DE9030D2-5547-4D18-930F-CDC90EE92AD5}"/>
            </a:ext>
          </a:extLst>
        </cdr:cNvPr>
        <cdr:cNvCxnSpPr/>
      </cdr:nvCxnSpPr>
      <cdr:spPr>
        <a:xfrm xmlns:a="http://schemas.openxmlformats.org/drawingml/2006/main" flipH="1">
          <a:off x="3573518" y="480064"/>
          <a:ext cx="5456" cy="1858487"/>
        </a:xfrm>
        <a:prstGeom xmlns:a="http://schemas.openxmlformats.org/drawingml/2006/main" prst="line">
          <a:avLst/>
        </a:prstGeom>
        <a:ln xmlns:a="http://schemas.openxmlformats.org/drawingml/2006/main" w="19050">
          <a:solidFill>
            <a:srgbClr val="FFFF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0.54332</cdr:x>
      <cdr:y>0.18129</cdr:y>
    </cdr:from>
    <cdr:to>
      <cdr:x>0.88807</cdr:x>
      <cdr:y>0.18129</cdr:y>
    </cdr:to>
    <cdr:cxnSp macro="">
      <cdr:nvCxnSpPr>
        <cdr:cNvPr id="4" name="Straight Arrow Connector 3">
          <a:extLst xmlns:a="http://schemas.openxmlformats.org/drawingml/2006/main">
            <a:ext uri="{FF2B5EF4-FFF2-40B4-BE49-F238E27FC236}">
              <a16:creationId xmlns:a16="http://schemas.microsoft.com/office/drawing/2014/main" id="{A61998EF-093E-4114-A906-83523F39E585}"/>
            </a:ext>
          </a:extLst>
        </cdr:cNvPr>
        <cdr:cNvCxnSpPr/>
      </cdr:nvCxnSpPr>
      <cdr:spPr>
        <a:xfrm xmlns:a="http://schemas.openxmlformats.org/drawingml/2006/main">
          <a:off x="3713203" y="637627"/>
          <a:ext cx="2356069" cy="0"/>
        </a:xfrm>
        <a:prstGeom xmlns:a="http://schemas.openxmlformats.org/drawingml/2006/main" prst="straightConnector1">
          <a:avLst/>
        </a:prstGeom>
        <a:ln xmlns:a="http://schemas.openxmlformats.org/drawingml/2006/main" w="19050">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0.60978</cdr:x>
      <cdr:y>0.11156</cdr:y>
    </cdr:from>
    <cdr:to>
      <cdr:x>0.74208</cdr:x>
      <cdr:y>0.19123</cdr:y>
    </cdr:to>
    <cdr:sp macro="" textlink="">
      <cdr:nvSpPr>
        <cdr:cNvPr id="6" name="TextBox 1">
          <a:extLst xmlns:a="http://schemas.openxmlformats.org/drawingml/2006/main">
            <a:ext uri="{FF2B5EF4-FFF2-40B4-BE49-F238E27FC236}">
              <a16:creationId xmlns:a16="http://schemas.microsoft.com/office/drawing/2014/main" id="{B1B54200-1FF3-4980-AE41-DD4EEEAB8509}"/>
            </a:ext>
          </a:extLst>
        </cdr:cNvPr>
        <cdr:cNvSpPr txBox="1"/>
      </cdr:nvSpPr>
      <cdr:spPr>
        <a:xfrm xmlns:a="http://schemas.openxmlformats.org/drawingml/2006/main">
          <a:off x="4167352" y="392386"/>
          <a:ext cx="904222" cy="280205"/>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IN" sz="1200" b="1"/>
            <a:t>After Covid</a:t>
          </a:r>
        </a:p>
      </cdr:txBody>
    </cdr:sp>
  </cdr:relSizeAnchor>
  <cdr:relSizeAnchor xmlns:cdr="http://schemas.openxmlformats.org/drawingml/2006/chartDrawing">
    <cdr:from>
      <cdr:x>0.20118</cdr:x>
      <cdr:y>0.18573</cdr:y>
    </cdr:from>
    <cdr:to>
      <cdr:x>0.46808</cdr:x>
      <cdr:y>0.18573</cdr:y>
    </cdr:to>
    <cdr:cxnSp macro="">
      <cdr:nvCxnSpPr>
        <cdr:cNvPr id="5" name="Straight Arrow Connector 4">
          <a:extLst xmlns:a="http://schemas.openxmlformats.org/drawingml/2006/main">
            <a:ext uri="{FF2B5EF4-FFF2-40B4-BE49-F238E27FC236}">
              <a16:creationId xmlns:a16="http://schemas.microsoft.com/office/drawing/2014/main" id="{E1AF3DE2-4409-4315-A5AD-01781F69B301}"/>
            </a:ext>
          </a:extLst>
        </cdr:cNvPr>
        <cdr:cNvCxnSpPr/>
      </cdr:nvCxnSpPr>
      <cdr:spPr>
        <a:xfrm xmlns:a="http://schemas.openxmlformats.org/drawingml/2006/main" flipH="1">
          <a:off x="1366120" y="660951"/>
          <a:ext cx="1812417" cy="0"/>
        </a:xfrm>
        <a:prstGeom xmlns:a="http://schemas.openxmlformats.org/drawingml/2006/main" prst="straightConnector1">
          <a:avLst/>
        </a:prstGeom>
        <a:ln xmlns:a="http://schemas.openxmlformats.org/drawingml/2006/main" w="12700">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0.24787</cdr:x>
      <cdr:y>0.1131</cdr:y>
    </cdr:from>
    <cdr:to>
      <cdr:x>0.39491</cdr:x>
      <cdr:y>0.19426</cdr:y>
    </cdr:to>
    <cdr:sp macro="" textlink="">
      <cdr:nvSpPr>
        <cdr:cNvPr id="7" name="TextBox 6">
          <a:extLst xmlns:a="http://schemas.openxmlformats.org/drawingml/2006/main">
            <a:ext uri="{FF2B5EF4-FFF2-40B4-BE49-F238E27FC236}">
              <a16:creationId xmlns:a16="http://schemas.microsoft.com/office/drawing/2014/main" id="{876E54D9-1BD3-4EBE-9193-5FF689EF8DC8}"/>
            </a:ext>
          </a:extLst>
        </cdr:cNvPr>
        <cdr:cNvSpPr txBox="1"/>
      </cdr:nvSpPr>
      <cdr:spPr>
        <a:xfrm xmlns:a="http://schemas.openxmlformats.org/drawingml/2006/main">
          <a:off x="1683220" y="402480"/>
          <a:ext cx="998494" cy="288825"/>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IN" sz="1200" b="1"/>
            <a:t>Before Covid</a:t>
          </a:r>
        </a:p>
      </cdr:txBody>
    </cdr:sp>
  </cdr:relSizeAnchor>
</c:userShapes>
</file>

<file path=xl/drawings/drawing13.xml><?xml version="1.0" encoding="utf-8"?>
<c:userShapes xmlns:c="http://schemas.openxmlformats.org/drawingml/2006/chart">
  <cdr:relSizeAnchor xmlns:cdr="http://schemas.openxmlformats.org/drawingml/2006/chartDrawing">
    <cdr:from>
      <cdr:x>0.52374</cdr:x>
      <cdr:y>0.13404</cdr:y>
    </cdr:from>
    <cdr:to>
      <cdr:x>0.52374</cdr:x>
      <cdr:y>0.66165</cdr:y>
    </cdr:to>
    <cdr:cxnSp macro="">
      <cdr:nvCxnSpPr>
        <cdr:cNvPr id="3" name="Straight Connector 2">
          <a:extLst xmlns:a="http://schemas.openxmlformats.org/drawingml/2006/main">
            <a:ext uri="{FF2B5EF4-FFF2-40B4-BE49-F238E27FC236}">
              <a16:creationId xmlns:a16="http://schemas.microsoft.com/office/drawing/2014/main" id="{DE9030D2-5547-4D18-930F-CDC90EE92AD5}"/>
            </a:ext>
          </a:extLst>
        </cdr:cNvPr>
        <cdr:cNvCxnSpPr/>
      </cdr:nvCxnSpPr>
      <cdr:spPr>
        <a:xfrm xmlns:a="http://schemas.openxmlformats.org/drawingml/2006/main">
          <a:off x="3617349" y="479077"/>
          <a:ext cx="0" cy="1885751"/>
        </a:xfrm>
        <a:prstGeom xmlns:a="http://schemas.openxmlformats.org/drawingml/2006/main" prst="line">
          <a:avLst/>
        </a:prstGeom>
        <a:ln xmlns:a="http://schemas.openxmlformats.org/drawingml/2006/main" w="19050">
          <a:solidFill>
            <a:srgbClr val="FFFF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0.54497</cdr:x>
      <cdr:y>0.1436</cdr:y>
    </cdr:from>
    <cdr:to>
      <cdr:x>0.88609</cdr:x>
      <cdr:y>0.1436</cdr:y>
    </cdr:to>
    <cdr:cxnSp macro="">
      <cdr:nvCxnSpPr>
        <cdr:cNvPr id="4" name="Straight Arrow Connector 3">
          <a:extLst xmlns:a="http://schemas.openxmlformats.org/drawingml/2006/main">
            <a:ext uri="{FF2B5EF4-FFF2-40B4-BE49-F238E27FC236}">
              <a16:creationId xmlns:a16="http://schemas.microsoft.com/office/drawing/2014/main" id="{82AB38A2-4DB2-4079-BC63-84A1E4ED8CF0}"/>
            </a:ext>
          </a:extLst>
        </cdr:cNvPr>
        <cdr:cNvCxnSpPr/>
      </cdr:nvCxnSpPr>
      <cdr:spPr>
        <a:xfrm xmlns:a="http://schemas.openxmlformats.org/drawingml/2006/main">
          <a:off x="3764003" y="513255"/>
          <a:ext cx="2356069" cy="0"/>
        </a:xfrm>
        <a:prstGeom xmlns:a="http://schemas.openxmlformats.org/drawingml/2006/main" prst="straightConnector1">
          <a:avLst/>
        </a:prstGeom>
        <a:ln xmlns:a="http://schemas.openxmlformats.org/drawingml/2006/main" w="19050">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0.60337</cdr:x>
      <cdr:y>0.06813</cdr:y>
    </cdr:from>
    <cdr:to>
      <cdr:x>0.73429</cdr:x>
      <cdr:y>0.14652</cdr:y>
    </cdr:to>
    <cdr:sp macro="" textlink="">
      <cdr:nvSpPr>
        <cdr:cNvPr id="5" name="TextBox 1">
          <a:extLst xmlns:a="http://schemas.openxmlformats.org/drawingml/2006/main">
            <a:ext uri="{FF2B5EF4-FFF2-40B4-BE49-F238E27FC236}">
              <a16:creationId xmlns:a16="http://schemas.microsoft.com/office/drawing/2014/main" id="{7204A2E0-A165-4E22-BB29-7FF4BDC886B4}"/>
            </a:ext>
          </a:extLst>
        </cdr:cNvPr>
        <cdr:cNvSpPr txBox="1"/>
      </cdr:nvSpPr>
      <cdr:spPr>
        <a:xfrm xmlns:a="http://schemas.openxmlformats.org/drawingml/2006/main">
          <a:off x="4167351" y="243490"/>
          <a:ext cx="904222" cy="280205"/>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IN" sz="1200" b="1"/>
            <a:t>After Covid</a:t>
          </a:r>
        </a:p>
      </cdr:txBody>
    </cdr:sp>
  </cdr:relSizeAnchor>
  <cdr:relSizeAnchor xmlns:cdr="http://schemas.openxmlformats.org/drawingml/2006/chartDrawing">
    <cdr:from>
      <cdr:x>0.19291</cdr:x>
      <cdr:y>0.06602</cdr:y>
    </cdr:from>
    <cdr:to>
      <cdr:x>0.3384</cdr:x>
      <cdr:y>0.14594</cdr:y>
    </cdr:to>
    <cdr:sp macro="" textlink="">
      <cdr:nvSpPr>
        <cdr:cNvPr id="6" name="TextBox 6">
          <a:extLst xmlns:a="http://schemas.openxmlformats.org/drawingml/2006/main">
            <a:ext uri="{FF2B5EF4-FFF2-40B4-BE49-F238E27FC236}">
              <a16:creationId xmlns:a16="http://schemas.microsoft.com/office/drawing/2014/main" id="{876E54D9-1BD3-4EBE-9193-5FF689EF8DC8}"/>
            </a:ext>
          </a:extLst>
        </cdr:cNvPr>
        <cdr:cNvSpPr txBox="1"/>
      </cdr:nvSpPr>
      <cdr:spPr>
        <a:xfrm xmlns:a="http://schemas.openxmlformats.org/drawingml/2006/main">
          <a:off x="1331274" y="231480"/>
          <a:ext cx="1004057" cy="280205"/>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IN" sz="1200" b="1"/>
            <a:t>Before Covid</a:t>
          </a:r>
        </a:p>
      </cdr:txBody>
    </cdr:sp>
  </cdr:relSizeAnchor>
  <cdr:relSizeAnchor xmlns:cdr="http://schemas.openxmlformats.org/drawingml/2006/chartDrawing">
    <cdr:from>
      <cdr:x>0.16088</cdr:x>
      <cdr:y>0.14997</cdr:y>
    </cdr:from>
    <cdr:to>
      <cdr:x>0.42497</cdr:x>
      <cdr:y>0.14997</cdr:y>
    </cdr:to>
    <cdr:cxnSp macro="">
      <cdr:nvCxnSpPr>
        <cdr:cNvPr id="7" name="Straight Arrow Connector 6">
          <a:extLst xmlns:a="http://schemas.openxmlformats.org/drawingml/2006/main">
            <a:ext uri="{FF2B5EF4-FFF2-40B4-BE49-F238E27FC236}">
              <a16:creationId xmlns:a16="http://schemas.microsoft.com/office/drawing/2014/main" id="{65486307-5592-4D2D-BE9E-8A70C960BC09}"/>
            </a:ext>
          </a:extLst>
        </cdr:cNvPr>
        <cdr:cNvCxnSpPr/>
      </cdr:nvCxnSpPr>
      <cdr:spPr>
        <a:xfrm xmlns:a="http://schemas.openxmlformats.org/drawingml/2006/main" flipH="1">
          <a:off x="1110231" y="525807"/>
          <a:ext cx="1822515" cy="0"/>
        </a:xfrm>
        <a:prstGeom xmlns:a="http://schemas.openxmlformats.org/drawingml/2006/main" prst="straightConnector1">
          <a:avLst/>
        </a:prstGeom>
        <a:ln xmlns:a="http://schemas.openxmlformats.org/drawingml/2006/main" w="12700">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4.xml><?xml version="1.0" encoding="utf-8"?>
<c:userShapes xmlns:c="http://schemas.openxmlformats.org/drawingml/2006/chart">
  <cdr:relSizeAnchor xmlns:cdr="http://schemas.openxmlformats.org/drawingml/2006/chartDrawing">
    <cdr:from>
      <cdr:x>0.52428</cdr:x>
      <cdr:y>0.14091</cdr:y>
    </cdr:from>
    <cdr:to>
      <cdr:x>0.52428</cdr:x>
      <cdr:y>0.66175</cdr:y>
    </cdr:to>
    <cdr:cxnSp macro="">
      <cdr:nvCxnSpPr>
        <cdr:cNvPr id="3" name="Straight Connector 2">
          <a:extLst xmlns:a="http://schemas.openxmlformats.org/drawingml/2006/main">
            <a:ext uri="{FF2B5EF4-FFF2-40B4-BE49-F238E27FC236}">
              <a16:creationId xmlns:a16="http://schemas.microsoft.com/office/drawing/2014/main" id="{DE9030D2-5547-4D18-930F-CDC90EE92AD5}"/>
            </a:ext>
          </a:extLst>
        </cdr:cNvPr>
        <cdr:cNvCxnSpPr/>
      </cdr:nvCxnSpPr>
      <cdr:spPr>
        <a:xfrm xmlns:a="http://schemas.openxmlformats.org/drawingml/2006/main">
          <a:off x="3573517" y="490481"/>
          <a:ext cx="0" cy="1813035"/>
        </a:xfrm>
        <a:prstGeom xmlns:a="http://schemas.openxmlformats.org/drawingml/2006/main" prst="line">
          <a:avLst/>
        </a:prstGeom>
        <a:ln xmlns:a="http://schemas.openxmlformats.org/drawingml/2006/main" w="19050">
          <a:solidFill>
            <a:srgbClr val="FFFF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0.61397</cdr:x>
      <cdr:y>0.12279</cdr:y>
    </cdr:from>
    <cdr:to>
      <cdr:x>0.74663</cdr:x>
      <cdr:y>0.20329</cdr:y>
    </cdr:to>
    <cdr:sp macro="" textlink="">
      <cdr:nvSpPr>
        <cdr:cNvPr id="4" name="TextBox 1">
          <a:extLst xmlns:a="http://schemas.openxmlformats.org/drawingml/2006/main">
            <a:ext uri="{FF2B5EF4-FFF2-40B4-BE49-F238E27FC236}">
              <a16:creationId xmlns:a16="http://schemas.microsoft.com/office/drawing/2014/main" id="{78886755-91C5-4AD4-8575-0A3F461AE1AD}"/>
            </a:ext>
          </a:extLst>
        </cdr:cNvPr>
        <cdr:cNvSpPr txBox="1"/>
      </cdr:nvSpPr>
      <cdr:spPr>
        <a:xfrm xmlns:a="http://schemas.openxmlformats.org/drawingml/2006/main">
          <a:off x="4184869" y="427421"/>
          <a:ext cx="904222" cy="280205"/>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IN" sz="1200" b="1"/>
            <a:t>After Covid</a:t>
          </a:r>
        </a:p>
      </cdr:txBody>
    </cdr:sp>
  </cdr:relSizeAnchor>
  <cdr:relSizeAnchor xmlns:cdr="http://schemas.openxmlformats.org/drawingml/2006/chartDrawing">
    <cdr:from>
      <cdr:x>0.53912</cdr:x>
      <cdr:y>0.20733</cdr:y>
    </cdr:from>
    <cdr:to>
      <cdr:x>0.88478</cdr:x>
      <cdr:y>0.20733</cdr:y>
    </cdr:to>
    <cdr:cxnSp macro="">
      <cdr:nvCxnSpPr>
        <cdr:cNvPr id="5" name="Straight Arrow Connector 4">
          <a:extLst xmlns:a="http://schemas.openxmlformats.org/drawingml/2006/main">
            <a:ext uri="{FF2B5EF4-FFF2-40B4-BE49-F238E27FC236}">
              <a16:creationId xmlns:a16="http://schemas.microsoft.com/office/drawing/2014/main" id="{AF1DF61E-131B-439B-A9A7-35E2F0CF9AB7}"/>
            </a:ext>
          </a:extLst>
        </cdr:cNvPr>
        <cdr:cNvCxnSpPr/>
      </cdr:nvCxnSpPr>
      <cdr:spPr>
        <a:xfrm xmlns:a="http://schemas.openxmlformats.org/drawingml/2006/main">
          <a:off x="3674665" y="721710"/>
          <a:ext cx="2356069" cy="0"/>
        </a:xfrm>
        <a:prstGeom xmlns:a="http://schemas.openxmlformats.org/drawingml/2006/main" prst="straightConnector1">
          <a:avLst/>
        </a:prstGeom>
        <a:ln xmlns:a="http://schemas.openxmlformats.org/drawingml/2006/main" w="19050">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0.21147</cdr:x>
      <cdr:y>0.21141</cdr:y>
    </cdr:from>
    <cdr:to>
      <cdr:x>0.47908</cdr:x>
      <cdr:y>0.21141</cdr:y>
    </cdr:to>
    <cdr:cxnSp macro="">
      <cdr:nvCxnSpPr>
        <cdr:cNvPr id="6" name="Straight Arrow Connector 5">
          <a:extLst xmlns:a="http://schemas.openxmlformats.org/drawingml/2006/main">
            <a:ext uri="{FF2B5EF4-FFF2-40B4-BE49-F238E27FC236}">
              <a16:creationId xmlns:a16="http://schemas.microsoft.com/office/drawing/2014/main" id="{65486307-5592-4D2D-BE9E-8A70C960BC09}"/>
            </a:ext>
          </a:extLst>
        </cdr:cNvPr>
        <cdr:cNvCxnSpPr/>
      </cdr:nvCxnSpPr>
      <cdr:spPr>
        <a:xfrm xmlns:a="http://schemas.openxmlformats.org/drawingml/2006/main" flipH="1">
          <a:off x="1440169" y="722198"/>
          <a:ext cx="1822515" cy="0"/>
        </a:xfrm>
        <a:prstGeom xmlns:a="http://schemas.openxmlformats.org/drawingml/2006/main" prst="straightConnector1">
          <a:avLst/>
        </a:prstGeom>
        <a:ln xmlns:a="http://schemas.openxmlformats.org/drawingml/2006/main" w="12700">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0.26238</cdr:x>
      <cdr:y>0.13215</cdr:y>
    </cdr:from>
    <cdr:to>
      <cdr:x>0.40981</cdr:x>
      <cdr:y>0.21418</cdr:y>
    </cdr:to>
    <cdr:sp macro="" textlink="">
      <cdr:nvSpPr>
        <cdr:cNvPr id="7" name="TextBox 6">
          <a:extLst xmlns:a="http://schemas.openxmlformats.org/drawingml/2006/main">
            <a:ext uri="{FF2B5EF4-FFF2-40B4-BE49-F238E27FC236}">
              <a16:creationId xmlns:a16="http://schemas.microsoft.com/office/drawing/2014/main" id="{2B432E7C-B1B9-45C1-8A3B-1B8A0E321989}"/>
            </a:ext>
          </a:extLst>
        </cdr:cNvPr>
        <cdr:cNvSpPr txBox="1"/>
      </cdr:nvSpPr>
      <cdr:spPr>
        <a:xfrm xmlns:a="http://schemas.openxmlformats.org/drawingml/2006/main">
          <a:off x="1786904" y="451439"/>
          <a:ext cx="1004057" cy="280205"/>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IN" sz="1200" b="1"/>
            <a:t>Before Covid</a:t>
          </a:r>
        </a:p>
      </cdr:txBody>
    </cdr:sp>
  </cdr:relSizeAnchor>
</c:userShapes>
</file>

<file path=xl/drawings/drawing15.xml><?xml version="1.0" encoding="utf-8"?>
<xdr:wsDr xmlns:xdr="http://schemas.openxmlformats.org/drawingml/2006/spreadsheetDrawing" xmlns:a="http://schemas.openxmlformats.org/drawingml/2006/main">
  <xdr:twoCellAnchor>
    <xdr:from>
      <xdr:col>1</xdr:col>
      <xdr:colOff>304800</xdr:colOff>
      <xdr:row>6</xdr:row>
      <xdr:rowOff>60960</xdr:rowOff>
    </xdr:from>
    <xdr:to>
      <xdr:col>8</xdr:col>
      <xdr:colOff>609600</xdr:colOff>
      <xdr:row>21</xdr:row>
      <xdr:rowOff>60960</xdr:rowOff>
    </xdr:to>
    <xdr:graphicFrame macro="">
      <xdr:nvGraphicFramePr>
        <xdr:cNvPr id="3" name="Chart 2">
          <a:extLst>
            <a:ext uri="{FF2B5EF4-FFF2-40B4-BE49-F238E27FC236}">
              <a16:creationId xmlns:a16="http://schemas.microsoft.com/office/drawing/2014/main" id="{7578E025-A5A6-4D87-BF13-1448F270B7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10</xdr:col>
      <xdr:colOff>15395</xdr:colOff>
      <xdr:row>4</xdr:row>
      <xdr:rowOff>15394</xdr:rowOff>
    </xdr:from>
    <xdr:ext cx="5981545" cy="781240"/>
    <xdr:sp macro="" textlink="">
      <xdr:nvSpPr>
        <xdr:cNvPr id="5" name="TextBox 4">
          <a:extLst>
            <a:ext uri="{FF2B5EF4-FFF2-40B4-BE49-F238E27FC236}">
              <a16:creationId xmlns:a16="http://schemas.microsoft.com/office/drawing/2014/main" id="{3E0B750E-D81A-4F30-8171-151CCD9C8900}"/>
            </a:ext>
          </a:extLst>
        </xdr:cNvPr>
        <xdr:cNvSpPr txBox="1"/>
      </xdr:nvSpPr>
      <xdr:spPr>
        <a:xfrm>
          <a:off x="8062115" y="823114"/>
          <a:ext cx="5981545"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a:t>The rise in </a:t>
          </a:r>
          <a:r>
            <a:rPr lang="en-IN" b="1"/>
            <a:t>crude oil prices</a:t>
          </a:r>
          <a:r>
            <a:rPr lang="en-IN"/>
            <a:t> correlated positively with CPI inflation in </a:t>
          </a:r>
          <a:r>
            <a:rPr lang="en-IN" b="1"/>
            <a:t>health, clothing, and discretionary</a:t>
          </a:r>
          <a:r>
            <a:rPr lang="en-IN"/>
            <a:t> categories, indicating a ripple effect as higher oil prices drive up transportation and production costs in these sectors. However, there was </a:t>
          </a:r>
          <a:r>
            <a:rPr lang="en-IN" b="1"/>
            <a:t>no significant correlation with the Education sector</a:t>
          </a:r>
          <a:r>
            <a:rPr lang="en-IN"/>
            <a:t>, likely due to its lesser dependency on transportation and imported materials.</a:t>
          </a:r>
          <a:endParaRPr lang="en-IN">
            <a:effectLst/>
          </a:endParaRPr>
        </a:p>
      </xdr:txBody>
    </xdr:sp>
    <xdr:clientData/>
  </xdr:oneCellAnchor>
</xdr:wsDr>
</file>

<file path=xl/drawings/drawing16.xml><?xml version="1.0" encoding="utf-8"?>
<c:userShapes xmlns:c="http://schemas.openxmlformats.org/drawingml/2006/chart">
  <cdr:relSizeAnchor xmlns:cdr="http://schemas.openxmlformats.org/drawingml/2006/chartDrawing">
    <cdr:from>
      <cdr:x>0.65898</cdr:x>
      <cdr:y>0.89617</cdr:y>
    </cdr:from>
    <cdr:to>
      <cdr:x>0.72816</cdr:x>
      <cdr:y>0.95355</cdr:y>
    </cdr:to>
    <cdr:sp macro="" textlink="">
      <cdr:nvSpPr>
        <cdr:cNvPr id="3" name="Rectangle: Rounded Corners 2">
          <a:extLst xmlns:a="http://schemas.openxmlformats.org/drawingml/2006/main">
            <a:ext uri="{FF2B5EF4-FFF2-40B4-BE49-F238E27FC236}">
              <a16:creationId xmlns:a16="http://schemas.microsoft.com/office/drawing/2014/main" id="{75A4C607-9AAA-4DBA-A335-2147697B5E05}"/>
            </a:ext>
          </a:extLst>
        </cdr:cNvPr>
        <cdr:cNvSpPr/>
      </cdr:nvSpPr>
      <cdr:spPr>
        <a:xfrm xmlns:a="http://schemas.openxmlformats.org/drawingml/2006/main">
          <a:off x="4137660" y="2499360"/>
          <a:ext cx="434340" cy="160020"/>
        </a:xfrm>
        <a:prstGeom xmlns:a="http://schemas.openxmlformats.org/drawingml/2006/main" prst="roundRect">
          <a:avLst/>
        </a:prstGeom>
        <a:noFill xmlns:a="http://schemas.openxmlformats.org/drawingml/2006/main"/>
        <a:ln xmlns:a="http://schemas.openxmlformats.org/drawingml/2006/main" w="57150">
          <a:solidFill>
            <a:srgbClr val="FF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84667</xdr:colOff>
      <xdr:row>0</xdr:row>
      <xdr:rowOff>84667</xdr:rowOff>
    </xdr:from>
    <xdr:to>
      <xdr:col>4</xdr:col>
      <xdr:colOff>389467</xdr:colOff>
      <xdr:row>0</xdr:row>
      <xdr:rowOff>211667</xdr:rowOff>
    </xdr:to>
    <xdr:sp macro="" textlink="">
      <xdr:nvSpPr>
        <xdr:cNvPr id="2" name="Arrow: Right 1">
          <a:extLst>
            <a:ext uri="{FF2B5EF4-FFF2-40B4-BE49-F238E27FC236}">
              <a16:creationId xmlns:a16="http://schemas.microsoft.com/office/drawing/2014/main" id="{37109705-9A67-4622-AADA-A886A6677631}"/>
            </a:ext>
          </a:extLst>
        </xdr:cNvPr>
        <xdr:cNvSpPr/>
      </xdr:nvSpPr>
      <xdr:spPr>
        <a:xfrm>
          <a:off x="1913467" y="84667"/>
          <a:ext cx="914400" cy="1270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132</xdr:col>
      <xdr:colOff>16929</xdr:colOff>
      <xdr:row>0</xdr:row>
      <xdr:rowOff>93134</xdr:rowOff>
    </xdr:from>
    <xdr:to>
      <xdr:col>133</xdr:col>
      <xdr:colOff>321729</xdr:colOff>
      <xdr:row>0</xdr:row>
      <xdr:rowOff>220134</xdr:rowOff>
    </xdr:to>
    <xdr:sp macro="" textlink="">
      <xdr:nvSpPr>
        <xdr:cNvPr id="4" name="Arrow: Right 3">
          <a:extLst>
            <a:ext uri="{FF2B5EF4-FFF2-40B4-BE49-F238E27FC236}">
              <a16:creationId xmlns:a16="http://schemas.microsoft.com/office/drawing/2014/main" id="{FC983C63-15ED-4CAF-8144-8669F9FFF7CC}"/>
            </a:ext>
          </a:extLst>
        </xdr:cNvPr>
        <xdr:cNvSpPr/>
      </xdr:nvSpPr>
      <xdr:spPr>
        <a:xfrm>
          <a:off x="79264929" y="93134"/>
          <a:ext cx="914400" cy="1270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260</xdr:col>
      <xdr:colOff>601139</xdr:colOff>
      <xdr:row>0</xdr:row>
      <xdr:rowOff>101601</xdr:rowOff>
    </xdr:from>
    <xdr:to>
      <xdr:col>262</xdr:col>
      <xdr:colOff>296339</xdr:colOff>
      <xdr:row>0</xdr:row>
      <xdr:rowOff>228601</xdr:rowOff>
    </xdr:to>
    <xdr:sp macro="" textlink="">
      <xdr:nvSpPr>
        <xdr:cNvPr id="5" name="Arrow: Right 4">
          <a:extLst>
            <a:ext uri="{FF2B5EF4-FFF2-40B4-BE49-F238E27FC236}">
              <a16:creationId xmlns:a16="http://schemas.microsoft.com/office/drawing/2014/main" id="{31516B36-AF8F-4123-A687-3A8F18D483AD}"/>
            </a:ext>
          </a:extLst>
        </xdr:cNvPr>
        <xdr:cNvSpPr/>
      </xdr:nvSpPr>
      <xdr:spPr>
        <a:xfrm>
          <a:off x="157268339" y="101601"/>
          <a:ext cx="914400" cy="1270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18.xml><?xml version="1.0" encoding="utf-8"?>
<xdr:wsDr xmlns:xdr="http://schemas.openxmlformats.org/drawingml/2006/spreadsheetDrawing" xmlns:a="http://schemas.openxmlformats.org/drawingml/2006/main">
  <xdr:oneCellAnchor>
    <xdr:from>
      <xdr:col>0</xdr:col>
      <xdr:colOff>384772</xdr:colOff>
      <xdr:row>2</xdr:row>
      <xdr:rowOff>160020</xdr:rowOff>
    </xdr:from>
    <xdr:ext cx="9431297" cy="6147227"/>
    <xdr:sp macro="" textlink="">
      <xdr:nvSpPr>
        <xdr:cNvPr id="2" name="TextBox 1">
          <a:extLst>
            <a:ext uri="{FF2B5EF4-FFF2-40B4-BE49-F238E27FC236}">
              <a16:creationId xmlns:a16="http://schemas.microsoft.com/office/drawing/2014/main" id="{D9AF13BB-277E-42A8-A6A9-86531E74E4ED}"/>
            </a:ext>
          </a:extLst>
        </xdr:cNvPr>
        <xdr:cNvSpPr txBox="1"/>
      </xdr:nvSpPr>
      <xdr:spPr>
        <a:xfrm>
          <a:off x="384772" y="522159"/>
          <a:ext cx="9431297" cy="6147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a:t>1. First, I used the </a:t>
          </a:r>
          <a:r>
            <a:rPr lang="en-IN" b="1"/>
            <a:t>Get Data</a:t>
          </a:r>
          <a:r>
            <a:rPr lang="en-IN"/>
            <a:t> feature to import the CSV file into my sheet.</a:t>
          </a:r>
          <a:br>
            <a:rPr lang="en-IN"/>
          </a:br>
          <a:endParaRPr lang="en-IN"/>
        </a:p>
        <a:p>
          <a:r>
            <a:rPr lang="en-IN"/>
            <a:t>2. After importing, I made a copy of the sheet to have an original, unaltered version for reference.</a:t>
          </a:r>
          <a:br>
            <a:rPr lang="en-IN"/>
          </a:br>
          <a:endParaRPr lang="en-IN"/>
        </a:p>
        <a:p>
          <a:r>
            <a:rPr lang="en-IN"/>
            <a:t>3. Next, I applied the =TYPE function to determine the data type for each column in the dataset.</a:t>
          </a:r>
          <a:br>
            <a:rPr lang="en-IN"/>
          </a:br>
          <a:endParaRPr lang="en-IN"/>
        </a:p>
        <a:p>
          <a:r>
            <a:rPr lang="en-IN"/>
            <a:t>4. I found that the </a:t>
          </a:r>
          <a:r>
            <a:rPr lang="en-IN" b="1"/>
            <a:t>Housing</a:t>
          </a:r>
          <a:r>
            <a:rPr lang="en-IN"/>
            <a:t> dataset was in string format and needed reformatting to ensure accurate analysis.</a:t>
          </a:r>
          <a:br>
            <a:rPr lang="en-IN"/>
          </a:br>
          <a:endParaRPr lang="en-IN"/>
        </a:p>
        <a:p>
          <a:r>
            <a:rPr lang="en-IN"/>
            <a:t>5. Then, I used the =COUNTBLANK function to identify how many blank values were present, helping me determine the necessary steps for handling missing data.</a:t>
          </a:r>
          <a:br>
            <a:rPr lang="en-IN"/>
          </a:br>
          <a:endParaRPr lang="en-IN"/>
        </a:p>
        <a:p>
          <a:r>
            <a:rPr lang="en-IN"/>
            <a:t>6. I checked a sample of the data in a </a:t>
          </a:r>
          <a:r>
            <a:rPr lang="en-IN" b="1"/>
            <a:t>Pivot Table</a:t>
          </a:r>
          <a:r>
            <a:rPr lang="en-IN"/>
            <a:t> to spot any anomalies. I found a few errors in the data, such as </a:t>
          </a:r>
          <a:r>
            <a:rPr lang="en-IN" b="1"/>
            <a:t>March</a:t>
          </a:r>
          <a:r>
            <a:rPr lang="en-IN"/>
            <a:t> being entered as "Marcrh" and extra spaces in </a:t>
          </a:r>
          <a:r>
            <a:rPr lang="en-IN" b="1"/>
            <a:t>November</a:t>
          </a:r>
          <a:r>
            <a:rPr lang="en-IN"/>
            <a:t> data that required cleaning.</a:t>
          </a:r>
          <a:br>
            <a:rPr lang="en-IN"/>
          </a:br>
          <a:endParaRPr lang="en-IN"/>
        </a:p>
        <a:p>
          <a:r>
            <a:rPr lang="en-IN"/>
            <a:t>7. Based on these checks, I pinpointed the exact areas that needed corrections, like changing "Marcrh" to "March" in 2014 data and removing the extra space in </a:t>
          </a:r>
          <a:r>
            <a:rPr lang="en-IN" b="1"/>
            <a:t>November 2013</a:t>
          </a:r>
          <a:r>
            <a:rPr lang="en-IN"/>
            <a:t>. These specific issues were highlighted, making it easy to drill down into sectors needing adjustments.</a:t>
          </a:r>
          <a:br>
            <a:rPr lang="en-IN"/>
          </a:br>
          <a:endParaRPr lang="en-IN"/>
        </a:p>
        <a:p>
          <a:r>
            <a:rPr lang="en-IN"/>
            <a:t>8. Upon further inspection, I also found that </a:t>
          </a:r>
          <a:r>
            <a:rPr lang="en-IN" b="1"/>
            <a:t>data for April 2019</a:t>
          </a:r>
          <a:r>
            <a:rPr lang="en-IN"/>
            <a:t> was missing, which I documented for further handling.</a:t>
          </a:r>
          <a:br>
            <a:rPr lang="en-IN"/>
          </a:br>
          <a:endParaRPr lang="en-IN"/>
        </a:p>
        <a:p>
          <a:r>
            <a:rPr lang="en-IN"/>
            <a:t>9. I used various functions like </a:t>
          </a:r>
          <a:r>
            <a:rPr lang="en-IN" b="1"/>
            <a:t>SUMPRODUCT, INDEX MATCH, and VLOOKUP</a:t>
          </a:r>
          <a:r>
            <a:rPr lang="en-IN"/>
            <a:t> to pull relevant data accurately, ensuring I could retrieve values dynamically as the dataset expanded or changed.</a:t>
          </a:r>
          <a:br>
            <a:rPr lang="en-IN"/>
          </a:br>
          <a:endParaRPr lang="en-IN"/>
        </a:p>
        <a:p>
          <a:r>
            <a:rPr lang="en-IN"/>
            <a:t>10. After the data was cleaned, I set up a </a:t>
          </a:r>
          <a:r>
            <a:rPr lang="en-IN" b="1"/>
            <a:t>Moving Average</a:t>
          </a:r>
          <a:r>
            <a:rPr lang="en-IN"/>
            <a:t> calculation to fill in any missing values, providing a more accurate trend analysis by smoothing out fluctuations where data points were absent.</a:t>
          </a:r>
          <a:br>
            <a:rPr lang="en-IN"/>
          </a:br>
          <a:endParaRPr lang="en-IN"/>
        </a:p>
        <a:p>
          <a:r>
            <a:rPr lang="en-IN"/>
            <a:t>11. I then standardized date formats and category names to ensure consistency across all entries, simplifying comparisons and pivot table summaries.</a:t>
          </a:r>
          <a:br>
            <a:rPr lang="en-IN"/>
          </a:br>
          <a:endParaRPr lang="en-IN"/>
        </a:p>
        <a:p>
          <a:r>
            <a:rPr lang="en-IN"/>
            <a:t>12. For final validation, I checked each broader category to ensure that </a:t>
          </a:r>
          <a:r>
            <a:rPr lang="en-IN" b="1"/>
            <a:t>data type, spelling, and formatting were uniform</a:t>
          </a:r>
          <a:r>
            <a:rPr lang="en-IN"/>
            <a:t> throughout, reducing the chances of calculation errors or inaccuracies.</a:t>
          </a:r>
          <a:br>
            <a:rPr lang="en-IN"/>
          </a:br>
          <a:endParaRPr lang="en-IN"/>
        </a:p>
        <a:p>
          <a:r>
            <a:rPr lang="en-IN"/>
            <a:t>13. Once everything was in place, I created a series of </a:t>
          </a:r>
          <a:r>
            <a:rPr lang="en-IN" b="1"/>
            <a:t>line, column, and pie charts</a:t>
          </a:r>
          <a:r>
            <a:rPr lang="en-IN"/>
            <a:t> to visualize key trends and categories within the CPI data, allowing for a clearer analysis of inflation trends over time.</a:t>
          </a:r>
        </a:p>
        <a:p>
          <a:br>
            <a:rPr lang="en-IN"/>
          </a:br>
          <a:r>
            <a:rPr lang="en-IN"/>
            <a:t>This end-to-end process of importing, cleaning, validating, and visualizing the CPI data provided a solid foundation for deeper insights and analysis into inflation trends in India. It also ensured that my dataset was both accurate and well-organized for any future updates or additions.</a:t>
          </a:r>
        </a:p>
        <a:p>
          <a:endParaRPr lang="en-IN" sz="1100"/>
        </a:p>
      </xdr:txBody>
    </xdr:sp>
    <xdr:clientData/>
  </xdr:one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1</xdr:row>
      <xdr:rowOff>19050</xdr:rowOff>
    </xdr:from>
    <xdr:to>
      <xdr:col>1</xdr:col>
      <xdr:colOff>323850</xdr:colOff>
      <xdr:row>6</xdr:row>
      <xdr:rowOff>57150</xdr:rowOff>
    </xdr:to>
    <xdr:pic>
      <xdr:nvPicPr>
        <xdr:cNvPr id="2" name="Picture 1">
          <a:extLst>
            <a:ext uri="{FF2B5EF4-FFF2-40B4-BE49-F238E27FC236}">
              <a16:creationId xmlns:a16="http://schemas.microsoft.com/office/drawing/2014/main" id="{600BC3E4-382D-4233-A488-31CF911A94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17170"/>
          <a:ext cx="1009650" cy="1089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0.12328</cdr:x>
      <cdr:y>0.15029</cdr:y>
    </cdr:from>
    <cdr:to>
      <cdr:x>0.16938</cdr:x>
      <cdr:y>0.22969</cdr:y>
    </cdr:to>
    <cdr:sp macro="" textlink="">
      <cdr:nvSpPr>
        <cdr:cNvPr id="2" name="Star: 5 Points 1">
          <a:extLst xmlns:a="http://schemas.openxmlformats.org/drawingml/2006/main">
            <a:ext uri="{FF2B5EF4-FFF2-40B4-BE49-F238E27FC236}">
              <a16:creationId xmlns:a16="http://schemas.microsoft.com/office/drawing/2014/main" id="{5FB697E0-C89B-4493-BA0E-FAA2F172EA1F}"/>
            </a:ext>
          </a:extLst>
        </cdr:cNvPr>
        <cdr:cNvSpPr/>
      </cdr:nvSpPr>
      <cdr:spPr>
        <a:xfrm xmlns:a="http://schemas.openxmlformats.org/drawingml/2006/main">
          <a:off x="815227" y="486703"/>
          <a:ext cx="304862" cy="257154"/>
        </a:xfrm>
        <a:prstGeom xmlns:a="http://schemas.openxmlformats.org/drawingml/2006/main" prst="star5">
          <a:avLst/>
        </a:prstGeom>
        <a:solidFill xmlns:a="http://schemas.openxmlformats.org/drawingml/2006/main">
          <a:srgbClr val="FFFF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0.89318</cdr:x>
      <cdr:y>0.3</cdr:y>
    </cdr:from>
    <cdr:to>
      <cdr:x>0.89416</cdr:x>
      <cdr:y>0.85</cdr:y>
    </cdr:to>
    <cdr:cxnSp macro="">
      <cdr:nvCxnSpPr>
        <cdr:cNvPr id="3" name="Straight Arrow Connector 2">
          <a:extLst xmlns:a="http://schemas.openxmlformats.org/drawingml/2006/main">
            <a:ext uri="{FF2B5EF4-FFF2-40B4-BE49-F238E27FC236}">
              <a16:creationId xmlns:a16="http://schemas.microsoft.com/office/drawing/2014/main" id="{07E1EA7E-120B-48FF-A6C3-EDB8CC9245CD}"/>
            </a:ext>
          </a:extLst>
        </cdr:cNvPr>
        <cdr:cNvCxnSpPr/>
      </cdr:nvCxnSpPr>
      <cdr:spPr>
        <a:xfrm xmlns:a="http://schemas.openxmlformats.org/drawingml/2006/main" flipH="1" flipV="1">
          <a:off x="6880860" y="822960"/>
          <a:ext cx="7620" cy="1508760"/>
        </a:xfrm>
        <a:prstGeom xmlns:a="http://schemas.openxmlformats.org/drawingml/2006/main" prst="straightConnector1">
          <a:avLst/>
        </a:prstGeom>
        <a:ln xmlns:a="http://schemas.openxmlformats.org/drawingml/2006/main" w="28575">
          <a:solidFill>
            <a:srgbClr val="FFFF00"/>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4.xml><?xml version="1.0" encoding="utf-8"?>
<c:userShapes xmlns:c="http://schemas.openxmlformats.org/drawingml/2006/chart">
  <cdr:relSizeAnchor xmlns:cdr="http://schemas.openxmlformats.org/drawingml/2006/chartDrawing">
    <cdr:from>
      <cdr:x>0.65898</cdr:x>
      <cdr:y>0.84857</cdr:y>
    </cdr:from>
    <cdr:to>
      <cdr:x>0.72629</cdr:x>
      <cdr:y>0.92298</cdr:y>
    </cdr:to>
    <cdr:sp macro="" textlink="">
      <cdr:nvSpPr>
        <cdr:cNvPr id="3" name="Rectangle: Rounded Corners 2">
          <a:extLst xmlns:a="http://schemas.openxmlformats.org/drawingml/2006/main">
            <a:ext uri="{FF2B5EF4-FFF2-40B4-BE49-F238E27FC236}">
              <a16:creationId xmlns:a16="http://schemas.microsoft.com/office/drawing/2014/main" id="{75A4C607-9AAA-4DBA-A335-2147697B5E05}"/>
            </a:ext>
          </a:extLst>
        </cdr:cNvPr>
        <cdr:cNvSpPr/>
      </cdr:nvSpPr>
      <cdr:spPr>
        <a:xfrm xmlns:a="http://schemas.openxmlformats.org/drawingml/2006/main" flipV="1">
          <a:off x="4643446" y="1607594"/>
          <a:ext cx="474265" cy="140955"/>
        </a:xfrm>
        <a:prstGeom xmlns:a="http://schemas.openxmlformats.org/drawingml/2006/main" prst="roundRect">
          <a:avLst/>
        </a:prstGeom>
        <a:noFill xmlns:a="http://schemas.openxmlformats.org/drawingml/2006/main"/>
        <a:ln xmlns:a="http://schemas.openxmlformats.org/drawingml/2006/main" w="57150">
          <a:solidFill>
            <a:srgbClr val="FF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5.xml><?xml version="1.0" encoding="utf-8"?>
<xdr:wsDr xmlns:xdr="http://schemas.openxmlformats.org/drawingml/2006/spreadsheetDrawing" xmlns:a="http://schemas.openxmlformats.org/drawingml/2006/main">
  <xdr:twoCellAnchor>
    <xdr:from>
      <xdr:col>1</xdr:col>
      <xdr:colOff>263073</xdr:colOff>
      <xdr:row>14</xdr:row>
      <xdr:rowOff>54429</xdr:rowOff>
    </xdr:from>
    <xdr:to>
      <xdr:col>8</xdr:col>
      <xdr:colOff>453572</xdr:colOff>
      <xdr:row>32</xdr:row>
      <xdr:rowOff>27213</xdr:rowOff>
    </xdr:to>
    <xdr:graphicFrame macro="">
      <xdr:nvGraphicFramePr>
        <xdr:cNvPr id="3" name="Chart 2">
          <a:extLst>
            <a:ext uri="{FF2B5EF4-FFF2-40B4-BE49-F238E27FC236}">
              <a16:creationId xmlns:a16="http://schemas.microsoft.com/office/drawing/2014/main" id="{3DEED106-F127-4C8D-A153-16BA183E3F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11</xdr:col>
      <xdr:colOff>81645</xdr:colOff>
      <xdr:row>5</xdr:row>
      <xdr:rowOff>163285</xdr:rowOff>
    </xdr:from>
    <xdr:ext cx="5098142" cy="781240"/>
    <xdr:sp macro="" textlink="">
      <xdr:nvSpPr>
        <xdr:cNvPr id="2" name="TextBox 1">
          <a:extLst>
            <a:ext uri="{FF2B5EF4-FFF2-40B4-BE49-F238E27FC236}">
              <a16:creationId xmlns:a16="http://schemas.microsoft.com/office/drawing/2014/main" id="{AEF9A03A-5178-43BD-93AD-1FA40A1E033B}"/>
            </a:ext>
          </a:extLst>
        </xdr:cNvPr>
        <xdr:cNvSpPr txBox="1"/>
      </xdr:nvSpPr>
      <xdr:spPr>
        <a:xfrm>
          <a:off x="9316359" y="725714"/>
          <a:ext cx="5098142"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a:t>The </a:t>
          </a:r>
          <a:r>
            <a:rPr lang="en-IN" b="1"/>
            <a:t>Food category</a:t>
          </a:r>
          <a:r>
            <a:rPr lang="en-IN"/>
            <a:t> contributes the most to CPI, accounting for approximately </a:t>
          </a:r>
          <a:r>
            <a:rPr lang="en-IN" b="1"/>
            <a:t>38%</a:t>
          </a:r>
          <a:r>
            <a:rPr lang="en-IN"/>
            <a:t> across Rural, Urban, and Rural+Urban sectors. This highlights the significant weight of food prices in the overall inflation index, making food a key driver of inflation fluctuations across India.</a:t>
          </a:r>
          <a:endParaRPr lang="en-IN" sz="1100"/>
        </a:p>
      </xdr:txBody>
    </xdr:sp>
    <xdr:clientData/>
  </xdr:oneCellAnchor>
</xdr:wsDr>
</file>

<file path=xl/drawings/drawing6.xml><?xml version="1.0" encoding="utf-8"?>
<c:userShapes xmlns:c="http://schemas.openxmlformats.org/drawingml/2006/chart">
  <cdr:relSizeAnchor xmlns:cdr="http://schemas.openxmlformats.org/drawingml/2006/chartDrawing">
    <cdr:from>
      <cdr:x>0.12328</cdr:x>
      <cdr:y>0.15029</cdr:y>
    </cdr:from>
    <cdr:to>
      <cdr:x>0.16938</cdr:x>
      <cdr:y>0.22969</cdr:y>
    </cdr:to>
    <cdr:sp macro="" textlink="">
      <cdr:nvSpPr>
        <cdr:cNvPr id="2" name="Star: 5 Points 1">
          <a:extLst xmlns:a="http://schemas.openxmlformats.org/drawingml/2006/main">
            <a:ext uri="{FF2B5EF4-FFF2-40B4-BE49-F238E27FC236}">
              <a16:creationId xmlns:a16="http://schemas.microsoft.com/office/drawing/2014/main" id="{5FB697E0-C89B-4493-BA0E-FAA2F172EA1F}"/>
            </a:ext>
          </a:extLst>
        </cdr:cNvPr>
        <cdr:cNvSpPr/>
      </cdr:nvSpPr>
      <cdr:spPr>
        <a:xfrm xmlns:a="http://schemas.openxmlformats.org/drawingml/2006/main">
          <a:off x="815227" y="486703"/>
          <a:ext cx="304862" cy="257154"/>
        </a:xfrm>
        <a:prstGeom xmlns:a="http://schemas.openxmlformats.org/drawingml/2006/main" prst="star5">
          <a:avLst/>
        </a:prstGeom>
        <a:solidFill xmlns:a="http://schemas.openxmlformats.org/drawingml/2006/main">
          <a:srgbClr val="FFFF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7.xml><?xml version="1.0" encoding="utf-8"?>
<xdr:wsDr xmlns:xdr="http://schemas.openxmlformats.org/drawingml/2006/spreadsheetDrawing" xmlns:a="http://schemas.openxmlformats.org/drawingml/2006/main">
  <xdr:twoCellAnchor>
    <xdr:from>
      <xdr:col>5</xdr:col>
      <xdr:colOff>655320</xdr:colOff>
      <xdr:row>6</xdr:row>
      <xdr:rowOff>137160</xdr:rowOff>
    </xdr:from>
    <xdr:to>
      <xdr:col>13</xdr:col>
      <xdr:colOff>129540</xdr:colOff>
      <xdr:row>21</xdr:row>
      <xdr:rowOff>137160</xdr:rowOff>
    </xdr:to>
    <xdr:graphicFrame macro="">
      <xdr:nvGraphicFramePr>
        <xdr:cNvPr id="2" name="Chart 1">
          <a:extLst>
            <a:ext uri="{FF2B5EF4-FFF2-40B4-BE49-F238E27FC236}">
              <a16:creationId xmlns:a16="http://schemas.microsoft.com/office/drawing/2014/main" id="{BFED972A-DDB2-4085-A898-33C9F917B6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15</xdr:col>
      <xdr:colOff>15395</xdr:colOff>
      <xdr:row>4</xdr:row>
      <xdr:rowOff>15394</xdr:rowOff>
    </xdr:from>
    <xdr:ext cx="4841393" cy="953466"/>
    <xdr:sp macro="" textlink="">
      <xdr:nvSpPr>
        <xdr:cNvPr id="4" name="TextBox 3">
          <a:extLst>
            <a:ext uri="{FF2B5EF4-FFF2-40B4-BE49-F238E27FC236}">
              <a16:creationId xmlns:a16="http://schemas.microsoft.com/office/drawing/2014/main" id="{3C6A6348-B7B7-4F1D-A4C9-7D27801DFA8C}"/>
            </a:ext>
          </a:extLst>
        </xdr:cNvPr>
        <xdr:cNvSpPr txBox="1"/>
      </xdr:nvSpPr>
      <xdr:spPr>
        <a:xfrm>
          <a:off x="10698789" y="823576"/>
          <a:ext cx="4841393" cy="953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a:t>India’s </a:t>
          </a:r>
          <a:r>
            <a:rPr lang="en-IN" b="1"/>
            <a:t>CPI inflation in 2022</a:t>
          </a:r>
          <a:r>
            <a:rPr lang="en-IN"/>
            <a:t> surged primarily due to </a:t>
          </a:r>
          <a:r>
            <a:rPr lang="en-IN" b="1"/>
            <a:t>supply chain disruptions</a:t>
          </a:r>
          <a:r>
            <a:rPr lang="en-IN"/>
            <a:t> triggered by the Russia-Ukraine war. Additionally, </a:t>
          </a:r>
          <a:r>
            <a:rPr lang="en-IN" b="1"/>
            <a:t>heatwaves</a:t>
          </a:r>
          <a:r>
            <a:rPr lang="en-IN"/>
            <a:t> and </a:t>
          </a:r>
          <a:r>
            <a:rPr lang="en-IN" b="1"/>
            <a:t>uneven rainfall</a:t>
          </a:r>
          <a:r>
            <a:rPr lang="en-IN"/>
            <a:t> affected crop yields, especially in the farm sector, leading to lower supply and, consequently, higher prices. These factors combined to create sustained pressure on CPI inflation throughout 2022.</a:t>
          </a:r>
          <a:endParaRPr lang="en-IN">
            <a:effectLst/>
          </a:endParaRPr>
        </a:p>
      </xdr:txBody>
    </xdr:sp>
    <xdr:clientData/>
  </xdr:oneCellAnchor>
</xdr:wsDr>
</file>

<file path=xl/drawings/drawing8.xml><?xml version="1.0" encoding="utf-8"?>
<c:userShapes xmlns:c="http://schemas.openxmlformats.org/drawingml/2006/chart">
  <cdr:relSizeAnchor xmlns:cdr="http://schemas.openxmlformats.org/drawingml/2006/chartDrawing">
    <cdr:from>
      <cdr:x>0.89318</cdr:x>
      <cdr:y>0.3</cdr:y>
    </cdr:from>
    <cdr:to>
      <cdr:x>0.89416</cdr:x>
      <cdr:y>0.85</cdr:y>
    </cdr:to>
    <cdr:cxnSp macro="">
      <cdr:nvCxnSpPr>
        <cdr:cNvPr id="3" name="Straight Arrow Connector 2">
          <a:extLst xmlns:a="http://schemas.openxmlformats.org/drawingml/2006/main">
            <a:ext uri="{FF2B5EF4-FFF2-40B4-BE49-F238E27FC236}">
              <a16:creationId xmlns:a16="http://schemas.microsoft.com/office/drawing/2014/main" id="{07E1EA7E-120B-48FF-A6C3-EDB8CC9245CD}"/>
            </a:ext>
          </a:extLst>
        </cdr:cNvPr>
        <cdr:cNvCxnSpPr/>
      </cdr:nvCxnSpPr>
      <cdr:spPr>
        <a:xfrm xmlns:a="http://schemas.openxmlformats.org/drawingml/2006/main" flipH="1" flipV="1">
          <a:off x="6880860" y="822960"/>
          <a:ext cx="7620" cy="1508760"/>
        </a:xfrm>
        <a:prstGeom xmlns:a="http://schemas.openxmlformats.org/drawingml/2006/main" prst="straightConnector1">
          <a:avLst/>
        </a:prstGeom>
        <a:ln xmlns:a="http://schemas.openxmlformats.org/drawingml/2006/main" w="28575">
          <a:solidFill>
            <a:srgbClr val="FFFF00"/>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9.xml><?xml version="1.0" encoding="utf-8"?>
<xdr:wsDr xmlns:xdr="http://schemas.openxmlformats.org/drawingml/2006/spreadsheetDrawing" xmlns:a="http://schemas.openxmlformats.org/drawingml/2006/main">
  <xdr:twoCellAnchor>
    <xdr:from>
      <xdr:col>2</xdr:col>
      <xdr:colOff>842209</xdr:colOff>
      <xdr:row>11</xdr:row>
      <xdr:rowOff>163506</xdr:rowOff>
    </xdr:from>
    <xdr:to>
      <xdr:col>4</xdr:col>
      <xdr:colOff>15425</xdr:colOff>
      <xdr:row>13</xdr:row>
      <xdr:rowOff>18510</xdr:rowOff>
    </xdr:to>
    <xdr:sp macro="" textlink="">
      <xdr:nvSpPr>
        <xdr:cNvPr id="3" name="Rectangle 2">
          <a:extLst>
            <a:ext uri="{FF2B5EF4-FFF2-40B4-BE49-F238E27FC236}">
              <a16:creationId xmlns:a16="http://schemas.microsoft.com/office/drawing/2014/main" id="{92B6F927-516F-4461-AECC-B71DAEA6A256}"/>
            </a:ext>
          </a:extLst>
        </xdr:cNvPr>
        <xdr:cNvSpPr/>
      </xdr:nvSpPr>
      <xdr:spPr>
        <a:xfrm>
          <a:off x="2480355" y="2193449"/>
          <a:ext cx="894657" cy="219037"/>
        </a:xfrm>
        <a:prstGeom prst="rect">
          <a:avLst/>
        </a:prstGeom>
        <a:noFill/>
        <a:ln w="38100">
          <a:solidFill>
            <a:srgbClr val="FFFF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54992</xdr:colOff>
      <xdr:row>12</xdr:row>
      <xdr:rowOff>12182</xdr:rowOff>
    </xdr:from>
    <xdr:to>
      <xdr:col>16</xdr:col>
      <xdr:colOff>35662</xdr:colOff>
      <xdr:row>29</xdr:row>
      <xdr:rowOff>53568</xdr:rowOff>
    </xdr:to>
    <xdr:graphicFrame macro="">
      <xdr:nvGraphicFramePr>
        <xdr:cNvPr id="2" name="Chart 1">
          <a:extLst>
            <a:ext uri="{FF2B5EF4-FFF2-40B4-BE49-F238E27FC236}">
              <a16:creationId xmlns:a16="http://schemas.microsoft.com/office/drawing/2014/main" id="{E01A1F54-516A-49F5-B49C-728A4FA0D0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846528</xdr:colOff>
      <xdr:row>14</xdr:row>
      <xdr:rowOff>167825</xdr:rowOff>
    </xdr:from>
    <xdr:to>
      <xdr:col>4</xdr:col>
      <xdr:colOff>19744</xdr:colOff>
      <xdr:row>16</xdr:row>
      <xdr:rowOff>13575</xdr:rowOff>
    </xdr:to>
    <xdr:sp macro="" textlink="">
      <xdr:nvSpPr>
        <xdr:cNvPr id="4" name="Rectangle 3">
          <a:extLst>
            <a:ext uri="{FF2B5EF4-FFF2-40B4-BE49-F238E27FC236}">
              <a16:creationId xmlns:a16="http://schemas.microsoft.com/office/drawing/2014/main" id="{32D58156-D5A8-49A2-8289-004A9C20CB30}"/>
            </a:ext>
          </a:extLst>
        </xdr:cNvPr>
        <xdr:cNvSpPr/>
      </xdr:nvSpPr>
      <xdr:spPr>
        <a:xfrm>
          <a:off x="2484674" y="2743817"/>
          <a:ext cx="894657" cy="219037"/>
        </a:xfrm>
        <a:prstGeom prst="rect">
          <a:avLst/>
        </a:prstGeom>
        <a:noFill/>
        <a:ln w="38100">
          <a:solidFill>
            <a:srgbClr val="FFFF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847762</xdr:colOff>
      <xdr:row>11</xdr:row>
      <xdr:rowOff>159804</xdr:rowOff>
    </xdr:from>
    <xdr:to>
      <xdr:col>6</xdr:col>
      <xdr:colOff>20978</xdr:colOff>
      <xdr:row>13</xdr:row>
      <xdr:rowOff>14808</xdr:rowOff>
    </xdr:to>
    <xdr:sp macro="" textlink="">
      <xdr:nvSpPr>
        <xdr:cNvPr id="5" name="Rectangle 4">
          <a:extLst>
            <a:ext uri="{FF2B5EF4-FFF2-40B4-BE49-F238E27FC236}">
              <a16:creationId xmlns:a16="http://schemas.microsoft.com/office/drawing/2014/main" id="{306A6492-A726-4E2D-8BA8-A90383D2129A}"/>
            </a:ext>
          </a:extLst>
        </xdr:cNvPr>
        <xdr:cNvSpPr/>
      </xdr:nvSpPr>
      <xdr:spPr>
        <a:xfrm>
          <a:off x="4207349" y="2189747"/>
          <a:ext cx="894657" cy="219037"/>
        </a:xfrm>
        <a:prstGeom prst="rect">
          <a:avLst/>
        </a:prstGeom>
        <a:noFill/>
        <a:ln w="38100">
          <a:solidFill>
            <a:srgbClr val="FFFF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848996</xdr:colOff>
      <xdr:row>14</xdr:row>
      <xdr:rowOff>164123</xdr:rowOff>
    </xdr:from>
    <xdr:to>
      <xdr:col>6</xdr:col>
      <xdr:colOff>22212</xdr:colOff>
      <xdr:row>16</xdr:row>
      <xdr:rowOff>9873</xdr:rowOff>
    </xdr:to>
    <xdr:sp macro="" textlink="">
      <xdr:nvSpPr>
        <xdr:cNvPr id="6" name="Rectangle 5">
          <a:extLst>
            <a:ext uri="{FF2B5EF4-FFF2-40B4-BE49-F238E27FC236}">
              <a16:creationId xmlns:a16="http://schemas.microsoft.com/office/drawing/2014/main" id="{5DAAC815-FFAD-4A86-A8C0-1EFB0066D46D}"/>
            </a:ext>
          </a:extLst>
        </xdr:cNvPr>
        <xdr:cNvSpPr/>
      </xdr:nvSpPr>
      <xdr:spPr>
        <a:xfrm>
          <a:off x="4208583" y="2740115"/>
          <a:ext cx="894657" cy="219037"/>
        </a:xfrm>
        <a:prstGeom prst="rect">
          <a:avLst/>
        </a:prstGeom>
        <a:noFill/>
        <a:ln w="38100">
          <a:solidFill>
            <a:srgbClr val="FFFF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844060</xdr:colOff>
      <xdr:row>11</xdr:row>
      <xdr:rowOff>153017</xdr:rowOff>
    </xdr:from>
    <xdr:to>
      <xdr:col>8</xdr:col>
      <xdr:colOff>17275</xdr:colOff>
      <xdr:row>13</xdr:row>
      <xdr:rowOff>8021</xdr:rowOff>
    </xdr:to>
    <xdr:sp macro="" textlink="">
      <xdr:nvSpPr>
        <xdr:cNvPr id="7" name="Rectangle 6">
          <a:extLst>
            <a:ext uri="{FF2B5EF4-FFF2-40B4-BE49-F238E27FC236}">
              <a16:creationId xmlns:a16="http://schemas.microsoft.com/office/drawing/2014/main" id="{E764CAD8-1CC6-4C91-91E5-B7294BBFAB1F}"/>
            </a:ext>
          </a:extLst>
        </xdr:cNvPr>
        <xdr:cNvSpPr/>
      </xdr:nvSpPr>
      <xdr:spPr>
        <a:xfrm>
          <a:off x="5925088" y="2182960"/>
          <a:ext cx="894657" cy="219037"/>
        </a:xfrm>
        <a:prstGeom prst="rect">
          <a:avLst/>
        </a:prstGeom>
        <a:noFill/>
        <a:ln w="38100">
          <a:solidFill>
            <a:srgbClr val="FFFF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842209</xdr:colOff>
      <xdr:row>14</xdr:row>
      <xdr:rowOff>160421</xdr:rowOff>
    </xdr:from>
    <xdr:to>
      <xdr:col>8</xdr:col>
      <xdr:colOff>15424</xdr:colOff>
      <xdr:row>16</xdr:row>
      <xdr:rowOff>6171</xdr:rowOff>
    </xdr:to>
    <xdr:sp macro="" textlink="">
      <xdr:nvSpPr>
        <xdr:cNvPr id="8" name="Rectangle 7">
          <a:extLst>
            <a:ext uri="{FF2B5EF4-FFF2-40B4-BE49-F238E27FC236}">
              <a16:creationId xmlns:a16="http://schemas.microsoft.com/office/drawing/2014/main" id="{09160A63-F62B-48CE-AE42-3206319B73FA}"/>
            </a:ext>
          </a:extLst>
        </xdr:cNvPr>
        <xdr:cNvSpPr/>
      </xdr:nvSpPr>
      <xdr:spPr>
        <a:xfrm>
          <a:off x="5923237" y="2736413"/>
          <a:ext cx="894657" cy="219037"/>
        </a:xfrm>
        <a:prstGeom prst="rect">
          <a:avLst/>
        </a:prstGeom>
        <a:noFill/>
        <a:ln w="38100">
          <a:solidFill>
            <a:srgbClr val="FFFF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9</xdr:col>
      <xdr:colOff>15395</xdr:colOff>
      <xdr:row>5</xdr:row>
      <xdr:rowOff>15394</xdr:rowOff>
    </xdr:from>
    <xdr:ext cx="5626830" cy="781240"/>
    <xdr:sp macro="" textlink="">
      <xdr:nvSpPr>
        <xdr:cNvPr id="10" name="TextBox 9">
          <a:extLst>
            <a:ext uri="{FF2B5EF4-FFF2-40B4-BE49-F238E27FC236}">
              <a16:creationId xmlns:a16="http://schemas.microsoft.com/office/drawing/2014/main" id="{EFAC331C-3AF2-43AF-B372-DDE04613D5F8}"/>
            </a:ext>
          </a:extLst>
        </xdr:cNvPr>
        <xdr:cNvSpPr txBox="1"/>
      </xdr:nvSpPr>
      <xdr:spPr>
        <a:xfrm>
          <a:off x="8174788" y="991439"/>
          <a:ext cx="5626830"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b="1"/>
            <a:t>Lowest Food Inflation</a:t>
          </a:r>
          <a:r>
            <a:rPr lang="en-IN"/>
            <a:t> was observed in </a:t>
          </a:r>
          <a:r>
            <a:rPr lang="en-IN" b="1"/>
            <a:t>February 2023</a:t>
          </a:r>
          <a:r>
            <a:rPr lang="en-IN"/>
            <a:t>, while the </a:t>
          </a:r>
          <a:r>
            <a:rPr lang="en-IN" b="1"/>
            <a:t>highest</a:t>
          </a:r>
          <a:r>
            <a:rPr lang="en-IN"/>
            <a:t> occurred in </a:t>
          </a:r>
          <a:r>
            <a:rPr lang="en-IN" b="1"/>
            <a:t>May 2023</a:t>
          </a:r>
          <a:r>
            <a:rPr lang="en-IN"/>
            <a:t> across all sectors. Within the Food category, </a:t>
          </a:r>
          <a:r>
            <a:rPr lang="en-IN" b="1"/>
            <a:t>spices</a:t>
          </a:r>
          <a:r>
            <a:rPr lang="en-IN"/>
            <a:t> saw the steepest price rise, followed by </a:t>
          </a:r>
          <a:r>
            <a:rPr lang="en-IN" b="1"/>
            <a:t>cereals and cereal products</a:t>
          </a:r>
          <a:r>
            <a:rPr lang="en-IN"/>
            <a:t>. These categories drove the sharp increase in food inflation, underscoring the impact of individual sub-categories on overall food inflation.</a:t>
          </a:r>
          <a:endParaRPr lang="en-IN">
            <a:effectLst/>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am" refreshedDate="45598.677413773148" createdVersion="7" refreshedVersion="7" minRefreshableVersion="3" recordCount="372" xr:uid="{E8F51071-8AEC-4BC6-94A5-5E5722633CE5}">
  <cacheSource type="worksheet">
    <worksheetSource ref="A2:AD374" sheet="Check_Data_Type"/>
  </cacheSource>
  <cacheFields count="30">
    <cacheField name="Sector" numFmtId="0">
      <sharedItems count="3">
        <s v="Rural"/>
        <s v="Urban"/>
        <s v="Rural+Urban"/>
      </sharedItems>
    </cacheField>
    <cacheField name="Year" numFmtId="0">
      <sharedItems containsSemiMixedTypes="0" containsString="0" containsNumber="1" containsInteger="1" minValue="2013" maxValue="2023" count="11">
        <n v="2013"/>
        <n v="2014"/>
        <n v="2015"/>
        <n v="2016"/>
        <n v="2017"/>
        <n v="2018"/>
        <n v="2019"/>
        <n v="2020"/>
        <n v="2021"/>
        <n v="2022"/>
        <n v="2023"/>
      </sharedItems>
    </cacheField>
    <cacheField name="Month" numFmtId="0">
      <sharedItems count="14">
        <s v="January"/>
        <s v="February"/>
        <s v="March"/>
        <s v="April"/>
        <s v="May"/>
        <s v="June"/>
        <s v="July"/>
        <s v="August"/>
        <s v="September"/>
        <s v="October"/>
        <s v="November "/>
        <s v="November"/>
        <s v="December"/>
        <s v="Marcrh"/>
      </sharedItems>
    </cacheField>
    <cacheField name="Cereals and products" numFmtId="0">
      <sharedItems containsString="0" containsBlank="1" containsNumber="1" minValue="107.5" maxValue="174.8"/>
    </cacheField>
    <cacheField name="Meat and fish" numFmtId="0">
      <sharedItems containsString="0" containsBlank="1" containsNumber="1" minValue="106.3" maxValue="223.4"/>
    </cacheField>
    <cacheField name="Egg" numFmtId="0">
      <sharedItems containsString="0" containsBlank="1" containsNumber="1" minValue="102.7" maxValue="197"/>
    </cacheField>
    <cacheField name="Milk and products" numFmtId="0">
      <sharedItems containsString="0" containsBlank="1" containsNumber="1" minValue="103.6" maxValue="179.6"/>
    </cacheField>
    <cacheField name="Oils and fats" numFmtId="0">
      <sharedItems containsString="0" containsBlank="1" containsNumber="1" minValue="101.1" maxValue="209.9"/>
    </cacheField>
    <cacheField name="Fruits" numFmtId="0">
      <sharedItems containsString="0" containsBlank="1" containsNumber="1" minValue="102.3" maxValue="179.5"/>
    </cacheField>
    <cacheField name="Vegetables" numFmtId="0">
      <sharedItems containsString="0" containsBlank="1" containsNumber="1" minValue="101.4" maxValue="245.3"/>
    </cacheField>
    <cacheField name="Pulses and products" numFmtId="0">
      <sharedItems containsString="0" containsBlank="1" containsNumber="1" minValue="103.5" maxValue="191.6"/>
    </cacheField>
    <cacheField name="Sugar and Confectionery" numFmtId="0">
      <sharedItems containsString="0" containsBlank="1" containsNumber="1" minValue="85.3" maxValue="124.2"/>
    </cacheField>
    <cacheField name="Spices" numFmtId="0">
      <sharedItems containsString="0" containsBlank="1" containsNumber="1" minValue="101.8" maxValue="221"/>
    </cacheField>
    <cacheField name="Non-alcoholic beverages" numFmtId="0">
      <sharedItems containsString="0" containsBlank="1" containsNumber="1" minValue="104.8" maxValue="178.7"/>
    </cacheField>
    <cacheField name="Prepared meals, snacks, sweets etc." numFmtId="0">
      <sharedItems containsString="0" containsBlank="1" containsNumber="1" minValue="106.7" maxValue="197.7"/>
    </cacheField>
    <cacheField name="Food and beverages" numFmtId="0">
      <sharedItems containsString="0" containsBlank="1" containsNumber="1" minValue="105.5" maxValue="183.3"/>
    </cacheField>
    <cacheField name="Pan, tobacco and intoxicants" numFmtId="0">
      <sharedItems containsString="0" containsBlank="1" containsNumber="1" minValue="105.1" maxValue="204.2"/>
    </cacheField>
    <cacheField name="Clothing" numFmtId="0">
      <sharedItems containsString="0" containsBlank="1" containsNumber="1" minValue="105.9" maxValue="191.2"/>
    </cacheField>
    <cacheField name="Footwear" numFmtId="0">
      <sharedItems containsString="0" containsBlank="1" containsNumber="1" minValue="105" maxValue="187.9"/>
    </cacheField>
    <cacheField name="Clothing and footwear" numFmtId="0">
      <sharedItems containsString="0" containsBlank="1" containsNumber="1" minValue="105.8" maxValue="190.8"/>
    </cacheField>
    <cacheField name="Housing" numFmtId="0">
      <sharedItems/>
    </cacheField>
    <cacheField name="Fuel and light" numFmtId="0">
      <sharedItems containsString="0" containsBlank="1" containsNumber="1" minValue="105.4" maxValue="183.4"/>
    </cacheField>
    <cacheField name="Household goods and services" numFmtId="0">
      <sharedItems containsString="0" containsBlank="1" containsNumber="1" minValue="104.8" maxValue="179.8"/>
    </cacheField>
    <cacheField name="Health" numFmtId="0">
      <sharedItems containsString="0" containsBlank="1" containsNumber="1" minValue="104" maxValue="187.8"/>
    </cacheField>
    <cacheField name="Transport and communication" numFmtId="0">
      <sharedItems containsString="0" containsBlank="1" containsNumber="1" minValue="103.2" maxValue="169.7"/>
    </cacheField>
    <cacheField name="Recreation and amusement" numFmtId="0">
      <sharedItems containsString="0" containsBlank="1" containsNumber="1" minValue="102.9" maxValue="173.8"/>
    </cacheField>
    <cacheField name="Education" numFmtId="0">
      <sharedItems containsString="0" containsBlank="1" containsNumber="1" minValue="103.5" maxValue="180.3"/>
    </cacheField>
    <cacheField name="Personal care and effects" numFmtId="0">
      <sharedItems containsString="0" containsBlank="1" containsNumber="1" minValue="102.1" maxValue="185.6"/>
    </cacheField>
    <cacheField name="Miscellaneous" numFmtId="0">
      <sharedItems containsString="0" containsBlank="1" containsNumber="1" minValue="103.7" maxValue="179.5"/>
    </cacheField>
    <cacheField name="General index" numFmtId="0">
      <sharedItems containsString="0" containsBlank="1" containsNumber="1" minValue="104" maxValue="179.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
  <r>
    <x v="0"/>
    <x v="0"/>
    <x v="0"/>
    <n v="107.5"/>
    <n v="106.3"/>
    <n v="108.1"/>
    <n v="104.9"/>
    <n v="106.1"/>
    <n v="103.9"/>
    <n v="101.9"/>
    <n v="106.1"/>
    <n v="106.8"/>
    <n v="103.1"/>
    <n v="104.8"/>
    <n v="106.7"/>
    <n v="105.5"/>
    <n v="105.1"/>
    <n v="106.5"/>
    <n v="105.8"/>
    <n v="106.4"/>
    <s v="NA"/>
    <n v="105.5"/>
    <n v="104.8"/>
    <n v="104"/>
    <n v="103.3"/>
    <n v="103.4"/>
    <n v="103.8"/>
    <n v="104.7"/>
    <n v="104"/>
    <n v="105.1"/>
  </r>
  <r>
    <x v="1"/>
    <x v="0"/>
    <x v="0"/>
    <n v="110.5"/>
    <n v="109.1"/>
    <n v="113"/>
    <n v="103.6"/>
    <n v="103.4"/>
    <n v="102.3"/>
    <n v="102.9"/>
    <n v="105.8"/>
    <n v="105.1"/>
    <n v="101.8"/>
    <n v="105.1"/>
    <n v="107.9"/>
    <n v="105.9"/>
    <n v="105.2"/>
    <n v="105.9"/>
    <n v="105"/>
    <n v="105.8"/>
    <s v="100.3"/>
    <n v="105.4"/>
    <n v="104.8"/>
    <n v="104.1"/>
    <n v="103.2"/>
    <n v="102.9"/>
    <n v="103.5"/>
    <n v="104.3"/>
    <n v="103.7"/>
    <n v="104"/>
  </r>
  <r>
    <x v="2"/>
    <x v="0"/>
    <x v="0"/>
    <n v="108.4"/>
    <n v="107.3"/>
    <n v="110"/>
    <n v="104.4"/>
    <n v="105.1"/>
    <n v="103.2"/>
    <n v="102.2"/>
    <n v="106"/>
    <n v="106.2"/>
    <n v="102.7"/>
    <n v="104.9"/>
    <n v="107.3"/>
    <n v="105.6"/>
    <n v="105.1"/>
    <n v="106.3"/>
    <n v="105.5"/>
    <n v="106.2"/>
    <s v="100.3"/>
    <n v="105.5"/>
    <n v="104.8"/>
    <n v="104"/>
    <n v="103.2"/>
    <n v="103.1"/>
    <n v="103.6"/>
    <n v="104.5"/>
    <n v="103.9"/>
    <n v="104.6"/>
  </r>
  <r>
    <x v="0"/>
    <x v="0"/>
    <x v="1"/>
    <n v="109.2"/>
    <n v="108.7"/>
    <n v="110.2"/>
    <n v="105.4"/>
    <n v="106.7"/>
    <n v="104"/>
    <n v="102.4"/>
    <n v="105.9"/>
    <n v="105.7"/>
    <n v="103.1"/>
    <n v="105.1"/>
    <n v="107.7"/>
    <n v="106.3"/>
    <n v="105.6"/>
    <n v="107.1"/>
    <n v="106.3"/>
    <n v="107"/>
    <s v="NA"/>
    <n v="106.2"/>
    <n v="105.2"/>
    <n v="104.4"/>
    <n v="103.9"/>
    <n v="104"/>
    <n v="104.1"/>
    <n v="104.6"/>
    <n v="104.4"/>
    <n v="105.8"/>
  </r>
  <r>
    <x v="1"/>
    <x v="0"/>
    <x v="1"/>
    <n v="112.9"/>
    <n v="112.9"/>
    <n v="116.9"/>
    <n v="104"/>
    <n v="103.5"/>
    <n v="103.1"/>
    <n v="104.9"/>
    <n v="104.1"/>
    <n v="103.8"/>
    <n v="102.3"/>
    <n v="106"/>
    <n v="109"/>
    <n v="107.2"/>
    <n v="106"/>
    <n v="106.6"/>
    <n v="105.5"/>
    <n v="106.4"/>
    <s v="100.4"/>
    <n v="105.7"/>
    <n v="105.2"/>
    <n v="104.7"/>
    <n v="104.4"/>
    <n v="103.3"/>
    <n v="103.7"/>
    <n v="104.3"/>
    <n v="104.3"/>
    <n v="104.7"/>
  </r>
  <r>
    <x v="2"/>
    <x v="0"/>
    <x v="1"/>
    <n v="110.4"/>
    <n v="110.2"/>
    <n v="112.8"/>
    <n v="104.9"/>
    <n v="105.5"/>
    <n v="103.6"/>
    <n v="103.2"/>
    <n v="105.3"/>
    <n v="105.1"/>
    <n v="102.8"/>
    <n v="105.5"/>
    <n v="108.3"/>
    <n v="106.6"/>
    <n v="105.7"/>
    <n v="106.9"/>
    <n v="106"/>
    <n v="106.8"/>
    <s v="100.4"/>
    <n v="106"/>
    <n v="105.2"/>
    <n v="104.5"/>
    <n v="104.2"/>
    <n v="103.6"/>
    <n v="103.9"/>
    <n v="104.5"/>
    <n v="104.4"/>
    <n v="105.3"/>
  </r>
  <r>
    <x v="0"/>
    <x v="0"/>
    <x v="2"/>
    <n v="110.2"/>
    <n v="108.8"/>
    <n v="109.9"/>
    <n v="105.6"/>
    <n v="106.2"/>
    <n v="105.7"/>
    <n v="101.4"/>
    <n v="105.7"/>
    <n v="105"/>
    <n v="103.3"/>
    <n v="105.6"/>
    <n v="108.2"/>
    <n v="106.6"/>
    <n v="106.5"/>
    <n v="107.6"/>
    <n v="106.8"/>
    <n v="107.5"/>
    <s v="NA"/>
    <n v="106.1"/>
    <n v="105.6"/>
    <n v="104.7"/>
    <n v="104.6"/>
    <n v="104"/>
    <n v="104.3"/>
    <n v="104.3"/>
    <n v="104.6"/>
    <n v="106"/>
  </r>
  <r>
    <x v="1"/>
    <x v="0"/>
    <x v="2"/>
    <n v="113.9"/>
    <n v="111.4"/>
    <n v="113.2"/>
    <n v="104.3"/>
    <n v="102.7"/>
    <n v="104.9"/>
    <n v="103.8"/>
    <n v="103.5"/>
    <n v="102.6"/>
    <n v="102.4"/>
    <n v="107"/>
    <n v="109.8"/>
    <n v="107.3"/>
    <n v="106.8"/>
    <n v="107.2"/>
    <n v="106"/>
    <n v="107"/>
    <s v="100.4"/>
    <n v="106"/>
    <n v="105.7"/>
    <n v="105.2"/>
    <n v="105.5"/>
    <n v="103.5"/>
    <n v="103.8"/>
    <n v="104.2"/>
    <n v="104.9"/>
    <n v="105"/>
  </r>
  <r>
    <x v="2"/>
    <x v="0"/>
    <x v="2"/>
    <n v="111.4"/>
    <n v="109.7"/>
    <n v="111.2"/>
    <n v="105.1"/>
    <n v="104.9"/>
    <n v="105.3"/>
    <n v="102.2"/>
    <n v="105"/>
    <n v="104.2"/>
    <n v="103"/>
    <n v="106.2"/>
    <n v="108.9"/>
    <n v="106.9"/>
    <n v="106.6"/>
    <n v="107.4"/>
    <n v="106.5"/>
    <n v="107.3"/>
    <s v="100.4"/>
    <n v="106.1"/>
    <n v="105.6"/>
    <n v="104.9"/>
    <n v="105.1"/>
    <n v="103.7"/>
    <n v="104"/>
    <n v="104.3"/>
    <n v="104.7"/>
    <n v="105.5"/>
  </r>
  <r>
    <x v="0"/>
    <x v="0"/>
    <x v="3"/>
    <n v="110.2"/>
    <n v="109.5"/>
    <n v="106.9"/>
    <n v="106.3"/>
    <n v="105.7"/>
    <n v="108.3"/>
    <n v="103.4"/>
    <n v="105.7"/>
    <n v="104.2"/>
    <n v="103.2"/>
    <n v="106.5"/>
    <n v="108.8"/>
    <n v="107.1"/>
    <n v="107.1"/>
    <n v="108.1"/>
    <n v="107.4"/>
    <n v="108"/>
    <s v="NA"/>
    <n v="106.5"/>
    <n v="106.1"/>
    <n v="105.1"/>
    <n v="104.4"/>
    <n v="104.5"/>
    <n v="104.8"/>
    <n v="102.7"/>
    <n v="104.6"/>
    <n v="106.4"/>
  </r>
  <r>
    <x v="1"/>
    <x v="0"/>
    <x v="3"/>
    <n v="114.6"/>
    <n v="113.4"/>
    <n v="106"/>
    <n v="104.7"/>
    <n v="102.1"/>
    <n v="109.5"/>
    <n v="109.7"/>
    <n v="104.6"/>
    <n v="102"/>
    <n v="103.5"/>
    <n v="108.2"/>
    <n v="110.6"/>
    <n v="108.8"/>
    <n v="108.5"/>
    <n v="107.9"/>
    <n v="106.4"/>
    <n v="107.7"/>
    <s v="100.5"/>
    <n v="106.4"/>
    <n v="106.5"/>
    <n v="105.7"/>
    <n v="105"/>
    <n v="104"/>
    <n v="105.2"/>
    <n v="103.2"/>
    <n v="105.1"/>
    <n v="105.7"/>
  </r>
  <r>
    <x v="2"/>
    <x v="0"/>
    <x v="3"/>
    <n v="111.6"/>
    <n v="110.9"/>
    <n v="106.6"/>
    <n v="105.7"/>
    <n v="104.4"/>
    <n v="108.9"/>
    <n v="105.5"/>
    <n v="105.3"/>
    <n v="103.5"/>
    <n v="103.3"/>
    <n v="107.2"/>
    <n v="109.6"/>
    <n v="107.7"/>
    <n v="107.5"/>
    <n v="108"/>
    <n v="107"/>
    <n v="107.9"/>
    <s v="100.5"/>
    <n v="106.5"/>
    <n v="106.3"/>
    <n v="105.3"/>
    <n v="104.7"/>
    <n v="104.2"/>
    <n v="105"/>
    <n v="102.9"/>
    <n v="104.8"/>
    <n v="106.1"/>
  </r>
  <r>
    <x v="0"/>
    <x v="0"/>
    <x v="4"/>
    <n v="110.9"/>
    <n v="109.8"/>
    <n v="105.9"/>
    <n v="107.5"/>
    <n v="105.3"/>
    <n v="108.1"/>
    <n v="107.3"/>
    <n v="106.1"/>
    <n v="103.7"/>
    <n v="104"/>
    <n v="107.4"/>
    <n v="109.9"/>
    <n v="108.1"/>
    <n v="108.1"/>
    <n v="108.8"/>
    <n v="107.9"/>
    <n v="108.6"/>
    <s v="NA"/>
    <n v="107.5"/>
    <n v="106.8"/>
    <n v="105.7"/>
    <n v="104.1"/>
    <n v="105"/>
    <n v="105.5"/>
    <n v="102.1"/>
    <n v="104.8"/>
    <n v="107.2"/>
  </r>
  <r>
    <x v="1"/>
    <x v="0"/>
    <x v="4"/>
    <n v="115.4"/>
    <n v="114.2"/>
    <n v="102.7"/>
    <n v="105.5"/>
    <n v="101.5"/>
    <n v="110.6"/>
    <n v="123.7"/>
    <n v="105.2"/>
    <n v="101.9"/>
    <n v="105"/>
    <n v="109.1"/>
    <n v="111.3"/>
    <n v="111.1"/>
    <n v="109.8"/>
    <n v="108.5"/>
    <n v="106.7"/>
    <n v="108.3"/>
    <s v="100.5"/>
    <n v="107.2"/>
    <n v="107.1"/>
    <n v="106.2"/>
    <n v="103.9"/>
    <n v="104.6"/>
    <n v="105.7"/>
    <n v="102.6"/>
    <n v="104.9"/>
    <n v="106.6"/>
  </r>
  <r>
    <x v="2"/>
    <x v="0"/>
    <x v="4"/>
    <n v="112.3"/>
    <n v="111.3"/>
    <n v="104.7"/>
    <n v="106.8"/>
    <n v="103.9"/>
    <n v="109.3"/>
    <n v="112.9"/>
    <n v="105.8"/>
    <n v="103.1"/>
    <n v="104.3"/>
    <n v="108.1"/>
    <n v="110.5"/>
    <n v="109.2"/>
    <n v="108.6"/>
    <n v="108.7"/>
    <n v="107.4"/>
    <n v="108.5"/>
    <s v="100.5"/>
    <n v="107.4"/>
    <n v="106.9"/>
    <n v="105.9"/>
    <n v="104"/>
    <n v="104.8"/>
    <n v="105.6"/>
    <n v="102.3"/>
    <n v="104.8"/>
    <n v="106.9"/>
  </r>
  <r>
    <x v="0"/>
    <x v="0"/>
    <x v="5"/>
    <n v="112.3"/>
    <n v="112.1"/>
    <n v="108.1"/>
    <n v="108.3"/>
    <n v="105.9"/>
    <n v="109.2"/>
    <n v="118"/>
    <n v="106.8"/>
    <n v="104.1"/>
    <n v="105.4"/>
    <n v="108.2"/>
    <n v="111"/>
    <n v="110.6"/>
    <n v="109"/>
    <n v="109.7"/>
    <n v="108.8"/>
    <n v="109.5"/>
    <s v="NA"/>
    <n v="108.5"/>
    <n v="107.5"/>
    <n v="106.3"/>
    <n v="105"/>
    <n v="105.6"/>
    <n v="106.5"/>
    <n v="102.5"/>
    <n v="105.5"/>
    <n v="108.9"/>
  </r>
  <r>
    <x v="1"/>
    <x v="0"/>
    <x v="5"/>
    <n v="117"/>
    <n v="120.1"/>
    <n v="112.5"/>
    <n v="107.3"/>
    <n v="101.3"/>
    <n v="112.4"/>
    <n v="143.6"/>
    <n v="105.4"/>
    <n v="101.4"/>
    <n v="106.4"/>
    <n v="110"/>
    <n v="112.2"/>
    <n v="115"/>
    <n v="110.9"/>
    <n v="109.2"/>
    <n v="107.2"/>
    <n v="108.9"/>
    <s v="106.6"/>
    <n v="108"/>
    <n v="107.7"/>
    <n v="106.5"/>
    <n v="105.2"/>
    <n v="105.2"/>
    <n v="108.1"/>
    <n v="103.3"/>
    <n v="106.1"/>
    <n v="109.7"/>
  </r>
  <r>
    <x v="2"/>
    <x v="0"/>
    <x v="5"/>
    <n v="113.8"/>
    <n v="114.9"/>
    <n v="109.8"/>
    <n v="107.9"/>
    <n v="104.2"/>
    <n v="110.7"/>
    <n v="126.7"/>
    <n v="106.3"/>
    <n v="103.2"/>
    <n v="105.7"/>
    <n v="109"/>
    <n v="111.6"/>
    <n v="112.2"/>
    <n v="109.5"/>
    <n v="109.5"/>
    <n v="108.1"/>
    <n v="109.3"/>
    <s v="106.6"/>
    <n v="108.3"/>
    <n v="107.6"/>
    <n v="106.4"/>
    <n v="105.1"/>
    <n v="105.4"/>
    <n v="107.4"/>
    <n v="102.8"/>
    <n v="105.8"/>
    <n v="109.3"/>
  </r>
  <r>
    <x v="0"/>
    <x v="0"/>
    <x v="6"/>
    <n v="113.4"/>
    <n v="114.9"/>
    <n v="110.5"/>
    <n v="109.3"/>
    <n v="106.2"/>
    <n v="110.3"/>
    <n v="129.19999999999999"/>
    <n v="107.1"/>
    <n v="104.3"/>
    <n v="106.4"/>
    <n v="109.1"/>
    <n v="112.1"/>
    <n v="113.1"/>
    <n v="109.8"/>
    <n v="110.5"/>
    <n v="109.5"/>
    <n v="110.3"/>
    <s v="NA"/>
    <n v="109.5"/>
    <n v="108.3"/>
    <n v="106.9"/>
    <n v="106.8"/>
    <n v="106.4"/>
    <n v="107.8"/>
    <n v="102.5"/>
    <n v="106.5"/>
    <n v="110.7"/>
  </r>
  <r>
    <x v="1"/>
    <x v="0"/>
    <x v="6"/>
    <n v="117.8"/>
    <n v="119.2"/>
    <n v="114"/>
    <n v="108.3"/>
    <n v="101.1"/>
    <n v="113.2"/>
    <n v="160.9"/>
    <n v="105.1"/>
    <n v="101.3"/>
    <n v="107.5"/>
    <n v="110.4"/>
    <n v="113.1"/>
    <n v="117.5"/>
    <n v="111.7"/>
    <n v="109.8"/>
    <n v="107.8"/>
    <n v="109.5"/>
    <s v="107.7"/>
    <n v="108.6"/>
    <n v="108.1"/>
    <n v="107.1"/>
    <n v="107.3"/>
    <n v="105.9"/>
    <n v="110.1"/>
    <n v="103.2"/>
    <n v="107.3"/>
    <n v="111.4"/>
  </r>
  <r>
    <x v="2"/>
    <x v="0"/>
    <x v="6"/>
    <n v="114.8"/>
    <n v="116.4"/>
    <n v="111.9"/>
    <n v="108.9"/>
    <n v="104.3"/>
    <n v="111.7"/>
    <n v="140"/>
    <n v="106.4"/>
    <n v="103.3"/>
    <n v="106.8"/>
    <n v="109.6"/>
    <n v="112.6"/>
    <n v="114.7"/>
    <n v="110.3"/>
    <n v="110.2"/>
    <n v="108.8"/>
    <n v="110"/>
    <s v="107.7"/>
    <n v="109.2"/>
    <n v="108.2"/>
    <n v="107"/>
    <n v="107.1"/>
    <n v="106.1"/>
    <n v="109.1"/>
    <n v="102.8"/>
    <n v="106.9"/>
    <n v="111"/>
  </r>
  <r>
    <x v="0"/>
    <x v="0"/>
    <x v="7"/>
    <n v="114.3"/>
    <n v="115.4"/>
    <n v="111.1"/>
    <n v="110"/>
    <n v="106.4"/>
    <n v="110.8"/>
    <n v="138.9"/>
    <n v="107.4"/>
    <n v="104.1"/>
    <n v="106.9"/>
    <n v="109.7"/>
    <n v="112.6"/>
    <n v="114.9"/>
    <n v="110.7"/>
    <n v="111.3"/>
    <n v="110.2"/>
    <n v="111.1"/>
    <s v="NA"/>
    <n v="109.9"/>
    <n v="108.7"/>
    <n v="107.5"/>
    <n v="107.8"/>
    <n v="106.8"/>
    <n v="108.7"/>
    <n v="105"/>
    <n v="107.5"/>
    <n v="112.1"/>
  </r>
  <r>
    <x v="1"/>
    <x v="0"/>
    <x v="7"/>
    <n v="118.3"/>
    <n v="120.4"/>
    <n v="112.7"/>
    <n v="108.9"/>
    <n v="101.1"/>
    <n v="108.7"/>
    <n v="177"/>
    <n v="104.7"/>
    <n v="101"/>
    <n v="108.5"/>
    <n v="110.9"/>
    <n v="114.3"/>
    <n v="119.6"/>
    <n v="112.4"/>
    <n v="110.6"/>
    <n v="108.3"/>
    <n v="110.2"/>
    <s v="108.9"/>
    <n v="109.3"/>
    <n v="108.7"/>
    <n v="107.6"/>
    <n v="108.1"/>
    <n v="106.5"/>
    <n v="110.8"/>
    <n v="106"/>
    <n v="108.3"/>
    <n v="112.7"/>
  </r>
  <r>
    <x v="2"/>
    <x v="0"/>
    <x v="7"/>
    <n v="115.6"/>
    <n v="117.2"/>
    <n v="111.7"/>
    <n v="109.6"/>
    <n v="104.5"/>
    <n v="109.8"/>
    <n v="151.80000000000001"/>
    <n v="106.5"/>
    <n v="103.1"/>
    <n v="107.4"/>
    <n v="110.2"/>
    <n v="113.4"/>
    <n v="116.6"/>
    <n v="111.2"/>
    <n v="111"/>
    <n v="109.4"/>
    <n v="110.7"/>
    <s v="108.9"/>
    <n v="109.7"/>
    <n v="108.7"/>
    <n v="107.5"/>
    <n v="108"/>
    <n v="106.6"/>
    <n v="109.9"/>
    <n v="105.4"/>
    <n v="107.9"/>
    <n v="112.4"/>
  </r>
  <r>
    <x v="0"/>
    <x v="0"/>
    <x v="8"/>
    <n v="115.4"/>
    <n v="115.7"/>
    <n v="111.7"/>
    <n v="111"/>
    <n v="107.4"/>
    <n v="110.9"/>
    <n v="154"/>
    <n v="108.1"/>
    <n v="104.2"/>
    <n v="107.9"/>
    <n v="110.4"/>
    <n v="114"/>
    <n v="117.8"/>
    <n v="111.7"/>
    <n v="112.7"/>
    <n v="111.4"/>
    <n v="112.5"/>
    <s v="NA"/>
    <n v="111.1"/>
    <n v="109.6"/>
    <n v="108.3"/>
    <n v="109.3"/>
    <n v="107.7"/>
    <n v="109.8"/>
    <n v="106.7"/>
    <n v="108.7"/>
    <n v="114.2"/>
  </r>
  <r>
    <x v="1"/>
    <x v="0"/>
    <x v="8"/>
    <n v="118.6"/>
    <n v="119.1"/>
    <n v="113.2"/>
    <n v="109.6"/>
    <n v="101.7"/>
    <n v="103.2"/>
    <n v="174.3"/>
    <n v="105.1"/>
    <n v="100.8"/>
    <n v="109.1"/>
    <n v="111.1"/>
    <n v="115.4"/>
    <n v="119.2"/>
    <n v="112.9"/>
    <n v="111.4"/>
    <n v="109"/>
    <n v="111.1"/>
    <s v="109.7"/>
    <n v="109.5"/>
    <n v="109.6"/>
    <n v="107.9"/>
    <n v="110.4"/>
    <n v="107.4"/>
    <n v="111.2"/>
    <n v="106.9"/>
    <n v="109.4"/>
    <n v="113.2"/>
  </r>
  <r>
    <x v="2"/>
    <x v="0"/>
    <x v="8"/>
    <n v="116.4"/>
    <n v="116.9"/>
    <n v="112.3"/>
    <n v="110.5"/>
    <n v="105.3"/>
    <n v="107.3"/>
    <n v="160.9"/>
    <n v="107.1"/>
    <n v="103.1"/>
    <n v="108.3"/>
    <n v="110.7"/>
    <n v="114.6"/>
    <n v="118.3"/>
    <n v="112"/>
    <n v="112.2"/>
    <n v="110.4"/>
    <n v="111.9"/>
    <s v="109.7"/>
    <n v="110.5"/>
    <n v="109.6"/>
    <n v="108.1"/>
    <n v="109.9"/>
    <n v="107.5"/>
    <n v="110.6"/>
    <n v="106.8"/>
    <n v="109"/>
    <n v="113.7"/>
  </r>
  <r>
    <x v="0"/>
    <x v="0"/>
    <x v="9"/>
    <n v="116.3"/>
    <n v="115.4"/>
    <n v="112.6"/>
    <n v="111.7"/>
    <n v="107.7"/>
    <n v="113.2"/>
    <n v="164.9"/>
    <n v="108.3"/>
    <n v="103.9"/>
    <n v="108.2"/>
    <n v="111.1"/>
    <n v="114.9"/>
    <n v="119.8"/>
    <n v="112.2"/>
    <n v="113.6"/>
    <n v="112.3"/>
    <n v="113.4"/>
    <s v="NA"/>
    <n v="111.6"/>
    <n v="110.4"/>
    <n v="108.9"/>
    <n v="109.3"/>
    <n v="108.3"/>
    <n v="110.2"/>
    <n v="107.5"/>
    <n v="109.1"/>
    <n v="115.5"/>
  </r>
  <r>
    <x v="1"/>
    <x v="0"/>
    <x v="9"/>
    <n v="118.9"/>
    <n v="118.1"/>
    <n v="114.5"/>
    <n v="110.4"/>
    <n v="102.3"/>
    <n v="106.2"/>
    <n v="183.5"/>
    <n v="105.3"/>
    <n v="100.2"/>
    <n v="109.6"/>
    <n v="111.4"/>
    <n v="116"/>
    <n v="120.8"/>
    <n v="113.5"/>
    <n v="112.5"/>
    <n v="109.7"/>
    <n v="112"/>
    <s v="110.5"/>
    <n v="109.7"/>
    <n v="110.2"/>
    <n v="108.2"/>
    <n v="109.7"/>
    <n v="108"/>
    <n v="111.3"/>
    <n v="107.3"/>
    <n v="109.4"/>
    <n v="114"/>
  </r>
  <r>
    <x v="2"/>
    <x v="0"/>
    <x v="9"/>
    <n v="117.1"/>
    <n v="116.3"/>
    <n v="113.3"/>
    <n v="111.2"/>
    <n v="105.7"/>
    <n v="109.9"/>
    <n v="171.2"/>
    <n v="107.3"/>
    <n v="102.7"/>
    <n v="108.7"/>
    <n v="111.2"/>
    <n v="115.4"/>
    <n v="120.2"/>
    <n v="112.5"/>
    <n v="113.2"/>
    <n v="111.2"/>
    <n v="112.8"/>
    <s v="110.5"/>
    <n v="110.9"/>
    <n v="110.3"/>
    <n v="108.6"/>
    <n v="109.5"/>
    <n v="108.1"/>
    <n v="110.8"/>
    <n v="107.4"/>
    <n v="109.2"/>
    <n v="114.8"/>
  </r>
  <r>
    <x v="0"/>
    <x v="0"/>
    <x v="10"/>
    <n v="117.3"/>
    <n v="114.9"/>
    <n v="116.2"/>
    <n v="112.8"/>
    <n v="108.9"/>
    <n v="116.6"/>
    <n v="178.1"/>
    <n v="109.1"/>
    <n v="103.6"/>
    <n v="109"/>
    <n v="111.8"/>
    <n v="116"/>
    <n v="122.5"/>
    <n v="112.8"/>
    <n v="114.6"/>
    <n v="113.1"/>
    <n v="114.4"/>
    <s v="NA"/>
    <n v="112.6"/>
    <n v="111.3"/>
    <n v="109.7"/>
    <n v="109.6"/>
    <n v="108.7"/>
    <n v="111"/>
    <n v="108.2"/>
    <n v="109.8"/>
    <n v="117.4"/>
  </r>
  <r>
    <x v="1"/>
    <x v="0"/>
    <x v="11"/>
    <n v="119.8"/>
    <n v="116.3"/>
    <n v="122.6"/>
    <n v="112"/>
    <n v="103.2"/>
    <n v="110"/>
    <n v="192.8"/>
    <n v="106.3"/>
    <n v="99.5"/>
    <n v="110.3"/>
    <n v="111.8"/>
    <n v="117.1"/>
    <n v="122.9"/>
    <n v="114.1"/>
    <n v="113.5"/>
    <n v="110.3"/>
    <n v="113"/>
    <s v="111.1"/>
    <n v="110"/>
    <n v="110.9"/>
    <n v="108.6"/>
    <n v="109.5"/>
    <n v="108.5"/>
    <n v="111.3"/>
    <n v="107.9"/>
    <n v="109.6"/>
    <n v="115"/>
  </r>
  <r>
    <x v="2"/>
    <x v="0"/>
    <x v="11"/>
    <n v="118.1"/>
    <n v="115.4"/>
    <n v="118.7"/>
    <n v="112.5"/>
    <n v="106.8"/>
    <n v="113.5"/>
    <n v="183.1"/>
    <n v="108.2"/>
    <n v="102.2"/>
    <n v="109.4"/>
    <n v="111.8"/>
    <n v="116.5"/>
    <n v="122.6"/>
    <n v="113.1"/>
    <n v="114.2"/>
    <n v="111.9"/>
    <n v="113.8"/>
    <s v="111.1"/>
    <n v="111.6"/>
    <n v="111.1"/>
    <n v="109.3"/>
    <n v="109.5"/>
    <n v="108.6"/>
    <n v="111.2"/>
    <n v="108.1"/>
    <n v="109.7"/>
    <n v="116.3"/>
  </r>
  <r>
    <x v="0"/>
    <x v="0"/>
    <x v="12"/>
    <n v="118.4"/>
    <n v="115.9"/>
    <n v="120.4"/>
    <n v="113.8"/>
    <n v="109.5"/>
    <n v="115.5"/>
    <n v="145.69999999999999"/>
    <n v="109.5"/>
    <n v="102.9"/>
    <n v="109.8"/>
    <n v="112.1"/>
    <n v="116.8"/>
    <n v="118.7"/>
    <n v="113.6"/>
    <n v="115.8"/>
    <n v="114"/>
    <n v="115.5"/>
    <s v="NA"/>
    <n v="112.8"/>
    <n v="112.1"/>
    <n v="110.1"/>
    <n v="109.9"/>
    <n v="109.2"/>
    <n v="111.6"/>
    <n v="108.1"/>
    <n v="110.1"/>
    <n v="115.5"/>
  </r>
  <r>
    <x v="1"/>
    <x v="0"/>
    <x v="12"/>
    <n v="120.5"/>
    <n v="118.1"/>
    <n v="128.5"/>
    <n v="112.8"/>
    <n v="103.4"/>
    <n v="110.7"/>
    <n v="144.80000000000001"/>
    <n v="107.1"/>
    <n v="98.6"/>
    <n v="111.9"/>
    <n v="112.1"/>
    <n v="118.1"/>
    <n v="117.8"/>
    <n v="115"/>
    <n v="114.2"/>
    <n v="110.9"/>
    <n v="113.7"/>
    <s v="110.7"/>
    <n v="110.4"/>
    <n v="111.3"/>
    <n v="109"/>
    <n v="109.7"/>
    <n v="108.9"/>
    <n v="111.4"/>
    <n v="107.7"/>
    <n v="109.8"/>
    <n v="113.3"/>
  </r>
  <r>
    <x v="2"/>
    <x v="0"/>
    <x v="12"/>
    <n v="119.1"/>
    <n v="116.7"/>
    <n v="123.5"/>
    <n v="113.4"/>
    <n v="107.3"/>
    <n v="113.3"/>
    <n v="145.4"/>
    <n v="108.7"/>
    <n v="101.5"/>
    <n v="110.5"/>
    <n v="112.1"/>
    <n v="117.4"/>
    <n v="118.4"/>
    <n v="114"/>
    <n v="115.2"/>
    <n v="112.7"/>
    <n v="114.8"/>
    <s v="110.7"/>
    <n v="111.9"/>
    <n v="111.7"/>
    <n v="109.7"/>
    <n v="109.8"/>
    <n v="109"/>
    <n v="111.5"/>
    <n v="107.9"/>
    <n v="110"/>
    <n v="114.5"/>
  </r>
  <r>
    <x v="0"/>
    <x v="1"/>
    <x v="0"/>
    <n v="118.9"/>
    <n v="117.1"/>
    <n v="120.5"/>
    <n v="114.4"/>
    <n v="109"/>
    <n v="115.5"/>
    <n v="123.9"/>
    <n v="109.6"/>
    <n v="101.8"/>
    <n v="110.2"/>
    <n v="112.4"/>
    <n v="117.3"/>
    <n v="116"/>
    <n v="114"/>
    <n v="116.5"/>
    <n v="114.5"/>
    <n v="116.2"/>
    <s v="NA"/>
    <n v="113"/>
    <n v="112.6"/>
    <n v="110.6"/>
    <n v="110.5"/>
    <n v="109.6"/>
    <n v="111.8"/>
    <n v="108.3"/>
    <n v="110.6"/>
    <n v="114.2"/>
  </r>
  <r>
    <x v="1"/>
    <x v="1"/>
    <x v="0"/>
    <n v="121.2"/>
    <n v="122"/>
    <n v="129.9"/>
    <n v="113.6"/>
    <n v="102.9"/>
    <n v="112.1"/>
    <n v="118.9"/>
    <n v="107.5"/>
    <n v="96.9"/>
    <n v="112.7"/>
    <n v="112.1"/>
    <n v="119"/>
    <n v="115.5"/>
    <n v="115.7"/>
    <n v="114.8"/>
    <n v="111.3"/>
    <n v="114.3"/>
    <s v="111.6"/>
    <n v="111"/>
    <n v="111.9"/>
    <n v="109.7"/>
    <n v="110.8"/>
    <n v="109.8"/>
    <n v="111.5"/>
    <n v="108"/>
    <n v="110.5"/>
    <n v="112.9"/>
  </r>
  <r>
    <x v="2"/>
    <x v="1"/>
    <x v="0"/>
    <n v="119.6"/>
    <n v="118.8"/>
    <n v="124.1"/>
    <n v="114.1"/>
    <n v="106.8"/>
    <n v="113.9"/>
    <n v="122.2"/>
    <n v="108.9"/>
    <n v="100.2"/>
    <n v="111"/>
    <n v="112.3"/>
    <n v="118.1"/>
    <n v="115.8"/>
    <n v="114.5"/>
    <n v="115.8"/>
    <n v="113.2"/>
    <n v="115.4"/>
    <s v="111.6"/>
    <n v="112.2"/>
    <n v="112.3"/>
    <n v="110.3"/>
    <n v="110.7"/>
    <n v="109.7"/>
    <n v="111.6"/>
    <n v="108.2"/>
    <n v="110.6"/>
    <n v="113.6"/>
  </r>
  <r>
    <x v="0"/>
    <x v="1"/>
    <x v="1"/>
    <n v="119.4"/>
    <n v="117.7"/>
    <n v="121.2"/>
    <n v="115"/>
    <n v="109"/>
    <n v="116.6"/>
    <n v="116"/>
    <n v="109.8"/>
    <n v="101.1"/>
    <n v="110.4"/>
    <n v="112.9"/>
    <n v="117.8"/>
    <n v="115.3"/>
    <n v="114.2"/>
    <n v="117.1"/>
    <n v="114.5"/>
    <n v="116.7"/>
    <s v="NA"/>
    <n v="113.2"/>
    <n v="112.9"/>
    <n v="110.9"/>
    <n v="110.8"/>
    <n v="109.9"/>
    <n v="112"/>
    <n v="108.7"/>
    <n v="110.9"/>
    <n v="114"/>
  </r>
  <r>
    <x v="1"/>
    <x v="1"/>
    <x v="1"/>
    <n v="121.9"/>
    <n v="122"/>
    <n v="124.5"/>
    <n v="115.2"/>
    <n v="102.5"/>
    <n v="114.1"/>
    <n v="111.5"/>
    <n v="108.2"/>
    <n v="95.4"/>
    <n v="113.5"/>
    <n v="112.1"/>
    <n v="119.9"/>
    <n v="115.2"/>
    <n v="116.2"/>
    <n v="115.3"/>
    <n v="111.7"/>
    <n v="114.7"/>
    <s v="112.5"/>
    <n v="111.1"/>
    <n v="112.6"/>
    <n v="110.4"/>
    <n v="111.3"/>
    <n v="110.3"/>
    <n v="111.6"/>
    <n v="108.7"/>
    <n v="111"/>
    <n v="113.1"/>
  </r>
  <r>
    <x v="2"/>
    <x v="1"/>
    <x v="1"/>
    <n v="120.2"/>
    <n v="119.2"/>
    <n v="122.5"/>
    <n v="115.1"/>
    <n v="106.6"/>
    <n v="115.4"/>
    <n v="114.5"/>
    <n v="109.3"/>
    <n v="99.2"/>
    <n v="111.4"/>
    <n v="112.6"/>
    <n v="118.8"/>
    <n v="115.3"/>
    <n v="114.7"/>
    <n v="116.4"/>
    <n v="113.3"/>
    <n v="115.9"/>
    <s v="112.5"/>
    <n v="112.4"/>
    <n v="112.8"/>
    <n v="110.7"/>
    <n v="111.1"/>
    <n v="110.1"/>
    <n v="111.8"/>
    <n v="108.7"/>
    <n v="110.9"/>
    <n v="113.6"/>
  </r>
  <r>
    <x v="0"/>
    <x v="1"/>
    <x v="2"/>
    <n v="120.1"/>
    <n v="118.1"/>
    <n v="120.7"/>
    <n v="116.1"/>
    <n v="109.3"/>
    <n v="119.6"/>
    <n v="117.9"/>
    <n v="110.2"/>
    <n v="101.2"/>
    <n v="110.7"/>
    <n v="113"/>
    <n v="118.3"/>
    <n v="116.2"/>
    <n v="114.6"/>
    <n v="117.5"/>
    <n v="114.9"/>
    <n v="117.2"/>
    <s v="NA"/>
    <n v="113.4"/>
    <n v="113.4"/>
    <n v="111.4"/>
    <n v="111.2"/>
    <n v="110.2"/>
    <n v="112.4"/>
    <n v="108.9"/>
    <n v="111.3"/>
    <n v="114.6"/>
  </r>
  <r>
    <x v="1"/>
    <x v="1"/>
    <x v="2"/>
    <n v="122.1"/>
    <n v="121.4"/>
    <n v="121.5"/>
    <n v="116.2"/>
    <n v="102.8"/>
    <n v="117.7"/>
    <n v="113.3"/>
    <n v="108.9"/>
    <n v="96.3"/>
    <n v="114.1"/>
    <n v="112.2"/>
    <n v="120.5"/>
    <n v="116"/>
    <n v="116.7"/>
    <n v="115.8"/>
    <n v="112.1"/>
    <n v="115.2"/>
    <s v="113.2"/>
    <n v="110.9"/>
    <n v="113"/>
    <n v="110.8"/>
    <n v="111.6"/>
    <n v="110.9"/>
    <n v="111.8"/>
    <n v="109.2"/>
    <n v="111.4"/>
    <n v="113.7"/>
  </r>
  <r>
    <x v="2"/>
    <x v="1"/>
    <x v="13"/>
    <n v="120.7"/>
    <n v="119.3"/>
    <n v="121"/>
    <n v="116.1"/>
    <n v="106.9"/>
    <n v="118.7"/>
    <n v="116.3"/>
    <n v="109.8"/>
    <n v="99.6"/>
    <n v="111.8"/>
    <n v="112.7"/>
    <n v="119.3"/>
    <n v="116.1"/>
    <n v="115.2"/>
    <n v="116.8"/>
    <n v="113.7"/>
    <n v="116.4"/>
    <s v="113.2"/>
    <n v="112.5"/>
    <n v="113.2"/>
    <n v="111.2"/>
    <n v="111.4"/>
    <n v="110.6"/>
    <n v="112"/>
    <n v="109"/>
    <n v="111.3"/>
    <n v="114.2"/>
  </r>
  <r>
    <x v="0"/>
    <x v="1"/>
    <x v="3"/>
    <n v="120.2"/>
    <n v="118.9"/>
    <n v="118.1"/>
    <n v="117"/>
    <n v="109.7"/>
    <n v="125.5"/>
    <n v="120.5"/>
    <n v="111"/>
    <n v="102.6"/>
    <n v="111.2"/>
    <n v="113.5"/>
    <n v="118.7"/>
    <n v="117.2"/>
    <n v="115.4"/>
    <n v="118.1"/>
    <n v="116.1"/>
    <n v="117.8"/>
    <s v="NA"/>
    <n v="113.4"/>
    <n v="113.7"/>
    <n v="111.8"/>
    <n v="111.2"/>
    <n v="110.5"/>
    <n v="113"/>
    <n v="108.9"/>
    <n v="111.5"/>
    <n v="115.4"/>
  </r>
  <r>
    <x v="1"/>
    <x v="1"/>
    <x v="3"/>
    <n v="122.5"/>
    <n v="121.7"/>
    <n v="113.3"/>
    <n v="117"/>
    <n v="103.1"/>
    <n v="126.7"/>
    <n v="121.2"/>
    <n v="111"/>
    <n v="100.3"/>
    <n v="115.3"/>
    <n v="112.7"/>
    <n v="121"/>
    <n v="118.2"/>
    <n v="117.6"/>
    <n v="116.3"/>
    <n v="112.5"/>
    <n v="115.7"/>
    <s v="113.9"/>
    <n v="110.9"/>
    <n v="113.4"/>
    <n v="111"/>
    <n v="111.2"/>
    <n v="111.2"/>
    <n v="112.5"/>
    <n v="109.1"/>
    <n v="111.4"/>
    <n v="114.7"/>
  </r>
  <r>
    <x v="2"/>
    <x v="1"/>
    <x v="3"/>
    <n v="120.9"/>
    <n v="119.9"/>
    <n v="116.2"/>
    <n v="117"/>
    <n v="107.3"/>
    <n v="126.1"/>
    <n v="120.7"/>
    <n v="111"/>
    <n v="101.8"/>
    <n v="112.6"/>
    <n v="113.2"/>
    <n v="119.8"/>
    <n v="117.6"/>
    <n v="116"/>
    <n v="117.4"/>
    <n v="114.6"/>
    <n v="117"/>
    <s v="113.9"/>
    <n v="112.5"/>
    <n v="113.6"/>
    <n v="111.5"/>
    <n v="111.2"/>
    <n v="110.9"/>
    <n v="112.7"/>
    <n v="109"/>
    <n v="111.5"/>
    <n v="115.1"/>
  </r>
  <r>
    <x v="0"/>
    <x v="1"/>
    <x v="4"/>
    <n v="120.3"/>
    <n v="120.2"/>
    <n v="116.9"/>
    <n v="118"/>
    <n v="110.1"/>
    <n v="126.3"/>
    <n v="123.9"/>
    <n v="111.5"/>
    <n v="103.5"/>
    <n v="111.6"/>
    <n v="114.2"/>
    <n v="119.2"/>
    <n v="118.2"/>
    <n v="116.3"/>
    <n v="118.7"/>
    <n v="116.8"/>
    <n v="118.5"/>
    <s v="NA"/>
    <n v="113.4"/>
    <n v="114.1"/>
    <n v="112.1"/>
    <n v="111.4"/>
    <n v="110.9"/>
    <n v="113.1"/>
    <n v="108.9"/>
    <n v="111.8"/>
    <n v="116"/>
  </r>
  <r>
    <x v="1"/>
    <x v="1"/>
    <x v="4"/>
    <n v="122.7"/>
    <n v="124.1"/>
    <n v="114.2"/>
    <n v="119.1"/>
    <n v="103.5"/>
    <n v="129.19999999999999"/>
    <n v="127"/>
    <n v="112.6"/>
    <n v="101.3"/>
    <n v="117"/>
    <n v="112.9"/>
    <n v="121.7"/>
    <n v="120"/>
    <n v="118.3"/>
    <n v="116.8"/>
    <n v="112.9"/>
    <n v="116.2"/>
    <s v="114.3"/>
    <n v="111.1"/>
    <n v="114.1"/>
    <n v="111.2"/>
    <n v="111.3"/>
    <n v="111.5"/>
    <n v="112.9"/>
    <n v="109.3"/>
    <n v="111.7"/>
    <n v="115.6"/>
  </r>
  <r>
    <x v="2"/>
    <x v="1"/>
    <x v="4"/>
    <n v="121.1"/>
    <n v="121.6"/>
    <n v="115.9"/>
    <n v="118.4"/>
    <n v="107.7"/>
    <n v="127.7"/>
    <n v="125"/>
    <n v="111.9"/>
    <n v="102.8"/>
    <n v="113.4"/>
    <n v="113.7"/>
    <n v="120.4"/>
    <n v="118.9"/>
    <n v="116.8"/>
    <n v="118"/>
    <n v="115.2"/>
    <n v="117.6"/>
    <s v="114.3"/>
    <n v="112.5"/>
    <n v="114.1"/>
    <n v="111.8"/>
    <n v="111.3"/>
    <n v="111.2"/>
    <n v="113"/>
    <n v="109.1"/>
    <n v="111.8"/>
    <n v="115.8"/>
  </r>
  <r>
    <x v="0"/>
    <x v="1"/>
    <x v="5"/>
    <n v="120.7"/>
    <n v="121.6"/>
    <n v="116.1"/>
    <n v="119.3"/>
    <n v="110.3"/>
    <n v="125.8"/>
    <n v="129.30000000000001"/>
    <n v="112.2"/>
    <n v="103.6"/>
    <n v="112.3"/>
    <n v="114.9"/>
    <n v="120.1"/>
    <n v="119.5"/>
    <n v="117.3"/>
    <n v="119.7"/>
    <n v="117.3"/>
    <n v="119.3"/>
    <s v="NA"/>
    <n v="114.4"/>
    <n v="114.9"/>
    <n v="112.8"/>
    <n v="112.2"/>
    <n v="111.4"/>
    <n v="114.3"/>
    <n v="108"/>
    <n v="112.3"/>
    <n v="117"/>
  </r>
  <r>
    <x v="1"/>
    <x v="1"/>
    <x v="5"/>
    <n v="123.1"/>
    <n v="125.9"/>
    <n v="115.4"/>
    <n v="120.4"/>
    <n v="103.4"/>
    <n v="131.19999999999999"/>
    <n v="137.5"/>
    <n v="112.8"/>
    <n v="101.4"/>
    <n v="118.3"/>
    <n v="113.2"/>
    <n v="122.4"/>
    <n v="122"/>
    <n v="119"/>
    <n v="117.4"/>
    <n v="113.2"/>
    <n v="116.7"/>
    <s v="113.9"/>
    <n v="111.2"/>
    <n v="114.3"/>
    <n v="111.4"/>
    <n v="111.5"/>
    <n v="111.8"/>
    <n v="115.1"/>
    <n v="108.7"/>
    <n v="112.2"/>
    <n v="116.4"/>
  </r>
  <r>
    <x v="2"/>
    <x v="1"/>
    <x v="5"/>
    <n v="121.5"/>
    <n v="123.1"/>
    <n v="115.8"/>
    <n v="119.7"/>
    <n v="107.8"/>
    <n v="128.30000000000001"/>
    <n v="132.1"/>
    <n v="112.4"/>
    <n v="102.9"/>
    <n v="114.3"/>
    <n v="114.2"/>
    <n v="121.2"/>
    <n v="120.4"/>
    <n v="117.8"/>
    <n v="118.8"/>
    <n v="115.6"/>
    <n v="118.3"/>
    <s v="113.9"/>
    <n v="113.2"/>
    <n v="114.6"/>
    <n v="112.3"/>
    <n v="111.8"/>
    <n v="111.6"/>
    <n v="114.8"/>
    <n v="108.3"/>
    <n v="112.3"/>
    <n v="116.7"/>
  </r>
  <r>
    <x v="0"/>
    <x v="1"/>
    <x v="6"/>
    <n v="121.7"/>
    <n v="122.5"/>
    <n v="117.7"/>
    <n v="120.6"/>
    <n v="110.4"/>
    <n v="129.1"/>
    <n v="150.1"/>
    <n v="113.2"/>
    <n v="104.8"/>
    <n v="113.3"/>
    <n v="115.6"/>
    <n v="120.9"/>
    <n v="123.3"/>
    <n v="118"/>
    <n v="120.7"/>
    <n v="118.3"/>
    <n v="120.3"/>
    <s v="NA"/>
    <n v="115.3"/>
    <n v="115.4"/>
    <n v="113.4"/>
    <n v="113.2"/>
    <n v="111.8"/>
    <n v="115.5"/>
    <n v="108.8"/>
    <n v="113.1"/>
    <n v="119.5"/>
  </r>
  <r>
    <x v="1"/>
    <x v="1"/>
    <x v="6"/>
    <n v="123.8"/>
    <n v="126.4"/>
    <n v="118"/>
    <n v="121.6"/>
    <n v="103.5"/>
    <n v="133.69999999999999"/>
    <n v="172.4"/>
    <n v="113.1"/>
    <n v="102.7"/>
    <n v="120"/>
    <n v="113.8"/>
    <n v="123.4"/>
    <n v="127.1"/>
    <n v="121"/>
    <n v="118"/>
    <n v="113.6"/>
    <n v="117.4"/>
    <s v="114.8"/>
    <n v="111.6"/>
    <n v="114.9"/>
    <n v="111.5"/>
    <n v="113"/>
    <n v="112.4"/>
    <n v="117.8"/>
    <n v="109.7"/>
    <n v="113.5"/>
    <n v="118.9"/>
  </r>
  <r>
    <x v="2"/>
    <x v="1"/>
    <x v="6"/>
    <n v="122.4"/>
    <n v="123.9"/>
    <n v="117.8"/>
    <n v="121"/>
    <n v="107.9"/>
    <n v="131.19999999999999"/>
    <n v="157.69999999999999"/>
    <n v="113.2"/>
    <n v="104.1"/>
    <n v="115.5"/>
    <n v="114.8"/>
    <n v="122.1"/>
    <n v="124.7"/>
    <n v="118.8"/>
    <n v="119.6"/>
    <n v="116.3"/>
    <n v="119.1"/>
    <s v="114.8"/>
    <n v="113.9"/>
    <n v="115.2"/>
    <n v="112.7"/>
    <n v="113.1"/>
    <n v="112.1"/>
    <n v="116.8"/>
    <n v="109.2"/>
    <n v="113.3"/>
    <n v="119.2"/>
  </r>
  <r>
    <x v="0"/>
    <x v="1"/>
    <x v="7"/>
    <n v="121.8"/>
    <n v="122.8"/>
    <n v="117.8"/>
    <n v="121.9"/>
    <n v="110.6"/>
    <n v="129.69999999999999"/>
    <n v="161.1"/>
    <n v="114.1"/>
    <n v="105.1"/>
    <n v="114.6"/>
    <n v="115.8"/>
    <n v="121.7"/>
    <n v="125.3"/>
    <n v="118.8"/>
    <n v="120.9"/>
    <n v="118.8"/>
    <n v="120.7"/>
    <s v="NA"/>
    <n v="115.4"/>
    <n v="115.9"/>
    <n v="114"/>
    <n v="113.2"/>
    <n v="112.2"/>
    <n v="116.2"/>
    <n v="109.4"/>
    <n v="113.5"/>
    <n v="120.7"/>
  </r>
  <r>
    <x v="1"/>
    <x v="1"/>
    <x v="7"/>
    <n v="124.8"/>
    <n v="127.3"/>
    <n v="116.5"/>
    <n v="122.2"/>
    <n v="103.6"/>
    <n v="132.69999999999999"/>
    <n v="181.9"/>
    <n v="115.2"/>
    <n v="102.7"/>
    <n v="122.1"/>
    <n v="114.4"/>
    <n v="124.7"/>
    <n v="128.9"/>
    <n v="123"/>
    <n v="118.6"/>
    <n v="114.1"/>
    <n v="117.9"/>
    <s v="115.5"/>
    <n v="111.8"/>
    <n v="115.3"/>
    <n v="112.2"/>
    <n v="112.5"/>
    <n v="112.9"/>
    <n v="119.2"/>
    <n v="110.5"/>
    <n v="113.9"/>
    <n v="119.9"/>
  </r>
  <r>
    <x v="2"/>
    <x v="1"/>
    <x v="7"/>
    <n v="122.7"/>
    <n v="124.4"/>
    <n v="117.3"/>
    <n v="122"/>
    <n v="108"/>
    <n v="131.1"/>
    <n v="168.2"/>
    <n v="114.5"/>
    <n v="104.3"/>
    <n v="117.1"/>
    <n v="115.2"/>
    <n v="123.1"/>
    <n v="126.6"/>
    <n v="119.9"/>
    <n v="120"/>
    <n v="116.8"/>
    <n v="119.6"/>
    <s v="115.5"/>
    <n v="114"/>
    <n v="115.6"/>
    <n v="113.3"/>
    <n v="112.8"/>
    <n v="112.6"/>
    <n v="118"/>
    <n v="109.9"/>
    <n v="113.7"/>
    <n v="120.3"/>
  </r>
  <r>
    <x v="0"/>
    <x v="1"/>
    <x v="8"/>
    <n v="122.3"/>
    <n v="122.4"/>
    <n v="117.8"/>
    <n v="122.7"/>
    <n v="110.4"/>
    <n v="129.80000000000001"/>
    <n v="158.80000000000001"/>
    <n v="115"/>
    <n v="104.7"/>
    <n v="114.9"/>
    <n v="116.5"/>
    <n v="122.6"/>
    <n v="125.3"/>
    <n v="119.5"/>
    <n v="121.7"/>
    <n v="119.2"/>
    <n v="121.3"/>
    <s v="NA"/>
    <n v="115.8"/>
    <n v="116.7"/>
    <n v="114.5"/>
    <n v="112.8"/>
    <n v="112.6"/>
    <n v="116.6"/>
    <n v="109.1"/>
    <n v="113.7"/>
    <n v="120.9"/>
  </r>
  <r>
    <x v="1"/>
    <x v="1"/>
    <x v="8"/>
    <n v="124.2"/>
    <n v="125.4"/>
    <n v="116.4"/>
    <n v="122.7"/>
    <n v="103.5"/>
    <n v="124.5"/>
    <n v="168.6"/>
    <n v="116.9"/>
    <n v="101.9"/>
    <n v="122.9"/>
    <n v="114.8"/>
    <n v="125.2"/>
    <n v="126.7"/>
    <n v="124.3"/>
    <n v="119.2"/>
    <n v="114.5"/>
    <n v="118.4"/>
    <s v="116.1"/>
    <n v="111.8"/>
    <n v="115.5"/>
    <n v="112.3"/>
    <n v="111.2"/>
    <n v="113.4"/>
    <n v="120"/>
    <n v="110"/>
    <n v="113.6"/>
    <n v="119.2"/>
  </r>
  <r>
    <x v="2"/>
    <x v="1"/>
    <x v="8"/>
    <n v="122.9"/>
    <n v="123.5"/>
    <n v="117.3"/>
    <n v="122.7"/>
    <n v="107.9"/>
    <n v="127.3"/>
    <n v="162.1"/>
    <n v="115.6"/>
    <n v="103.8"/>
    <n v="117.6"/>
    <n v="115.8"/>
    <n v="123.8"/>
    <n v="125.8"/>
    <n v="120.8"/>
    <n v="120.7"/>
    <n v="117.2"/>
    <n v="120.1"/>
    <s v="116.1"/>
    <n v="114.3"/>
    <n v="116.1"/>
    <n v="113.7"/>
    <n v="112"/>
    <n v="113.1"/>
    <n v="118.6"/>
    <n v="109.5"/>
    <n v="113.7"/>
    <n v="120.1"/>
  </r>
  <r>
    <x v="0"/>
    <x v="1"/>
    <x v="9"/>
    <n v="122.6"/>
    <n v="122.5"/>
    <n v="118.3"/>
    <n v="123.2"/>
    <n v="110.5"/>
    <n v="128.9"/>
    <n v="155.30000000000001"/>
    <n v="115.5"/>
    <n v="104"/>
    <n v="115.3"/>
    <n v="116.8"/>
    <n v="123.2"/>
    <n v="125.1"/>
    <n v="120"/>
    <n v="122.7"/>
    <n v="120.3"/>
    <n v="122.3"/>
    <s v="NA"/>
    <n v="116.4"/>
    <n v="117.5"/>
    <n v="115.3"/>
    <n v="112.6"/>
    <n v="113"/>
    <n v="116.9"/>
    <n v="109.3"/>
    <n v="114"/>
    <n v="121"/>
  </r>
  <r>
    <x v="1"/>
    <x v="1"/>
    <x v="9"/>
    <n v="124.6"/>
    <n v="126.1"/>
    <n v="117.8"/>
    <n v="123.1"/>
    <n v="103.5"/>
    <n v="123.5"/>
    <n v="159.6"/>
    <n v="117.4"/>
    <n v="101.2"/>
    <n v="123.8"/>
    <n v="115.2"/>
    <n v="125.9"/>
    <n v="125.8"/>
    <n v="124.3"/>
    <n v="119.6"/>
    <n v="114.9"/>
    <n v="118.9"/>
    <s v="116.7"/>
    <n v="112"/>
    <n v="115.8"/>
    <n v="112.6"/>
    <n v="111"/>
    <n v="113.6"/>
    <n v="120.2"/>
    <n v="110.1"/>
    <n v="113.7"/>
    <n v="119.1"/>
  </r>
  <r>
    <x v="2"/>
    <x v="1"/>
    <x v="9"/>
    <n v="123.2"/>
    <n v="123.8"/>
    <n v="118.1"/>
    <n v="123.2"/>
    <n v="107.9"/>
    <n v="126.4"/>
    <n v="156.80000000000001"/>
    <n v="116.1"/>
    <n v="103.1"/>
    <n v="118.1"/>
    <n v="116.1"/>
    <n v="124.5"/>
    <n v="125.4"/>
    <n v="121.1"/>
    <n v="121.5"/>
    <n v="118.1"/>
    <n v="121"/>
    <s v="116.7"/>
    <n v="114.7"/>
    <n v="116.7"/>
    <n v="114.3"/>
    <n v="111.8"/>
    <n v="113.3"/>
    <n v="118.8"/>
    <n v="109.6"/>
    <n v="113.9"/>
    <n v="120.1"/>
  </r>
  <r>
    <x v="0"/>
    <x v="1"/>
    <x v="11"/>
    <n v="122.7"/>
    <n v="122.6"/>
    <n v="119.9"/>
    <n v="124"/>
    <n v="110.5"/>
    <n v="128.80000000000001"/>
    <n v="152"/>
    <n v="116.2"/>
    <n v="103.3"/>
    <n v="115.8"/>
    <n v="116.8"/>
    <n v="124.5"/>
    <n v="124.9"/>
    <n v="120.8"/>
    <n v="123.3"/>
    <n v="120.5"/>
    <n v="122.9"/>
    <s v="NA"/>
    <n v="117.3"/>
    <n v="118.1"/>
    <n v="115.9"/>
    <n v="112"/>
    <n v="113.3"/>
    <n v="117.2"/>
    <n v="108.8"/>
    <n v="114.1"/>
    <n v="121.1"/>
  </r>
  <r>
    <x v="1"/>
    <x v="1"/>
    <x v="11"/>
    <n v="124.5"/>
    <n v="125.6"/>
    <n v="122.7"/>
    <n v="124.6"/>
    <n v="103.2"/>
    <n v="122.2"/>
    <n v="153.19999999999999"/>
    <n v="119.3"/>
    <n v="99.8"/>
    <n v="124.6"/>
    <n v="115.8"/>
    <n v="126.9"/>
    <n v="125.4"/>
    <n v="125.8"/>
    <n v="120.3"/>
    <n v="115.4"/>
    <n v="119.5"/>
    <s v="117.1"/>
    <n v="112.6"/>
    <n v="116.4"/>
    <n v="113"/>
    <n v="109.7"/>
    <n v="114"/>
    <n v="120.3"/>
    <n v="109.6"/>
    <n v="113.4"/>
    <n v="119"/>
  </r>
  <r>
    <x v="2"/>
    <x v="1"/>
    <x v="11"/>
    <n v="123.3"/>
    <n v="123.7"/>
    <n v="121"/>
    <n v="124.2"/>
    <n v="107.8"/>
    <n v="125.7"/>
    <n v="152.4"/>
    <n v="117.2"/>
    <n v="102.1"/>
    <n v="118.7"/>
    <n v="116.4"/>
    <n v="125.6"/>
    <n v="125.1"/>
    <n v="122.1"/>
    <n v="122.1"/>
    <n v="118.4"/>
    <n v="121.6"/>
    <s v="117.1"/>
    <n v="115.5"/>
    <n v="117.3"/>
    <n v="114.8"/>
    <n v="110.8"/>
    <n v="113.7"/>
    <n v="119"/>
    <n v="109.1"/>
    <n v="113.8"/>
    <n v="120.1"/>
  </r>
  <r>
    <x v="0"/>
    <x v="1"/>
    <x v="12"/>
    <n v="122.4"/>
    <n v="122.4"/>
    <n v="121.8"/>
    <n v="124.2"/>
    <n v="110.2"/>
    <n v="128.6"/>
    <n v="140.30000000000001"/>
    <n v="116.3"/>
    <n v="102"/>
    <n v="116"/>
    <n v="117.3"/>
    <n v="124.8"/>
    <n v="123.3"/>
    <n v="121.7"/>
    <n v="123.8"/>
    <n v="120.6"/>
    <n v="123.3"/>
    <s v="NA"/>
    <n v="117.4"/>
    <n v="118.2"/>
    <n v="116.2"/>
    <n v="111.5"/>
    <n v="113.3"/>
    <n v="117.7"/>
    <n v="109.4"/>
    <n v="114.2"/>
    <n v="120.3"/>
  </r>
  <r>
    <x v="1"/>
    <x v="1"/>
    <x v="12"/>
    <n v="124"/>
    <n v="124.7"/>
    <n v="126.3"/>
    <n v="124.9"/>
    <n v="103"/>
    <n v="122.3"/>
    <n v="141"/>
    <n v="120.1"/>
    <n v="97.8"/>
    <n v="125.4"/>
    <n v="116.1"/>
    <n v="127.6"/>
    <n v="124"/>
    <n v="126.4"/>
    <n v="120.7"/>
    <n v="115.8"/>
    <n v="120"/>
    <s v="116.5"/>
    <n v="113"/>
    <n v="116.8"/>
    <n v="113.2"/>
    <n v="108.8"/>
    <n v="114.3"/>
    <n v="120.7"/>
    <n v="110.4"/>
    <n v="113.4"/>
    <n v="118.4"/>
  </r>
  <r>
    <x v="2"/>
    <x v="1"/>
    <x v="12"/>
    <n v="122.9"/>
    <n v="123.2"/>
    <n v="123.5"/>
    <n v="124.5"/>
    <n v="107.6"/>
    <n v="125.7"/>
    <n v="140.5"/>
    <n v="117.6"/>
    <n v="100.6"/>
    <n v="119.1"/>
    <n v="116.8"/>
    <n v="126.1"/>
    <n v="123.6"/>
    <n v="123"/>
    <n v="122.6"/>
    <n v="118.6"/>
    <n v="122"/>
    <s v="116.5"/>
    <n v="115.7"/>
    <n v="117.5"/>
    <n v="115.1"/>
    <n v="110.1"/>
    <n v="113.9"/>
    <n v="119.5"/>
    <n v="109.8"/>
    <n v="113.8"/>
    <n v="119.4"/>
  </r>
  <r>
    <x v="0"/>
    <x v="2"/>
    <x v="0"/>
    <n v="123.1"/>
    <n v="123.1"/>
    <n v="122.1"/>
    <n v="124.9"/>
    <n v="111"/>
    <n v="130.4"/>
    <n v="132.30000000000001"/>
    <n v="117.2"/>
    <n v="100.5"/>
    <n v="117.2"/>
    <n v="117.9"/>
    <n v="125.6"/>
    <n v="122.8"/>
    <n v="122.7"/>
    <n v="124.4"/>
    <n v="121.6"/>
    <n v="124"/>
    <s v="NA"/>
    <n v="118.4"/>
    <n v="118.9"/>
    <n v="116.6"/>
    <n v="111"/>
    <n v="114"/>
    <n v="118.2"/>
    <n v="110.2"/>
    <n v="114.5"/>
    <n v="120.3"/>
  </r>
  <r>
    <x v="1"/>
    <x v="2"/>
    <x v="0"/>
    <n v="124"/>
    <n v="125.5"/>
    <n v="126.6"/>
    <n v="125.2"/>
    <n v="104.3"/>
    <n v="121.3"/>
    <n v="134.4"/>
    <n v="122.9"/>
    <n v="96.1"/>
    <n v="126.6"/>
    <n v="116.5"/>
    <n v="128"/>
    <n v="123.5"/>
    <n v="127.4"/>
    <n v="121"/>
    <n v="116.1"/>
    <n v="120.2"/>
    <s v="117.3"/>
    <n v="113.4"/>
    <n v="117.2"/>
    <n v="113.7"/>
    <n v="107.9"/>
    <n v="114.6"/>
    <n v="120.8"/>
    <n v="111.4"/>
    <n v="113.4"/>
    <n v="118.5"/>
  </r>
  <r>
    <x v="2"/>
    <x v="2"/>
    <x v="0"/>
    <n v="123.4"/>
    <n v="123.9"/>
    <n v="123.8"/>
    <n v="125"/>
    <n v="108.5"/>
    <n v="126.2"/>
    <n v="133"/>
    <n v="119.1"/>
    <n v="99"/>
    <n v="120.3"/>
    <n v="117.3"/>
    <n v="126.7"/>
    <n v="123.1"/>
    <n v="124"/>
    <n v="123.1"/>
    <n v="119.3"/>
    <n v="122.5"/>
    <s v="117.3"/>
    <n v="116.5"/>
    <n v="118.1"/>
    <n v="115.5"/>
    <n v="109.4"/>
    <n v="114.3"/>
    <n v="119.7"/>
    <n v="110.7"/>
    <n v="114"/>
    <n v="119.5"/>
  </r>
  <r>
    <x v="0"/>
    <x v="2"/>
    <x v="1"/>
    <n v="123.4"/>
    <n v="124.4"/>
    <n v="122.1"/>
    <n v="125.8"/>
    <n v="111.5"/>
    <n v="129.4"/>
    <n v="128.19999999999999"/>
    <n v="118.8"/>
    <n v="100"/>
    <n v="118.6"/>
    <n v="118.8"/>
    <n v="126.8"/>
    <n v="122.8"/>
    <n v="124.2"/>
    <n v="125.4"/>
    <n v="122.7"/>
    <n v="125"/>
    <s v="NA"/>
    <n v="120"/>
    <n v="119.6"/>
    <n v="117.7"/>
    <n v="110.9"/>
    <n v="114.8"/>
    <n v="118.7"/>
    <n v="110.8"/>
    <n v="115"/>
    <n v="120.6"/>
  </r>
  <r>
    <x v="1"/>
    <x v="2"/>
    <x v="1"/>
    <n v="124.3"/>
    <n v="126.5"/>
    <n v="119.5"/>
    <n v="125.6"/>
    <n v="104.9"/>
    <n v="121.6"/>
    <n v="131.80000000000001"/>
    <n v="125.1"/>
    <n v="95"/>
    <n v="127.7"/>
    <n v="116.8"/>
    <n v="128.6"/>
    <n v="123.7"/>
    <n v="128.1"/>
    <n v="121.3"/>
    <n v="116.5"/>
    <n v="120.6"/>
    <s v="118.1"/>
    <n v="114"/>
    <n v="117.7"/>
    <n v="114.1"/>
    <n v="106.8"/>
    <n v="114.9"/>
    <n v="120.4"/>
    <n v="111.7"/>
    <n v="113.2"/>
    <n v="118.7"/>
  </r>
  <r>
    <x v="2"/>
    <x v="2"/>
    <x v="1"/>
    <n v="123.7"/>
    <n v="125.1"/>
    <n v="121.1"/>
    <n v="125.7"/>
    <n v="109.1"/>
    <n v="125.8"/>
    <n v="129.4"/>
    <n v="120.9"/>
    <n v="98.3"/>
    <n v="121.6"/>
    <n v="118"/>
    <n v="127.6"/>
    <n v="123.1"/>
    <n v="125.2"/>
    <n v="123.8"/>
    <n v="120.1"/>
    <n v="123.3"/>
    <s v="118.1"/>
    <n v="117.7"/>
    <n v="118.7"/>
    <n v="116.3"/>
    <n v="108.7"/>
    <n v="114.9"/>
    <n v="119.7"/>
    <n v="111.2"/>
    <n v="114.1"/>
    <n v="119.7"/>
  </r>
  <r>
    <x v="0"/>
    <x v="2"/>
    <x v="2"/>
    <n v="123.3"/>
    <n v="124.7"/>
    <n v="118.9"/>
    <n v="126"/>
    <n v="111.8"/>
    <n v="130.9"/>
    <n v="128"/>
    <n v="119.9"/>
    <n v="98.9"/>
    <n v="119.4"/>
    <n v="118.9"/>
    <n v="127.7"/>
    <n v="123.1"/>
    <n v="124.7"/>
    <n v="126"/>
    <n v="122.9"/>
    <n v="125.5"/>
    <s v="NA"/>
    <n v="120.6"/>
    <n v="120.2"/>
    <n v="118.2"/>
    <n v="111.6"/>
    <n v="115.5"/>
    <n v="119.4"/>
    <n v="110.8"/>
    <n v="115.5"/>
    <n v="121.1"/>
  </r>
  <r>
    <x v="1"/>
    <x v="2"/>
    <x v="2"/>
    <n v="124"/>
    <n v="126.7"/>
    <n v="113.5"/>
    <n v="125.9"/>
    <n v="104.8"/>
    <n v="123.8"/>
    <n v="131.4"/>
    <n v="127.2"/>
    <n v="93.2"/>
    <n v="127.4"/>
    <n v="117"/>
    <n v="129.19999999999999"/>
    <n v="123.9"/>
    <n v="128.80000000000001"/>
    <n v="121.7"/>
    <n v="116.9"/>
    <n v="120.9"/>
    <s v="118.6"/>
    <n v="114.4"/>
    <n v="118"/>
    <n v="114.3"/>
    <n v="108.4"/>
    <n v="115.4"/>
    <n v="120.6"/>
    <n v="111.3"/>
    <n v="113.8"/>
    <n v="119.1"/>
  </r>
  <r>
    <x v="2"/>
    <x v="2"/>
    <x v="2"/>
    <n v="123.5"/>
    <n v="125.4"/>
    <n v="116.8"/>
    <n v="126"/>
    <n v="109.2"/>
    <n v="127.6"/>
    <n v="129.19999999999999"/>
    <n v="122.4"/>
    <n v="97"/>
    <n v="122.1"/>
    <n v="118.1"/>
    <n v="128.4"/>
    <n v="123.4"/>
    <n v="125.8"/>
    <n v="124.3"/>
    <n v="120.4"/>
    <n v="123.7"/>
    <s v="118.6"/>
    <n v="118.3"/>
    <n v="119.2"/>
    <n v="116.7"/>
    <n v="109.9"/>
    <n v="115.4"/>
    <n v="120.1"/>
    <n v="111"/>
    <n v="114.7"/>
    <n v="120.2"/>
  </r>
  <r>
    <x v="0"/>
    <x v="2"/>
    <x v="3"/>
    <n v="123.3"/>
    <n v="125.5"/>
    <n v="117.2"/>
    <n v="126.8"/>
    <n v="111.9"/>
    <n v="134.19999999999999"/>
    <n v="127.5"/>
    <n v="121.5"/>
    <n v="97.8"/>
    <n v="119.8"/>
    <n v="119.4"/>
    <n v="128.69999999999999"/>
    <n v="123.6"/>
    <n v="125.7"/>
    <n v="126.4"/>
    <n v="123.3"/>
    <n v="126"/>
    <s v="NA"/>
    <n v="121.2"/>
    <n v="120.9"/>
    <n v="118.6"/>
    <n v="111.9"/>
    <n v="116.2"/>
    <n v="119.9"/>
    <n v="111.6"/>
    <n v="116"/>
    <n v="121.5"/>
  </r>
  <r>
    <x v="1"/>
    <x v="2"/>
    <x v="3"/>
    <n v="123.8"/>
    <n v="128.19999999999999"/>
    <n v="110"/>
    <n v="126.3"/>
    <n v="104.5"/>
    <n v="130.6"/>
    <n v="130.80000000000001"/>
    <n v="131.30000000000001"/>
    <n v="91.6"/>
    <n v="127.7"/>
    <n v="117.2"/>
    <n v="129.5"/>
    <n v="124.6"/>
    <n v="130.1"/>
    <n v="122.1"/>
    <n v="117.2"/>
    <n v="121.3"/>
    <s v="119.2"/>
    <n v="114.7"/>
    <n v="118.4"/>
    <n v="114.6"/>
    <n v="108.4"/>
    <n v="115.6"/>
    <n v="121.7"/>
    <n v="111.8"/>
    <n v="114.2"/>
    <n v="119.7"/>
  </r>
  <r>
    <x v="2"/>
    <x v="2"/>
    <x v="3"/>
    <n v="123.5"/>
    <n v="126.4"/>
    <n v="114.4"/>
    <n v="126.6"/>
    <n v="109.2"/>
    <n v="132.5"/>
    <n v="128.6"/>
    <n v="124.8"/>
    <n v="95.7"/>
    <n v="122.4"/>
    <n v="118.5"/>
    <n v="129.1"/>
    <n v="124"/>
    <n v="126.9"/>
    <n v="124.7"/>
    <n v="120.8"/>
    <n v="124.1"/>
    <s v="119.2"/>
    <n v="118.7"/>
    <n v="119.7"/>
    <n v="117.1"/>
    <n v="110.1"/>
    <n v="115.9"/>
    <n v="121"/>
    <n v="111.7"/>
    <n v="115.1"/>
    <n v="120.7"/>
  </r>
  <r>
    <x v="0"/>
    <x v="2"/>
    <x v="4"/>
    <n v="123.5"/>
    <n v="127.1"/>
    <n v="117.3"/>
    <n v="127.7"/>
    <n v="112.5"/>
    <n v="134.1"/>
    <n v="128.5"/>
    <n v="124.3"/>
    <n v="97.6"/>
    <n v="120.7"/>
    <n v="120.2"/>
    <n v="129.80000000000001"/>
    <n v="124.4"/>
    <n v="126.7"/>
    <n v="127.3"/>
    <n v="124.1"/>
    <n v="126.8"/>
    <s v="NA"/>
    <n v="121.9"/>
    <n v="121.5"/>
    <n v="119.4"/>
    <n v="113.3"/>
    <n v="116.7"/>
    <n v="120.5"/>
    <n v="112.3"/>
    <n v="116.9"/>
    <n v="122.4"/>
  </r>
  <r>
    <x v="1"/>
    <x v="2"/>
    <x v="4"/>
    <n v="123.8"/>
    <n v="129.69999999999999"/>
    <n v="111.3"/>
    <n v="126.6"/>
    <n v="105.2"/>
    <n v="130.80000000000001"/>
    <n v="135.6"/>
    <n v="142.6"/>
    <n v="90.8"/>
    <n v="128.80000000000001"/>
    <n v="117.7"/>
    <n v="129.9"/>
    <n v="126.1"/>
    <n v="131.30000000000001"/>
    <n v="122.4"/>
    <n v="117.4"/>
    <n v="121.6"/>
    <s v="119.6"/>
    <n v="114.9"/>
    <n v="118.7"/>
    <n v="114.9"/>
    <n v="110.8"/>
    <n v="116"/>
    <n v="122"/>
    <n v="112.4"/>
    <n v="115.2"/>
    <n v="120.7"/>
  </r>
  <r>
    <x v="2"/>
    <x v="2"/>
    <x v="4"/>
    <n v="123.6"/>
    <n v="128"/>
    <n v="115"/>
    <n v="127.3"/>
    <n v="109.8"/>
    <n v="132.6"/>
    <n v="130.9"/>
    <n v="130.5"/>
    <n v="95.3"/>
    <n v="123.4"/>
    <n v="119.2"/>
    <n v="129.80000000000001"/>
    <n v="125"/>
    <n v="127.9"/>
    <n v="125.4"/>
    <n v="121.3"/>
    <n v="124.7"/>
    <s v="119.6"/>
    <n v="119.2"/>
    <n v="120.2"/>
    <n v="117.7"/>
    <n v="112"/>
    <n v="116.3"/>
    <n v="121.4"/>
    <n v="112.3"/>
    <n v="116.1"/>
    <n v="121.6"/>
  </r>
  <r>
    <x v="0"/>
    <x v="2"/>
    <x v="5"/>
    <n v="124.1"/>
    <n v="130.4"/>
    <n v="122.1"/>
    <n v="128.69999999999999"/>
    <n v="114.1"/>
    <n v="133.19999999999999"/>
    <n v="135.19999999999999"/>
    <n v="131.9"/>
    <n v="96.3"/>
    <n v="123"/>
    <n v="121.1"/>
    <n v="131.19999999999999"/>
    <n v="126.6"/>
    <n v="128.19999999999999"/>
    <n v="128.4"/>
    <n v="125.1"/>
    <n v="128"/>
    <s v="NA"/>
    <n v="122.6"/>
    <n v="122.8"/>
    <n v="120.4"/>
    <n v="114.2"/>
    <n v="117.9"/>
    <n v="122"/>
    <n v="113"/>
    <n v="117.9"/>
    <n v="124.1"/>
  </r>
  <r>
    <x v="1"/>
    <x v="2"/>
    <x v="5"/>
    <n v="123.6"/>
    <n v="134.4"/>
    <n v="120.9"/>
    <n v="127.3"/>
    <n v="106"/>
    <n v="132.30000000000001"/>
    <n v="146.69999999999999"/>
    <n v="148.1"/>
    <n v="89.8"/>
    <n v="130.5"/>
    <n v="118"/>
    <n v="130.5"/>
    <n v="128.5"/>
    <n v="132.1"/>
    <n v="123.2"/>
    <n v="117.6"/>
    <n v="122.3"/>
    <s v="119"/>
    <n v="115.1"/>
    <n v="119.2"/>
    <n v="115.4"/>
    <n v="111.7"/>
    <n v="116.2"/>
    <n v="123.8"/>
    <n v="112.5"/>
    <n v="116"/>
    <n v="121.7"/>
  </r>
  <r>
    <x v="2"/>
    <x v="2"/>
    <x v="5"/>
    <n v="123.9"/>
    <n v="131.80000000000001"/>
    <n v="121.6"/>
    <n v="128.19999999999999"/>
    <n v="111.1"/>
    <n v="132.80000000000001"/>
    <n v="139.1"/>
    <n v="137.4"/>
    <n v="94.1"/>
    <n v="125.5"/>
    <n v="119.8"/>
    <n v="130.9"/>
    <n v="127.3"/>
    <n v="129.19999999999999"/>
    <n v="126.4"/>
    <n v="122"/>
    <n v="125.7"/>
    <s v="119"/>
    <n v="119.8"/>
    <n v="121.1"/>
    <n v="118.5"/>
    <n v="112.9"/>
    <n v="116.9"/>
    <n v="123.1"/>
    <n v="112.8"/>
    <n v="117"/>
    <n v="123"/>
  </r>
  <r>
    <x v="0"/>
    <x v="2"/>
    <x v="6"/>
    <n v="124"/>
    <n v="131.5"/>
    <n v="122"/>
    <n v="128.69999999999999"/>
    <n v="113.5"/>
    <n v="133.30000000000001"/>
    <n v="140.80000000000001"/>
    <n v="133.80000000000001"/>
    <n v="94.1"/>
    <n v="123.4"/>
    <n v="121"/>
    <n v="131.69999999999999"/>
    <n v="127.5"/>
    <n v="129.4"/>
    <n v="128.80000000000001"/>
    <n v="125.5"/>
    <n v="128.30000000000001"/>
    <s v="NA"/>
    <n v="123"/>
    <n v="123"/>
    <n v="120.8"/>
    <n v="114.1"/>
    <n v="118"/>
    <n v="122.9"/>
    <n v="112.7"/>
    <n v="118.1"/>
    <n v="124.7"/>
  </r>
  <r>
    <x v="1"/>
    <x v="2"/>
    <x v="6"/>
    <n v="123.2"/>
    <n v="134.30000000000001"/>
    <n v="119.5"/>
    <n v="127.7"/>
    <n v="106.3"/>
    <n v="132.80000000000001"/>
    <n v="153.5"/>
    <n v="149.5"/>
    <n v="85.7"/>
    <n v="131.5"/>
    <n v="118.3"/>
    <n v="131.1"/>
    <n v="129.5"/>
    <n v="133.1"/>
    <n v="123.5"/>
    <n v="117.9"/>
    <n v="122.7"/>
    <s v="119.9"/>
    <n v="115.3"/>
    <n v="119.5"/>
    <n v="116"/>
    <n v="111.5"/>
    <n v="116.6"/>
    <n v="125.4"/>
    <n v="111.7"/>
    <n v="116.3"/>
    <n v="122.4"/>
  </r>
  <r>
    <x v="2"/>
    <x v="2"/>
    <x v="6"/>
    <n v="123.7"/>
    <n v="132.5"/>
    <n v="121"/>
    <n v="128.30000000000001"/>
    <n v="110.9"/>
    <n v="133.1"/>
    <n v="145.1"/>
    <n v="139.1"/>
    <n v="91.3"/>
    <n v="126.1"/>
    <n v="119.9"/>
    <n v="131.4"/>
    <n v="128.19999999999999"/>
    <n v="130.4"/>
    <n v="126.7"/>
    <n v="122.3"/>
    <n v="126.1"/>
    <s v="119.9"/>
    <n v="120.1"/>
    <n v="121.3"/>
    <n v="119"/>
    <n v="112.7"/>
    <n v="117.2"/>
    <n v="124.4"/>
    <n v="112.3"/>
    <n v="117.2"/>
    <n v="123.6"/>
  </r>
  <r>
    <x v="0"/>
    <x v="2"/>
    <x v="7"/>
    <n v="124.7"/>
    <n v="131.30000000000001"/>
    <n v="121.3"/>
    <n v="128.80000000000001"/>
    <n v="114"/>
    <n v="134.19999999999999"/>
    <n v="153.6"/>
    <n v="137.9"/>
    <n v="93.1"/>
    <n v="123.9"/>
    <n v="121.5"/>
    <n v="132.5"/>
    <n v="129.80000000000001"/>
    <n v="130.1"/>
    <n v="129.5"/>
    <n v="126.3"/>
    <n v="129"/>
    <s v="NA"/>
    <n v="123.8"/>
    <n v="123.7"/>
    <n v="121.1"/>
    <n v="113.6"/>
    <n v="118.5"/>
    <n v="123.6"/>
    <n v="112.5"/>
    <n v="118.2"/>
    <n v="126.1"/>
  </r>
  <r>
    <x v="1"/>
    <x v="2"/>
    <x v="7"/>
    <n v="123.1"/>
    <n v="131.69999999999999"/>
    <n v="118.1"/>
    <n v="128"/>
    <n v="106.8"/>
    <n v="130.1"/>
    <n v="165.5"/>
    <n v="156"/>
    <n v="85.3"/>
    <n v="132.69999999999999"/>
    <n v="118.8"/>
    <n v="131.69999999999999"/>
    <n v="131.1"/>
    <n v="134.19999999999999"/>
    <n v="123.7"/>
    <n v="118.2"/>
    <n v="122.9"/>
    <s v="120.9"/>
    <n v="115.3"/>
    <n v="120"/>
    <n v="116.6"/>
    <n v="109.9"/>
    <n v="117.2"/>
    <n v="126.2"/>
    <n v="112"/>
    <n v="116.2"/>
    <n v="123.2"/>
  </r>
  <r>
    <x v="2"/>
    <x v="2"/>
    <x v="7"/>
    <n v="124.2"/>
    <n v="131.4"/>
    <n v="120.1"/>
    <n v="128.5"/>
    <n v="111.4"/>
    <n v="132.30000000000001"/>
    <n v="157.6"/>
    <n v="144"/>
    <n v="90.5"/>
    <n v="126.8"/>
    <n v="120.4"/>
    <n v="132.1"/>
    <n v="130.30000000000001"/>
    <n v="131.19999999999999"/>
    <n v="127.2"/>
    <n v="122.9"/>
    <n v="126.6"/>
    <s v="120.9"/>
    <n v="120.6"/>
    <n v="122"/>
    <n v="119.4"/>
    <n v="111.7"/>
    <n v="117.8"/>
    <n v="125.1"/>
    <n v="112.3"/>
    <n v="117.2"/>
    <n v="124.8"/>
  </r>
  <r>
    <x v="0"/>
    <x v="2"/>
    <x v="8"/>
    <n v="125.1"/>
    <n v="131.1"/>
    <n v="120.7"/>
    <n v="129.19999999999999"/>
    <n v="114.7"/>
    <n v="132.30000000000001"/>
    <n v="158.9"/>
    <n v="142.1"/>
    <n v="92.5"/>
    <n v="125.4"/>
    <n v="121.9"/>
    <n v="132.69999999999999"/>
    <n v="131"/>
    <n v="131"/>
    <n v="130.4"/>
    <n v="126.8"/>
    <n v="129.9"/>
    <s v="NA"/>
    <n v="123.7"/>
    <n v="124.5"/>
    <n v="121.4"/>
    <n v="113.8"/>
    <n v="119.6"/>
    <n v="124.5"/>
    <n v="113.7"/>
    <n v="118.8"/>
    <n v="127"/>
  </r>
  <r>
    <x v="1"/>
    <x v="2"/>
    <x v="8"/>
    <n v="123.4"/>
    <n v="129"/>
    <n v="115.6"/>
    <n v="128.30000000000001"/>
    <n v="107"/>
    <n v="124"/>
    <n v="168.5"/>
    <n v="165.4"/>
    <n v="86.3"/>
    <n v="134.4"/>
    <n v="119.1"/>
    <n v="132.30000000000001"/>
    <n v="131.5"/>
    <n v="134.69999999999999"/>
    <n v="124"/>
    <n v="118.6"/>
    <n v="123.2"/>
    <s v="121.6"/>
    <n v="115.1"/>
    <n v="120.4"/>
    <n v="117.1"/>
    <n v="109.1"/>
    <n v="117.3"/>
    <n v="126.5"/>
    <n v="112.9"/>
    <n v="116.2"/>
    <n v="123.5"/>
  </r>
  <r>
    <x v="2"/>
    <x v="2"/>
    <x v="8"/>
    <n v="124.6"/>
    <n v="130.4"/>
    <n v="118.7"/>
    <n v="128.9"/>
    <n v="111.9"/>
    <n v="128.4"/>
    <n v="162.19999999999999"/>
    <n v="150"/>
    <n v="90.4"/>
    <n v="128.4"/>
    <n v="120.7"/>
    <n v="132.5"/>
    <n v="131.19999999999999"/>
    <n v="132"/>
    <n v="127.9"/>
    <n v="123.4"/>
    <n v="127.2"/>
    <s v="121.6"/>
    <n v="120.4"/>
    <n v="122.6"/>
    <n v="119.8"/>
    <n v="111.3"/>
    <n v="118.3"/>
    <n v="125.7"/>
    <n v="113.4"/>
    <n v="117.5"/>
    <n v="125.4"/>
  </r>
  <r>
    <x v="0"/>
    <x v="2"/>
    <x v="9"/>
    <n v="125.6"/>
    <n v="130.4"/>
    <n v="120.8"/>
    <n v="129.4"/>
    <n v="115.8"/>
    <n v="133.19999999999999"/>
    <n v="157.69999999999999"/>
    <n v="154.19999999999999"/>
    <n v="93.7"/>
    <n v="126.6"/>
    <n v="122.3"/>
    <n v="133.1"/>
    <n v="131.80000000000001"/>
    <n v="131.5"/>
    <n v="131.1"/>
    <n v="127.3"/>
    <n v="130.6"/>
    <s v="NA"/>
    <n v="124.4"/>
    <n v="125.1"/>
    <n v="122"/>
    <n v="113.8"/>
    <n v="120.1"/>
    <n v="125.1"/>
    <n v="114.2"/>
    <n v="119.2"/>
    <n v="127.7"/>
  </r>
  <r>
    <x v="1"/>
    <x v="2"/>
    <x v="9"/>
    <n v="123.6"/>
    <n v="128.6"/>
    <n v="115.9"/>
    <n v="128.5"/>
    <n v="109"/>
    <n v="124.1"/>
    <n v="165.8"/>
    <n v="187.2"/>
    <n v="89.4"/>
    <n v="135.80000000000001"/>
    <n v="119.4"/>
    <n v="132.9"/>
    <n v="132.6"/>
    <n v="135.30000000000001"/>
    <n v="124.4"/>
    <n v="118.8"/>
    <n v="123.6"/>
    <s v="122.4"/>
    <n v="114.9"/>
    <n v="120.7"/>
    <n v="117.7"/>
    <n v="109.3"/>
    <n v="117.7"/>
    <n v="126.5"/>
    <n v="113.5"/>
    <n v="116.5"/>
    <n v="124.2"/>
  </r>
  <r>
    <x v="2"/>
    <x v="2"/>
    <x v="9"/>
    <n v="125"/>
    <n v="129.80000000000001"/>
    <n v="118.9"/>
    <n v="129.1"/>
    <n v="113.3"/>
    <n v="129"/>
    <n v="160.4"/>
    <n v="165.3"/>
    <n v="92.3"/>
    <n v="129.69999999999999"/>
    <n v="121.1"/>
    <n v="133"/>
    <n v="132.1"/>
    <n v="132.5"/>
    <n v="128.5"/>
    <n v="123.8"/>
    <n v="127.8"/>
    <s v="122.4"/>
    <n v="120.8"/>
    <n v="123"/>
    <n v="120.4"/>
    <n v="111.4"/>
    <n v="118.7"/>
    <n v="125.9"/>
    <n v="113.9"/>
    <n v="117.9"/>
    <n v="126.1"/>
  </r>
  <r>
    <x v="0"/>
    <x v="2"/>
    <x v="11"/>
    <n v="126.1"/>
    <n v="130.6"/>
    <n v="121.7"/>
    <n v="129.5"/>
    <n v="117.8"/>
    <n v="132.1"/>
    <n v="155.19999999999999"/>
    <n v="160.80000000000001"/>
    <n v="94.5"/>
    <n v="128.30000000000001"/>
    <n v="123.1"/>
    <n v="134.19999999999999"/>
    <n v="132.4"/>
    <n v="132.19999999999999"/>
    <n v="132.1"/>
    <n v="128.19999999999999"/>
    <n v="131.5"/>
    <s v="NA"/>
    <n v="125.6"/>
    <n v="125.6"/>
    <n v="122.6"/>
    <n v="114"/>
    <n v="120.9"/>
    <n v="125.8"/>
    <n v="114.2"/>
    <n v="119.6"/>
    <n v="128.30000000000001"/>
  </r>
  <r>
    <x v="1"/>
    <x v="2"/>
    <x v="11"/>
    <n v="124"/>
    <n v="129.80000000000001"/>
    <n v="121.5"/>
    <n v="128.6"/>
    <n v="110"/>
    <n v="123.7"/>
    <n v="164.6"/>
    <n v="191.6"/>
    <n v="90.8"/>
    <n v="137.1"/>
    <n v="119.8"/>
    <n v="133.69999999999999"/>
    <n v="133.30000000000001"/>
    <n v="137.6"/>
    <n v="125"/>
    <n v="119.3"/>
    <n v="124.2"/>
    <s v="122.9"/>
    <n v="115.1"/>
    <n v="121"/>
    <n v="118.1"/>
    <n v="109.3"/>
    <n v="117.9"/>
    <n v="126.6"/>
    <n v="113.3"/>
    <n v="116.6"/>
    <n v="124.6"/>
  </r>
  <r>
    <x v="2"/>
    <x v="2"/>
    <x v="11"/>
    <n v="125.4"/>
    <n v="130.30000000000001"/>
    <n v="121.6"/>
    <n v="129.19999999999999"/>
    <n v="114.9"/>
    <n v="128.19999999999999"/>
    <n v="158.4"/>
    <n v="171.2"/>
    <n v="93.3"/>
    <n v="131.19999999999999"/>
    <n v="121.7"/>
    <n v="134"/>
    <n v="132.69999999999999"/>
    <n v="133.6"/>
    <n v="129.30000000000001"/>
    <n v="124.5"/>
    <n v="128.6"/>
    <s v="122.9"/>
    <n v="121.6"/>
    <n v="123.4"/>
    <n v="120.9"/>
    <n v="111.5"/>
    <n v="119.2"/>
    <n v="126.3"/>
    <n v="113.8"/>
    <n v="118.1"/>
    <n v="126.6"/>
  </r>
  <r>
    <x v="0"/>
    <x v="2"/>
    <x v="12"/>
    <n v="126.3"/>
    <n v="131.30000000000001"/>
    <n v="123.3"/>
    <n v="129.80000000000001"/>
    <n v="118.3"/>
    <n v="131.6"/>
    <n v="145.5"/>
    <n v="162.1"/>
    <n v="95.4"/>
    <n v="128.9"/>
    <n v="123.3"/>
    <n v="135.1"/>
    <n v="131.4"/>
    <n v="133.1"/>
    <n v="132.5"/>
    <n v="128.5"/>
    <n v="131.9"/>
    <s v="NA"/>
    <n v="125.7"/>
    <n v="126"/>
    <n v="123.1"/>
    <n v="114"/>
    <n v="121.6"/>
    <n v="125.6"/>
    <n v="114.1"/>
    <n v="119.8"/>
    <n v="127.9"/>
  </r>
  <r>
    <x v="1"/>
    <x v="2"/>
    <x v="12"/>
    <n v="124.3"/>
    <n v="131.69999999999999"/>
    <n v="127.1"/>
    <n v="128.6"/>
    <n v="110"/>
    <n v="120.8"/>
    <n v="149"/>
    <n v="190.1"/>
    <n v="92.7"/>
    <n v="138.6"/>
    <n v="120.2"/>
    <n v="134.19999999999999"/>
    <n v="131.5"/>
    <n v="138.19999999999999"/>
    <n v="125.4"/>
    <n v="119.5"/>
    <n v="124.5"/>
    <s v="122.4"/>
    <n v="116"/>
    <n v="121"/>
    <n v="118.6"/>
    <n v="109.3"/>
    <n v="118.1"/>
    <n v="126.6"/>
    <n v="113.2"/>
    <n v="116.7"/>
    <n v="124"/>
  </r>
  <r>
    <x v="2"/>
    <x v="2"/>
    <x v="12"/>
    <n v="125.7"/>
    <n v="131.4"/>
    <n v="124.8"/>
    <n v="129.4"/>
    <n v="115.3"/>
    <n v="126.6"/>
    <n v="146.69999999999999"/>
    <n v="171.5"/>
    <n v="94.5"/>
    <n v="132.1"/>
    <n v="122"/>
    <n v="134.69999999999999"/>
    <n v="131.4"/>
    <n v="134.5"/>
    <n v="129.69999999999999"/>
    <n v="124.8"/>
    <n v="129"/>
    <s v="122.4"/>
    <n v="122"/>
    <n v="123.6"/>
    <n v="121.4"/>
    <n v="111.5"/>
    <n v="119.6"/>
    <n v="126.2"/>
    <n v="113.7"/>
    <n v="118.3"/>
    <n v="126.1"/>
  </r>
  <r>
    <x v="0"/>
    <x v="3"/>
    <x v="0"/>
    <n v="126.8"/>
    <n v="133.19999999999999"/>
    <n v="126.5"/>
    <n v="130.30000000000001"/>
    <n v="118.9"/>
    <n v="131.6"/>
    <n v="140.1"/>
    <n v="163.80000000000001"/>
    <n v="97.7"/>
    <n v="129.6"/>
    <n v="124.3"/>
    <n v="135.9"/>
    <n v="131.4"/>
    <n v="133.6"/>
    <n v="133.19999999999999"/>
    <n v="128.9"/>
    <n v="132.6"/>
    <s v="NA"/>
    <n v="126.2"/>
    <n v="126.6"/>
    <n v="123.7"/>
    <n v="113.6"/>
    <n v="121.4"/>
    <n v="126.2"/>
    <n v="114.9"/>
    <n v="120.1"/>
    <n v="128.1"/>
  </r>
  <r>
    <x v="1"/>
    <x v="3"/>
    <x v="0"/>
    <n v="124.7"/>
    <n v="135.9"/>
    <n v="132"/>
    <n v="129.19999999999999"/>
    <n v="109.7"/>
    <n v="119"/>
    <n v="144.1"/>
    <n v="184.2"/>
    <n v="96.7"/>
    <n v="139.5"/>
    <n v="120.5"/>
    <n v="134.69999999999999"/>
    <n v="131.19999999999999"/>
    <n v="139.5"/>
    <n v="125.8"/>
    <n v="119.8"/>
    <n v="124.9"/>
    <s v="123.4"/>
    <n v="116.9"/>
    <n v="121.6"/>
    <n v="119.1"/>
    <n v="108.9"/>
    <n v="118.5"/>
    <n v="126.4"/>
    <n v="114"/>
    <n v="116.8"/>
    <n v="124.2"/>
  </r>
  <r>
    <x v="2"/>
    <x v="3"/>
    <x v="0"/>
    <n v="126.1"/>
    <n v="134.1"/>
    <n v="128.6"/>
    <n v="129.9"/>
    <n v="115.5"/>
    <n v="125.7"/>
    <n v="141.5"/>
    <n v="170.7"/>
    <n v="97.4"/>
    <n v="132.9"/>
    <n v="122.7"/>
    <n v="135.30000000000001"/>
    <n v="131.30000000000001"/>
    <n v="135.19999999999999"/>
    <n v="130.30000000000001"/>
    <n v="125.1"/>
    <n v="129.5"/>
    <s v="123.4"/>
    <n v="122.7"/>
    <n v="124.2"/>
    <n v="122"/>
    <n v="111.1"/>
    <n v="119.8"/>
    <n v="126.3"/>
    <n v="114.5"/>
    <n v="118.5"/>
    <n v="126.3"/>
  </r>
  <r>
    <x v="0"/>
    <x v="3"/>
    <x v="1"/>
    <n v="127.1"/>
    <n v="133.69999999999999"/>
    <n v="127.7"/>
    <n v="130.69999999999999"/>
    <n v="118.5"/>
    <n v="130.4"/>
    <n v="130.9"/>
    <n v="162.80000000000001"/>
    <n v="98.7"/>
    <n v="130.6"/>
    <n v="124.8"/>
    <n v="136.4"/>
    <n v="130.30000000000001"/>
    <n v="134.4"/>
    <n v="133.9"/>
    <n v="129.80000000000001"/>
    <n v="133.4"/>
    <s v="NA"/>
    <n v="127.5"/>
    <n v="127.1"/>
    <n v="124.3"/>
    <n v="113.9"/>
    <n v="122.3"/>
    <n v="127.1"/>
    <n v="116.8"/>
    <n v="120.9"/>
    <n v="127.9"/>
  </r>
  <r>
    <x v="1"/>
    <x v="3"/>
    <x v="1"/>
    <n v="124.8"/>
    <n v="135.1"/>
    <n v="130.30000000000001"/>
    <n v="129.6"/>
    <n v="108.4"/>
    <n v="118.6"/>
    <n v="129.19999999999999"/>
    <n v="176.4"/>
    <n v="99.1"/>
    <n v="139.69999999999999"/>
    <n v="120.6"/>
    <n v="135.19999999999999"/>
    <n v="129.1"/>
    <n v="140"/>
    <n v="126.2"/>
    <n v="120.1"/>
    <n v="125.3"/>
    <s v="124.4"/>
    <n v="116"/>
    <n v="121.8"/>
    <n v="119.5"/>
    <n v="109.1"/>
    <n v="118.8"/>
    <n v="126.3"/>
    <n v="116.2"/>
    <n v="117.2"/>
    <n v="123.8"/>
  </r>
  <r>
    <x v="2"/>
    <x v="3"/>
    <x v="1"/>
    <n v="126.4"/>
    <n v="134.19999999999999"/>
    <n v="128.69999999999999"/>
    <n v="130.30000000000001"/>
    <n v="114.8"/>
    <n v="124.9"/>
    <n v="130.30000000000001"/>
    <n v="167.4"/>
    <n v="98.8"/>
    <n v="133.6"/>
    <n v="123"/>
    <n v="135.80000000000001"/>
    <n v="129.9"/>
    <n v="135.9"/>
    <n v="130.9"/>
    <n v="125.8"/>
    <n v="130.19999999999999"/>
    <s v="124.4"/>
    <n v="123.1"/>
    <n v="124.6"/>
    <n v="122.5"/>
    <n v="111.4"/>
    <n v="120.3"/>
    <n v="126.6"/>
    <n v="116.6"/>
    <n v="119.1"/>
    <n v="126"/>
  </r>
  <r>
    <x v="0"/>
    <x v="3"/>
    <x v="2"/>
    <n v="127.3"/>
    <n v="134.4"/>
    <n v="125.1"/>
    <n v="130.5"/>
    <n v="118.3"/>
    <n v="131.69999999999999"/>
    <n v="130.69999999999999"/>
    <n v="161.19999999999999"/>
    <n v="100.4"/>
    <n v="130.80000000000001"/>
    <n v="124.9"/>
    <n v="137"/>
    <n v="130.4"/>
    <n v="135"/>
    <n v="134.4"/>
    <n v="130.19999999999999"/>
    <n v="133.80000000000001"/>
    <s v="NA"/>
    <n v="127"/>
    <n v="127.7"/>
    <n v="124.8"/>
    <n v="113.6"/>
    <n v="122.5"/>
    <n v="127.5"/>
    <n v="117.4"/>
    <n v="121.1"/>
    <n v="128"/>
  </r>
  <r>
    <x v="1"/>
    <x v="3"/>
    <x v="2"/>
    <n v="124.8"/>
    <n v="136.30000000000001"/>
    <n v="123.7"/>
    <n v="129.69999999999999"/>
    <n v="107.9"/>
    <n v="119.9"/>
    <n v="128.1"/>
    <n v="170.3"/>
    <n v="101.8"/>
    <n v="140.1"/>
    <n v="120.7"/>
    <n v="135.4"/>
    <n v="128.9"/>
    <n v="140.6"/>
    <n v="126.4"/>
    <n v="120.3"/>
    <n v="125.5"/>
    <s v="124.9"/>
    <n v="114.8"/>
    <n v="122.3"/>
    <n v="119.7"/>
    <n v="108.5"/>
    <n v="119.1"/>
    <n v="126.4"/>
    <n v="117.1"/>
    <n v="117.3"/>
    <n v="123.8"/>
  </r>
  <r>
    <x v="2"/>
    <x v="3"/>
    <x v="2"/>
    <n v="126.5"/>
    <n v="135.1"/>
    <n v="124.6"/>
    <n v="130.19999999999999"/>
    <n v="114.5"/>
    <n v="126.2"/>
    <n v="129.80000000000001"/>
    <n v="164.3"/>
    <n v="100.9"/>
    <n v="133.9"/>
    <n v="123.1"/>
    <n v="136.30000000000001"/>
    <n v="129.80000000000001"/>
    <n v="136.5"/>
    <n v="131.30000000000001"/>
    <n v="126.1"/>
    <n v="130.5"/>
    <s v="124.9"/>
    <n v="122.4"/>
    <n v="125.1"/>
    <n v="122.9"/>
    <n v="110.9"/>
    <n v="120.6"/>
    <n v="126.9"/>
    <n v="117.3"/>
    <n v="119.3"/>
    <n v="126"/>
  </r>
  <r>
    <x v="0"/>
    <x v="3"/>
    <x v="3"/>
    <n v="127.4"/>
    <n v="135.4"/>
    <n v="123.4"/>
    <n v="131.30000000000001"/>
    <n v="118.2"/>
    <n v="138.1"/>
    <n v="134.1"/>
    <n v="162.69999999999999"/>
    <n v="105"/>
    <n v="131.4"/>
    <n v="125.4"/>
    <n v="137.4"/>
    <n v="131.80000000000001"/>
    <n v="135.5"/>
    <n v="135"/>
    <n v="130.6"/>
    <n v="134.4"/>
    <s v="NA"/>
    <n v="127"/>
    <n v="128"/>
    <n v="125.2"/>
    <n v="114.4"/>
    <n v="123.2"/>
    <n v="127.9"/>
    <n v="118.4"/>
    <n v="121.7"/>
    <n v="129"/>
  </r>
  <r>
    <x v="1"/>
    <x v="3"/>
    <x v="3"/>
    <n v="124.9"/>
    <n v="139.30000000000001"/>
    <n v="119.9"/>
    <n v="130.19999999999999"/>
    <n v="108.9"/>
    <n v="131.1"/>
    <n v="136.80000000000001"/>
    <n v="176.9"/>
    <n v="109.1"/>
    <n v="140.4"/>
    <n v="121.1"/>
    <n v="135.9"/>
    <n v="131.80000000000001"/>
    <n v="141.5"/>
    <n v="126.8"/>
    <n v="120.5"/>
    <n v="125.8"/>
    <s v="125.6"/>
    <n v="114.6"/>
    <n v="122.8"/>
    <n v="120"/>
    <n v="110"/>
    <n v="119.5"/>
    <n v="127.6"/>
    <n v="117.6"/>
    <n v="118.2"/>
    <n v="125.3"/>
  </r>
  <r>
    <x v="2"/>
    <x v="3"/>
    <x v="3"/>
    <n v="126.6"/>
    <n v="136.80000000000001"/>
    <n v="122"/>
    <n v="130.9"/>
    <n v="114.8"/>
    <n v="134.80000000000001"/>
    <n v="135"/>
    <n v="167.5"/>
    <n v="106.4"/>
    <n v="134.4"/>
    <n v="123.6"/>
    <n v="136.69999999999999"/>
    <n v="131.80000000000001"/>
    <n v="137.1"/>
    <n v="131.80000000000001"/>
    <n v="126.4"/>
    <n v="131"/>
    <s v="125.6"/>
    <n v="122.3"/>
    <n v="125.5"/>
    <n v="123.2"/>
    <n v="112.1"/>
    <n v="121.1"/>
    <n v="127.7"/>
    <n v="118.1"/>
    <n v="120"/>
    <n v="127.3"/>
  </r>
  <r>
    <x v="0"/>
    <x v="3"/>
    <x v="4"/>
    <n v="127.6"/>
    <n v="137.5"/>
    <n v="124.4"/>
    <n v="132.4"/>
    <n v="118.2"/>
    <n v="138.1"/>
    <n v="141.80000000000001"/>
    <n v="166"/>
    <n v="107.5"/>
    <n v="132.19999999999999"/>
    <n v="126.1"/>
    <n v="138.30000000000001"/>
    <n v="133.6"/>
    <n v="136"/>
    <n v="135.4"/>
    <n v="131.1"/>
    <n v="134.80000000000001"/>
    <s v="NA"/>
    <n v="127.4"/>
    <n v="128.5"/>
    <n v="125.8"/>
    <n v="115.1"/>
    <n v="123.6"/>
    <n v="129.1"/>
    <n v="119.7"/>
    <n v="122.5"/>
    <n v="130.30000000000001"/>
  </r>
  <r>
    <x v="1"/>
    <x v="3"/>
    <x v="4"/>
    <n v="125"/>
    <n v="142.1"/>
    <n v="127"/>
    <n v="130.4"/>
    <n v="109.6"/>
    <n v="133.5"/>
    <n v="151.4"/>
    <n v="182.8"/>
    <n v="111.1"/>
    <n v="141.5"/>
    <n v="121.5"/>
    <n v="136.30000000000001"/>
    <n v="134.6"/>
    <n v="142.19999999999999"/>
    <n v="127.2"/>
    <n v="120.7"/>
    <n v="126.2"/>
    <s v="126"/>
    <n v="115"/>
    <n v="123.2"/>
    <n v="120.3"/>
    <n v="110.7"/>
    <n v="119.8"/>
    <n v="128"/>
    <n v="118.5"/>
    <n v="118.7"/>
    <n v="126.6"/>
  </r>
  <r>
    <x v="2"/>
    <x v="3"/>
    <x v="4"/>
    <n v="126.8"/>
    <n v="139.1"/>
    <n v="125.4"/>
    <n v="131.69999999999999"/>
    <n v="115"/>
    <n v="136"/>
    <n v="145.1"/>
    <n v="171.7"/>
    <n v="108.7"/>
    <n v="135.30000000000001"/>
    <n v="124.2"/>
    <n v="137.4"/>
    <n v="134"/>
    <n v="137.69999999999999"/>
    <n v="132.19999999999999"/>
    <n v="126.8"/>
    <n v="131.4"/>
    <s v="126"/>
    <n v="122.7"/>
    <n v="126"/>
    <n v="123.7"/>
    <n v="112.8"/>
    <n v="121.5"/>
    <n v="128.5"/>
    <n v="119.2"/>
    <n v="120.7"/>
    <n v="128.6"/>
  </r>
  <r>
    <x v="0"/>
    <x v="3"/>
    <x v="5"/>
    <n v="128.6"/>
    <n v="138.6"/>
    <n v="126.6"/>
    <n v="133.6"/>
    <n v="118.6"/>
    <n v="137.4"/>
    <n v="152.5"/>
    <n v="169.2"/>
    <n v="108.8"/>
    <n v="133.1"/>
    <n v="126.4"/>
    <n v="139.19999999999999"/>
    <n v="136"/>
    <n v="137.19999999999999"/>
    <n v="136.30000000000001"/>
    <n v="131.6"/>
    <n v="135.6"/>
    <s v="NA"/>
    <n v="128"/>
    <n v="129.30000000000001"/>
    <n v="126.2"/>
    <n v="116.3"/>
    <n v="124.1"/>
    <n v="130.19999999999999"/>
    <n v="119.9"/>
    <n v="123.3"/>
    <n v="131.9"/>
  </r>
  <r>
    <x v="1"/>
    <x v="3"/>
    <x v="5"/>
    <n v="125.9"/>
    <n v="143.9"/>
    <n v="130.9"/>
    <n v="131"/>
    <n v="110.2"/>
    <n v="135.5"/>
    <n v="173.7"/>
    <n v="184.4"/>
    <n v="112"/>
    <n v="142.80000000000001"/>
    <n v="121.6"/>
    <n v="136.9"/>
    <n v="138.19999999999999"/>
    <n v="142.69999999999999"/>
    <n v="127.6"/>
    <n v="121.1"/>
    <n v="126.6"/>
    <s v="125.5"/>
    <n v="115.5"/>
    <n v="123.2"/>
    <n v="120.6"/>
    <n v="112.3"/>
    <n v="119.9"/>
    <n v="129.30000000000001"/>
    <n v="118.8"/>
    <n v="119.6"/>
    <n v="128.1"/>
  </r>
  <r>
    <x v="2"/>
    <x v="3"/>
    <x v="5"/>
    <n v="127.7"/>
    <n v="140.5"/>
    <n v="128.30000000000001"/>
    <n v="132.6"/>
    <n v="115.5"/>
    <n v="136.5"/>
    <n v="159.69999999999999"/>
    <n v="174.3"/>
    <n v="109.9"/>
    <n v="136.30000000000001"/>
    <n v="124.4"/>
    <n v="138.1"/>
    <n v="136.80000000000001"/>
    <n v="138.69999999999999"/>
    <n v="132.9"/>
    <n v="127.2"/>
    <n v="132"/>
    <s v="125.5"/>
    <n v="123.3"/>
    <n v="126.4"/>
    <n v="124.1"/>
    <n v="114.2"/>
    <n v="121.7"/>
    <n v="129.69999999999999"/>
    <n v="119.4"/>
    <n v="121.5"/>
    <n v="130.1"/>
  </r>
  <r>
    <x v="0"/>
    <x v="3"/>
    <x v="6"/>
    <n v="129.30000000000001"/>
    <n v="139.5"/>
    <n v="129.6"/>
    <n v="134.5"/>
    <n v="119.5"/>
    <n v="138.5"/>
    <n v="158.19999999999999"/>
    <n v="171.8"/>
    <n v="110.3"/>
    <n v="134.30000000000001"/>
    <n v="127.3"/>
    <n v="139.9"/>
    <n v="137.6"/>
    <n v="138"/>
    <n v="137.19999999999999"/>
    <n v="132.19999999999999"/>
    <n v="136.5"/>
    <s v="NA"/>
    <n v="128.19999999999999"/>
    <n v="130"/>
    <n v="126.7"/>
    <n v="116.4"/>
    <n v="125.2"/>
    <n v="130.80000000000001"/>
    <n v="120.9"/>
    <n v="123.8"/>
    <n v="133"/>
  </r>
  <r>
    <x v="1"/>
    <x v="3"/>
    <x v="6"/>
    <n v="126.8"/>
    <n v="144.19999999999999"/>
    <n v="136.6"/>
    <n v="131.80000000000001"/>
    <n v="111"/>
    <n v="137"/>
    <n v="179.5"/>
    <n v="188.4"/>
    <n v="113.3"/>
    <n v="143.9"/>
    <n v="121.7"/>
    <n v="137.5"/>
    <n v="139.80000000000001"/>
    <n v="142.9"/>
    <n v="127.9"/>
    <n v="121.1"/>
    <n v="126.9"/>
    <s v="126.4"/>
    <n v="115.5"/>
    <n v="123.5"/>
    <n v="120.9"/>
    <n v="111.7"/>
    <n v="120.3"/>
    <n v="130.80000000000001"/>
    <n v="120"/>
    <n v="119.9"/>
    <n v="129"/>
  </r>
  <r>
    <x v="2"/>
    <x v="3"/>
    <x v="6"/>
    <n v="128.5"/>
    <n v="141.19999999999999"/>
    <n v="132.30000000000001"/>
    <n v="133.5"/>
    <n v="116.4"/>
    <n v="137.80000000000001"/>
    <n v="165.4"/>
    <n v="177.4"/>
    <n v="111.3"/>
    <n v="137.5"/>
    <n v="125"/>
    <n v="138.80000000000001"/>
    <n v="138.4"/>
    <n v="139.30000000000001"/>
    <n v="133.5"/>
    <n v="127.6"/>
    <n v="132.69999999999999"/>
    <s v="126.4"/>
    <n v="123.4"/>
    <n v="126.9"/>
    <n v="124.5"/>
    <n v="113.9"/>
    <n v="122.4"/>
    <n v="130.80000000000001"/>
    <n v="120.5"/>
    <n v="121.9"/>
    <n v="131.1"/>
  </r>
  <r>
    <x v="0"/>
    <x v="3"/>
    <x v="7"/>
    <n v="130.1"/>
    <n v="138.80000000000001"/>
    <n v="130.30000000000001"/>
    <n v="135.30000000000001"/>
    <n v="119.9"/>
    <n v="140.19999999999999"/>
    <n v="156.9"/>
    <n v="172.2"/>
    <n v="112.1"/>
    <n v="134.9"/>
    <n v="128.1"/>
    <n v="140.69999999999999"/>
    <n v="138"/>
    <n v="138.9"/>
    <n v="137.80000000000001"/>
    <n v="133"/>
    <n v="137.1"/>
    <s v="NA"/>
    <n v="129.1"/>
    <n v="130.6"/>
    <n v="127"/>
    <n v="116"/>
    <n v="125.5"/>
    <n v="131.9"/>
    <n v="122"/>
    <n v="124.2"/>
    <n v="133.5"/>
  </r>
  <r>
    <x v="1"/>
    <x v="3"/>
    <x v="7"/>
    <n v="127.6"/>
    <n v="140.30000000000001"/>
    <n v="133.69999999999999"/>
    <n v="132.19999999999999"/>
    <n v="111.8"/>
    <n v="135.80000000000001"/>
    <n v="163.5"/>
    <n v="182.3"/>
    <n v="114.6"/>
    <n v="144.6"/>
    <n v="121.9"/>
    <n v="138.1"/>
    <n v="137.6"/>
    <n v="143.6"/>
    <n v="128.30000000000001"/>
    <n v="121.4"/>
    <n v="127.3"/>
    <s v="127.3"/>
    <n v="114.7"/>
    <n v="123.9"/>
    <n v="121.2"/>
    <n v="110.4"/>
    <n v="120.6"/>
    <n v="131.5"/>
    <n v="120.9"/>
    <n v="119.9"/>
    <n v="128.4"/>
  </r>
  <r>
    <x v="2"/>
    <x v="3"/>
    <x v="7"/>
    <n v="129.30000000000001"/>
    <n v="139.30000000000001"/>
    <n v="131.6"/>
    <n v="134.1"/>
    <n v="116.9"/>
    <n v="138.1"/>
    <n v="159.1"/>
    <n v="175.6"/>
    <n v="112.9"/>
    <n v="138.1"/>
    <n v="125.5"/>
    <n v="139.5"/>
    <n v="137.9"/>
    <n v="140.19999999999999"/>
    <n v="134.1"/>
    <n v="128.19999999999999"/>
    <n v="133.19999999999999"/>
    <s v="127.3"/>
    <n v="123.6"/>
    <n v="127.4"/>
    <n v="124.8"/>
    <n v="113.1"/>
    <n v="122.7"/>
    <n v="131.69999999999999"/>
    <n v="121.5"/>
    <n v="122.1"/>
    <n v="131.1"/>
  </r>
  <r>
    <x v="0"/>
    <x v="3"/>
    <x v="8"/>
    <n v="130.80000000000001"/>
    <n v="138.19999999999999"/>
    <n v="130.5"/>
    <n v="135.5"/>
    <n v="120.2"/>
    <n v="139.19999999999999"/>
    <n v="149.5"/>
    <n v="170.4"/>
    <n v="113.1"/>
    <n v="135.80000000000001"/>
    <n v="128.80000000000001"/>
    <n v="141.5"/>
    <n v="137.19999999999999"/>
    <n v="139.9"/>
    <n v="138.5"/>
    <n v="133.5"/>
    <n v="137.80000000000001"/>
    <s v="NA"/>
    <n v="129.69999999999999"/>
    <n v="131.1"/>
    <n v="127.8"/>
    <n v="117"/>
    <n v="125.7"/>
    <n v="132.19999999999999"/>
    <n v="122.8"/>
    <n v="124.9"/>
    <n v="133.4"/>
  </r>
  <r>
    <x v="1"/>
    <x v="3"/>
    <x v="8"/>
    <n v="128.1"/>
    <n v="137.69999999999999"/>
    <n v="130.6"/>
    <n v="132.6"/>
    <n v="111.9"/>
    <n v="132.5"/>
    <n v="152.9"/>
    <n v="173.6"/>
    <n v="115.1"/>
    <n v="144.80000000000001"/>
    <n v="122.1"/>
    <n v="138.80000000000001"/>
    <n v="135.69999999999999"/>
    <n v="143.9"/>
    <n v="128.69999999999999"/>
    <n v="121.6"/>
    <n v="127.7"/>
    <s v="127.9"/>
    <n v="114.8"/>
    <n v="124.3"/>
    <n v="121.4"/>
    <n v="111.8"/>
    <n v="120.8"/>
    <n v="131.6"/>
    <n v="121.2"/>
    <n v="120.5"/>
    <n v="128"/>
  </r>
  <r>
    <x v="2"/>
    <x v="3"/>
    <x v="8"/>
    <n v="129.9"/>
    <n v="138"/>
    <n v="130.5"/>
    <n v="134.4"/>
    <n v="117.2"/>
    <n v="136.1"/>
    <n v="150.69999999999999"/>
    <n v="171.5"/>
    <n v="113.8"/>
    <n v="138.80000000000001"/>
    <n v="126"/>
    <n v="140.19999999999999"/>
    <n v="136.6"/>
    <n v="141"/>
    <n v="134.6"/>
    <n v="128.6"/>
    <n v="133.80000000000001"/>
    <s v="127.9"/>
    <n v="124.1"/>
    <n v="127.9"/>
    <n v="125.4"/>
    <n v="114.3"/>
    <n v="122.9"/>
    <n v="131.80000000000001"/>
    <n v="122.1"/>
    <n v="122.8"/>
    <n v="130.9"/>
  </r>
  <r>
    <x v="0"/>
    <x v="3"/>
    <x v="9"/>
    <n v="131.30000000000001"/>
    <n v="137.6"/>
    <n v="130.1"/>
    <n v="136"/>
    <n v="120.8"/>
    <n v="138.4"/>
    <n v="149.19999999999999"/>
    <n v="170.2"/>
    <n v="113.4"/>
    <n v="136.30000000000001"/>
    <n v="128.69999999999999"/>
    <n v="142.4"/>
    <n v="137.4"/>
    <n v="140.9"/>
    <n v="139.6"/>
    <n v="134.30000000000001"/>
    <n v="138.80000000000001"/>
    <s v="NA"/>
    <n v="129.80000000000001"/>
    <n v="131.80000000000001"/>
    <n v="128.69999999999999"/>
    <n v="117.8"/>
    <n v="126.5"/>
    <n v="133"/>
    <n v="123"/>
    <n v="125.7"/>
    <n v="133.80000000000001"/>
  </r>
  <r>
    <x v="1"/>
    <x v="3"/>
    <x v="9"/>
    <n v="128.69999999999999"/>
    <n v="138.4"/>
    <n v="130.30000000000001"/>
    <n v="132.69999999999999"/>
    <n v="112.5"/>
    <n v="130.4"/>
    <n v="155.1"/>
    <n v="175.7"/>
    <n v="115.4"/>
    <n v="145.30000000000001"/>
    <n v="122.5"/>
    <n v="139.6"/>
    <n v="136.30000000000001"/>
    <n v="144.30000000000001"/>
    <n v="129.1"/>
    <n v="121.9"/>
    <n v="128"/>
    <s v="128.7"/>
    <n v="115.2"/>
    <n v="124.5"/>
    <n v="121.8"/>
    <n v="112.8"/>
    <n v="121.2"/>
    <n v="131.9"/>
    <n v="120.8"/>
    <n v="120.9"/>
    <n v="128.6"/>
  </r>
  <r>
    <x v="2"/>
    <x v="3"/>
    <x v="9"/>
    <n v="130.5"/>
    <n v="137.9"/>
    <n v="130.19999999999999"/>
    <n v="134.80000000000001"/>
    <n v="117.8"/>
    <n v="134.69999999999999"/>
    <n v="151.19999999999999"/>
    <n v="172.1"/>
    <n v="114.1"/>
    <n v="139.30000000000001"/>
    <n v="126.1"/>
    <n v="141.1"/>
    <n v="137"/>
    <n v="141.80000000000001"/>
    <n v="135.5"/>
    <n v="129.1"/>
    <n v="134.5"/>
    <s v="128.7"/>
    <n v="124.3"/>
    <n v="128.4"/>
    <n v="126.1"/>
    <n v="115.2"/>
    <n v="123.5"/>
    <n v="132.4"/>
    <n v="122.1"/>
    <n v="123.4"/>
    <n v="131.4"/>
  </r>
  <r>
    <x v="0"/>
    <x v="3"/>
    <x v="11"/>
    <n v="132"/>
    <n v="137.4"/>
    <n v="130.6"/>
    <n v="136.19999999999999"/>
    <n v="121.1"/>
    <n v="136.9"/>
    <n v="141.80000000000001"/>
    <n v="170"/>
    <n v="113.4"/>
    <n v="136.80000000000001"/>
    <n v="128.69999999999999"/>
    <n v="143.1"/>
    <n v="136.6"/>
    <n v="141.19999999999999"/>
    <n v="139.9"/>
    <n v="134.5"/>
    <n v="139.19999999999999"/>
    <s v="NA"/>
    <n v="130.30000000000001"/>
    <n v="132.1"/>
    <n v="129.1"/>
    <n v="118.2"/>
    <n v="126.9"/>
    <n v="133.69999999999999"/>
    <n v="123.5"/>
    <n v="126.1"/>
    <n v="133.6"/>
  </r>
  <r>
    <x v="1"/>
    <x v="3"/>
    <x v="11"/>
    <n v="130.19999999999999"/>
    <n v="138.5"/>
    <n v="134.1"/>
    <n v="132.9"/>
    <n v="112.6"/>
    <n v="130.80000000000001"/>
    <n v="142"/>
    <n v="174.9"/>
    <n v="115.6"/>
    <n v="145.4"/>
    <n v="122.7"/>
    <n v="140.30000000000001"/>
    <n v="135.19999999999999"/>
    <n v="144.30000000000001"/>
    <n v="129.6"/>
    <n v="122.1"/>
    <n v="128.5"/>
    <s v="129.1"/>
    <n v="116.2"/>
    <n v="124.7"/>
    <n v="122.1"/>
    <n v="113.4"/>
    <n v="121.7"/>
    <n v="132.1"/>
    <n v="121.3"/>
    <n v="121.3"/>
    <n v="128.5"/>
  </r>
  <r>
    <x v="2"/>
    <x v="3"/>
    <x v="11"/>
    <n v="131.4"/>
    <n v="137.80000000000001"/>
    <n v="132"/>
    <n v="135"/>
    <n v="118"/>
    <n v="134.1"/>
    <n v="141.9"/>
    <n v="171.7"/>
    <n v="114.1"/>
    <n v="139.69999999999999"/>
    <n v="126.2"/>
    <n v="141.80000000000001"/>
    <n v="136.1"/>
    <n v="142"/>
    <n v="135.80000000000001"/>
    <n v="129.30000000000001"/>
    <n v="135"/>
    <s v="129.1"/>
    <n v="125"/>
    <n v="128.6"/>
    <n v="126.4"/>
    <n v="115.7"/>
    <n v="124"/>
    <n v="132.80000000000001"/>
    <n v="122.6"/>
    <n v="123.8"/>
    <n v="131.19999999999999"/>
  </r>
  <r>
    <x v="0"/>
    <x v="3"/>
    <x v="12"/>
    <n v="132.6"/>
    <n v="137.30000000000001"/>
    <n v="131.6"/>
    <n v="136.30000000000001"/>
    <n v="121.6"/>
    <n v="135.6"/>
    <n v="127.5"/>
    <n v="167.9"/>
    <n v="113.8"/>
    <n v="137.5"/>
    <n v="129.1"/>
    <n v="143.6"/>
    <n v="134.69999999999999"/>
    <n v="142.4"/>
    <n v="140.4"/>
    <n v="135.19999999999999"/>
    <n v="139.69999999999999"/>
    <s v="NA"/>
    <n v="132"/>
    <n v="132.9"/>
    <n v="129.69999999999999"/>
    <n v="118.6"/>
    <n v="127.3"/>
    <n v="134.19999999999999"/>
    <n v="121.9"/>
    <n v="126.3"/>
    <n v="132.80000000000001"/>
  </r>
  <r>
    <x v="1"/>
    <x v="3"/>
    <x v="12"/>
    <n v="131.6"/>
    <n v="138.19999999999999"/>
    <n v="134.9"/>
    <n v="133.1"/>
    <n v="113.5"/>
    <n v="129.30000000000001"/>
    <n v="121.1"/>
    <n v="170.3"/>
    <n v="115.5"/>
    <n v="145.5"/>
    <n v="123.1"/>
    <n v="140.9"/>
    <n v="132.80000000000001"/>
    <n v="145"/>
    <n v="130"/>
    <n v="122.2"/>
    <n v="128.80000000000001"/>
    <s v="128.5"/>
    <n v="117.8"/>
    <n v="125"/>
    <n v="122.3"/>
    <n v="113.7"/>
    <n v="121.8"/>
    <n v="132.30000000000001"/>
    <n v="119.9"/>
    <n v="121.4"/>
    <n v="127.6"/>
  </r>
  <r>
    <x v="2"/>
    <x v="3"/>
    <x v="12"/>
    <n v="132.30000000000001"/>
    <n v="137.6"/>
    <n v="132.9"/>
    <n v="135.1"/>
    <n v="118.6"/>
    <n v="132.69999999999999"/>
    <n v="125.3"/>
    <n v="168.7"/>
    <n v="114.4"/>
    <n v="140.19999999999999"/>
    <n v="126.6"/>
    <n v="142.30000000000001"/>
    <n v="134"/>
    <n v="143.1"/>
    <n v="136.30000000000001"/>
    <n v="129.80000000000001"/>
    <n v="135.4"/>
    <s v="128.5"/>
    <n v="126.6"/>
    <n v="129.19999999999999"/>
    <n v="126.9"/>
    <n v="116"/>
    <n v="124.2"/>
    <n v="133.1"/>
    <n v="121.1"/>
    <n v="123.9"/>
    <n v="130.4"/>
  </r>
  <r>
    <x v="0"/>
    <x v="4"/>
    <x v="0"/>
    <n v="133.1"/>
    <n v="137.80000000000001"/>
    <n v="131.9"/>
    <n v="136.69999999999999"/>
    <n v="122"/>
    <n v="136"/>
    <n v="119.8"/>
    <n v="161.69999999999999"/>
    <n v="114.8"/>
    <n v="136.9"/>
    <n v="129"/>
    <n v="143.9"/>
    <n v="133.69999999999999"/>
    <n v="143.1"/>
    <n v="140.69999999999999"/>
    <n v="135.80000000000001"/>
    <n v="140"/>
    <s v="NA"/>
    <n v="132.1"/>
    <n v="133.19999999999999"/>
    <n v="129.9"/>
    <n v="119.1"/>
    <n v="127"/>
    <n v="134.6"/>
    <n v="122.3"/>
    <n v="126.6"/>
    <n v="132.4"/>
  </r>
  <r>
    <x v="1"/>
    <x v="4"/>
    <x v="0"/>
    <n v="132.19999999999999"/>
    <n v="138.9"/>
    <n v="132.6"/>
    <n v="133.1"/>
    <n v="114"/>
    <n v="129.6"/>
    <n v="118.7"/>
    <n v="155.1"/>
    <n v="117.3"/>
    <n v="144.9"/>
    <n v="123.2"/>
    <n v="141.6"/>
    <n v="132"/>
    <n v="145.6"/>
    <n v="130.19999999999999"/>
    <n v="122.3"/>
    <n v="129"/>
    <s v="129.6"/>
    <n v="118"/>
    <n v="125.1"/>
    <n v="122.6"/>
    <n v="115.2"/>
    <n v="122"/>
    <n v="132.4"/>
    <n v="120.9"/>
    <n v="122.1"/>
    <n v="127.8"/>
  </r>
  <r>
    <x v="2"/>
    <x v="4"/>
    <x v="0"/>
    <n v="132.80000000000001"/>
    <n v="138.19999999999999"/>
    <n v="132.19999999999999"/>
    <n v="135.4"/>
    <n v="119.1"/>
    <n v="133"/>
    <n v="119.4"/>
    <n v="159.5"/>
    <n v="115.6"/>
    <n v="139.6"/>
    <n v="126.6"/>
    <n v="142.80000000000001"/>
    <n v="133.1"/>
    <n v="143.80000000000001"/>
    <n v="136.6"/>
    <n v="130.19999999999999"/>
    <n v="135.6"/>
    <s v="129.6"/>
    <n v="126.8"/>
    <n v="129.4"/>
    <n v="127.1"/>
    <n v="117"/>
    <n v="124.2"/>
    <n v="133.30000000000001"/>
    <n v="121.7"/>
    <n v="124.4"/>
    <n v="130.30000000000001"/>
  </r>
  <r>
    <x v="0"/>
    <x v="4"/>
    <x v="1"/>
    <n v="133.30000000000001"/>
    <n v="138.30000000000001"/>
    <n v="129.30000000000001"/>
    <n v="137.19999999999999"/>
    <n v="122.1"/>
    <n v="138.69999999999999"/>
    <n v="119.1"/>
    <n v="156.9"/>
    <n v="116.2"/>
    <n v="136"/>
    <n v="129.4"/>
    <n v="144.4"/>
    <n v="133.6"/>
    <n v="143.69999999999999"/>
    <n v="140.9"/>
    <n v="135.80000000000001"/>
    <n v="140.19999999999999"/>
    <s v="NA"/>
    <n v="133.19999999999999"/>
    <n v="133.6"/>
    <n v="130.1"/>
    <n v="119.5"/>
    <n v="127.7"/>
    <n v="134.9"/>
    <n v="123.2"/>
    <n v="127"/>
    <n v="132.6"/>
  </r>
  <r>
    <x v="1"/>
    <x v="4"/>
    <x v="1"/>
    <n v="132.80000000000001"/>
    <n v="139.80000000000001"/>
    <n v="129.30000000000001"/>
    <n v="133.5"/>
    <n v="114.3"/>
    <n v="131.4"/>
    <n v="120.2"/>
    <n v="143.1"/>
    <n v="119.5"/>
    <n v="144"/>
    <n v="123.4"/>
    <n v="141.9"/>
    <n v="132.1"/>
    <n v="146.30000000000001"/>
    <n v="130.5"/>
    <n v="122.5"/>
    <n v="129.30000000000001"/>
    <s v="130.5"/>
    <n v="119.2"/>
    <n v="125.3"/>
    <n v="122.9"/>
    <n v="115.5"/>
    <n v="122.2"/>
    <n v="132.4"/>
    <n v="121.7"/>
    <n v="122.4"/>
    <n v="128.19999999999999"/>
  </r>
  <r>
    <x v="2"/>
    <x v="4"/>
    <x v="1"/>
    <n v="133.1"/>
    <n v="138.80000000000001"/>
    <n v="129.30000000000001"/>
    <n v="135.80000000000001"/>
    <n v="119.2"/>
    <n v="135.30000000000001"/>
    <n v="119.5"/>
    <n v="152.19999999999999"/>
    <n v="117.3"/>
    <n v="138.69999999999999"/>
    <n v="126.9"/>
    <n v="143.19999999999999"/>
    <n v="133"/>
    <n v="144.4"/>
    <n v="136.80000000000001"/>
    <n v="130.30000000000001"/>
    <n v="135.9"/>
    <s v="130.5"/>
    <n v="127.9"/>
    <n v="129.69999999999999"/>
    <n v="127.4"/>
    <n v="117.4"/>
    <n v="124.6"/>
    <n v="133.4"/>
    <n v="122.6"/>
    <n v="124.8"/>
    <n v="130.6"/>
  </r>
  <r>
    <x v="0"/>
    <x v="4"/>
    <x v="2"/>
    <n v="133.6"/>
    <n v="138.80000000000001"/>
    <n v="128.80000000000001"/>
    <n v="137.19999999999999"/>
    <n v="121.6"/>
    <n v="139.69999999999999"/>
    <n v="119.7"/>
    <n v="148"/>
    <n v="116.9"/>
    <n v="135.6"/>
    <n v="129.80000000000001"/>
    <n v="145.4"/>
    <n v="133.4"/>
    <n v="144.19999999999999"/>
    <n v="141.6"/>
    <n v="136.19999999999999"/>
    <n v="140.80000000000001"/>
    <s v="NA"/>
    <n v="134.19999999999999"/>
    <n v="134.1"/>
    <n v="130.6"/>
    <n v="119.8"/>
    <n v="128.30000000000001"/>
    <n v="135.19999999999999"/>
    <n v="123.3"/>
    <n v="127.4"/>
    <n v="132.80000000000001"/>
  </r>
  <r>
    <x v="1"/>
    <x v="4"/>
    <x v="2"/>
    <n v="132.69999999999999"/>
    <n v="139.4"/>
    <n v="128.4"/>
    <n v="134.9"/>
    <n v="114"/>
    <n v="136.80000000000001"/>
    <n v="122.2"/>
    <n v="135.80000000000001"/>
    <n v="120.3"/>
    <n v="142.6"/>
    <n v="123.6"/>
    <n v="142.4"/>
    <n v="132.6"/>
    <n v="147.5"/>
    <n v="130.80000000000001"/>
    <n v="122.8"/>
    <n v="129.6"/>
    <s v="131.1"/>
    <n v="120.8"/>
    <n v="125.6"/>
    <n v="123.1"/>
    <n v="115.6"/>
    <n v="122.4"/>
    <n v="132.80000000000001"/>
    <n v="121.7"/>
    <n v="122.6"/>
    <n v="128.69999999999999"/>
  </r>
  <r>
    <x v="2"/>
    <x v="4"/>
    <x v="2"/>
    <n v="133.30000000000001"/>
    <n v="139"/>
    <n v="128.6"/>
    <n v="136.30000000000001"/>
    <n v="118.8"/>
    <n v="138.30000000000001"/>
    <n v="120.5"/>
    <n v="143.9"/>
    <n v="118"/>
    <n v="137.9"/>
    <n v="127.2"/>
    <n v="144"/>
    <n v="133.1"/>
    <n v="145.1"/>
    <n v="137.30000000000001"/>
    <n v="130.6"/>
    <n v="136.4"/>
    <s v="131.1"/>
    <n v="129.1"/>
    <n v="130.1"/>
    <n v="127.8"/>
    <n v="117.6"/>
    <n v="125"/>
    <n v="133.80000000000001"/>
    <n v="122.6"/>
    <n v="125.1"/>
    <n v="130.9"/>
  </r>
  <r>
    <x v="0"/>
    <x v="4"/>
    <x v="3"/>
    <n v="133.19999999999999"/>
    <n v="138.69999999999999"/>
    <n v="127.1"/>
    <n v="137.69999999999999"/>
    <n v="121.3"/>
    <n v="141.80000000000001"/>
    <n v="121.5"/>
    <n v="144.5"/>
    <n v="117.4"/>
    <n v="134.1"/>
    <n v="130"/>
    <n v="145.5"/>
    <n v="133.5"/>
    <n v="144.4"/>
    <n v="142.4"/>
    <n v="136.80000000000001"/>
    <n v="141.6"/>
    <s v="NA"/>
    <n v="135"/>
    <n v="134.30000000000001"/>
    <n v="131"/>
    <n v="119.2"/>
    <n v="128.30000000000001"/>
    <n v="135.69999999999999"/>
    <n v="123.7"/>
    <n v="127.5"/>
    <n v="132.9"/>
  </r>
  <r>
    <x v="1"/>
    <x v="4"/>
    <x v="3"/>
    <n v="132.69999999999999"/>
    <n v="140.6"/>
    <n v="124.5"/>
    <n v="136.30000000000001"/>
    <n v="113.5"/>
    <n v="137.69999999999999"/>
    <n v="127.1"/>
    <n v="133.80000000000001"/>
    <n v="120.8"/>
    <n v="141.30000000000001"/>
    <n v="123.8"/>
    <n v="142.6"/>
    <n v="133.4"/>
    <n v="148"/>
    <n v="131.19999999999999"/>
    <n v="123"/>
    <n v="130"/>
    <s v="131.7"/>
    <n v="121.4"/>
    <n v="126"/>
    <n v="123.4"/>
    <n v="114.3"/>
    <n v="122.6"/>
    <n v="133.6"/>
    <n v="122.2"/>
    <n v="122.5"/>
    <n v="129.1"/>
  </r>
  <r>
    <x v="2"/>
    <x v="4"/>
    <x v="3"/>
    <n v="133"/>
    <n v="139.4"/>
    <n v="126.1"/>
    <n v="137.19999999999999"/>
    <n v="118.4"/>
    <n v="139.9"/>
    <n v="123.4"/>
    <n v="140.9"/>
    <n v="118.5"/>
    <n v="136.5"/>
    <n v="127.4"/>
    <n v="144.19999999999999"/>
    <n v="133.5"/>
    <n v="145.4"/>
    <n v="138"/>
    <n v="131.1"/>
    <n v="137"/>
    <s v="131.7"/>
    <n v="129.80000000000001"/>
    <n v="130.4"/>
    <n v="128.1"/>
    <n v="116.6"/>
    <n v="125.1"/>
    <n v="134.5"/>
    <n v="123.1"/>
    <n v="125.1"/>
    <n v="131.1"/>
  </r>
  <r>
    <x v="0"/>
    <x v="4"/>
    <x v="4"/>
    <n v="133.1"/>
    <n v="140.30000000000001"/>
    <n v="126.8"/>
    <n v="138.19999999999999"/>
    <n v="120.8"/>
    <n v="140.19999999999999"/>
    <n v="123.8"/>
    <n v="141.80000000000001"/>
    <n v="118.6"/>
    <n v="134"/>
    <n v="130.30000000000001"/>
    <n v="145.80000000000001"/>
    <n v="133.80000000000001"/>
    <n v="145.5"/>
    <n v="142.5"/>
    <n v="137.30000000000001"/>
    <n v="141.80000000000001"/>
    <s v="NA"/>
    <n v="135"/>
    <n v="134.9"/>
    <n v="131.4"/>
    <n v="119.4"/>
    <n v="129.4"/>
    <n v="136.30000000000001"/>
    <n v="123.7"/>
    <n v="127.9"/>
    <n v="133.30000000000001"/>
  </r>
  <r>
    <x v="1"/>
    <x v="4"/>
    <x v="4"/>
    <n v="132.6"/>
    <n v="144.1"/>
    <n v="125.6"/>
    <n v="136.80000000000001"/>
    <n v="113.4"/>
    <n v="135.19999999999999"/>
    <n v="129.19999999999999"/>
    <n v="131.5"/>
    <n v="121"/>
    <n v="139.9"/>
    <n v="123.8"/>
    <n v="142.9"/>
    <n v="133.6"/>
    <n v="148.30000000000001"/>
    <n v="131.5"/>
    <n v="123.2"/>
    <n v="130.19999999999999"/>
    <s v="132.1"/>
    <n v="120.1"/>
    <n v="126.5"/>
    <n v="123.6"/>
    <n v="114.3"/>
    <n v="122.8"/>
    <n v="133.80000000000001"/>
    <n v="122"/>
    <n v="122.6"/>
    <n v="129.30000000000001"/>
  </r>
  <r>
    <x v="2"/>
    <x v="4"/>
    <x v="4"/>
    <n v="132.9"/>
    <n v="141.6"/>
    <n v="126.3"/>
    <n v="137.69999999999999"/>
    <n v="118.1"/>
    <n v="137.9"/>
    <n v="125.6"/>
    <n v="138.30000000000001"/>
    <n v="119.4"/>
    <n v="136"/>
    <n v="127.6"/>
    <n v="144.5"/>
    <n v="133.69999999999999"/>
    <n v="146.19999999999999"/>
    <n v="138.19999999999999"/>
    <n v="131.4"/>
    <n v="137.19999999999999"/>
    <s v="132.1"/>
    <n v="129.4"/>
    <n v="130.9"/>
    <n v="128.4"/>
    <n v="116.7"/>
    <n v="125.7"/>
    <n v="134.80000000000001"/>
    <n v="123"/>
    <n v="125.3"/>
    <n v="131.4"/>
  </r>
  <r>
    <x v="0"/>
    <x v="4"/>
    <x v="5"/>
    <n v="133.5"/>
    <n v="143.69999999999999"/>
    <n v="128"/>
    <n v="138.6"/>
    <n v="120.9"/>
    <n v="140.9"/>
    <n v="128.80000000000001"/>
    <n v="140.19999999999999"/>
    <n v="118.9"/>
    <n v="133.5"/>
    <n v="130.4"/>
    <n v="146.5"/>
    <n v="134.9"/>
    <n v="145.80000000000001"/>
    <n v="143.1"/>
    <n v="137.69999999999999"/>
    <n v="142.30000000000001"/>
    <s v="NA"/>
    <n v="134.80000000000001"/>
    <n v="135.19999999999999"/>
    <n v="131.30000000000001"/>
    <n v="119.4"/>
    <n v="129.80000000000001"/>
    <n v="136.9"/>
    <n v="124.1"/>
    <n v="128.1"/>
    <n v="133.9"/>
  </r>
  <r>
    <x v="1"/>
    <x v="4"/>
    <x v="5"/>
    <n v="132.9"/>
    <n v="148.69999999999999"/>
    <n v="128.30000000000001"/>
    <n v="137.30000000000001"/>
    <n v="113.5"/>
    <n v="137.19999999999999"/>
    <n v="142.19999999999999"/>
    <n v="128.19999999999999"/>
    <n v="120.9"/>
    <n v="138.80000000000001"/>
    <n v="124.2"/>
    <n v="143.1"/>
    <n v="135.69999999999999"/>
    <n v="148.6"/>
    <n v="131.5"/>
    <n v="123.2"/>
    <n v="130.19999999999999"/>
    <s v="131.4"/>
    <n v="119"/>
    <n v="126.8"/>
    <n v="123.8"/>
    <n v="113.9"/>
    <n v="122.9"/>
    <n v="134.30000000000001"/>
    <n v="122.5"/>
    <n v="122.7"/>
    <n v="129.9"/>
  </r>
  <r>
    <x v="2"/>
    <x v="4"/>
    <x v="5"/>
    <n v="133.30000000000001"/>
    <n v="145.5"/>
    <n v="128.1"/>
    <n v="138.1"/>
    <n v="118.2"/>
    <n v="139.19999999999999"/>
    <n v="133.30000000000001"/>
    <n v="136.19999999999999"/>
    <n v="119.6"/>
    <n v="135.30000000000001"/>
    <n v="127.8"/>
    <n v="144.9"/>
    <n v="135.19999999999999"/>
    <n v="146.5"/>
    <n v="138.5"/>
    <n v="131.69999999999999"/>
    <n v="137.5"/>
    <s v="131.4"/>
    <n v="128.80000000000001"/>
    <n v="131.19999999999999"/>
    <n v="128.5"/>
    <n v="116.5"/>
    <n v="125.9"/>
    <n v="135.4"/>
    <n v="123.4"/>
    <n v="125.5"/>
    <n v="132"/>
  </r>
  <r>
    <x v="0"/>
    <x v="4"/>
    <x v="6"/>
    <n v="134"/>
    <n v="144.19999999999999"/>
    <n v="129.80000000000001"/>
    <n v="139"/>
    <n v="120.9"/>
    <n v="143.9"/>
    <n v="151.5"/>
    <n v="138.1"/>
    <n v="120"/>
    <n v="133.9"/>
    <n v="131.4"/>
    <n v="147.69999999999999"/>
    <n v="138.5"/>
    <n v="147.4"/>
    <n v="144.30000000000001"/>
    <n v="138.1"/>
    <n v="143.5"/>
    <s v="NA"/>
    <n v="135.30000000000001"/>
    <n v="136.1"/>
    <n v="132.1"/>
    <n v="119.1"/>
    <n v="130.6"/>
    <n v="138.6"/>
    <n v="124.4"/>
    <n v="128.6"/>
    <n v="136.19999999999999"/>
  </r>
  <r>
    <x v="1"/>
    <x v="4"/>
    <x v="6"/>
    <n v="132.80000000000001"/>
    <n v="148.4"/>
    <n v="129.4"/>
    <n v="137.69999999999999"/>
    <n v="113.4"/>
    <n v="139.4"/>
    <n v="175.1"/>
    <n v="124.7"/>
    <n v="121.5"/>
    <n v="137.80000000000001"/>
    <n v="124.4"/>
    <n v="143.69999999999999"/>
    <n v="139.80000000000001"/>
    <n v="150.5"/>
    <n v="131.6"/>
    <n v="123.7"/>
    <n v="130.4"/>
    <s v="132.6"/>
    <n v="119.7"/>
    <n v="127.2"/>
    <n v="125"/>
    <n v="113.2"/>
    <n v="123.5"/>
    <n v="135.5"/>
    <n v="122.4"/>
    <n v="123"/>
    <n v="131.80000000000001"/>
  </r>
  <r>
    <x v="2"/>
    <x v="4"/>
    <x v="6"/>
    <n v="133.6"/>
    <n v="145.69999999999999"/>
    <n v="129.6"/>
    <n v="138.5"/>
    <n v="118.1"/>
    <n v="141.80000000000001"/>
    <n v="159.5"/>
    <n v="133.6"/>
    <n v="120.5"/>
    <n v="135.19999999999999"/>
    <n v="128.5"/>
    <n v="145.80000000000001"/>
    <n v="139"/>
    <n v="148.19999999999999"/>
    <n v="139.30000000000001"/>
    <n v="132.1"/>
    <n v="138.30000000000001"/>
    <s v="132.6"/>
    <n v="129.4"/>
    <n v="131.9"/>
    <n v="129.4"/>
    <n v="116"/>
    <n v="126.6"/>
    <n v="136.80000000000001"/>
    <n v="123.6"/>
    <n v="125.9"/>
    <n v="134.19999999999999"/>
  </r>
  <r>
    <x v="0"/>
    <x v="4"/>
    <x v="7"/>
    <n v="134.80000000000001"/>
    <n v="143.1"/>
    <n v="130"/>
    <n v="139.4"/>
    <n v="120.5"/>
    <n v="148"/>
    <n v="162.9"/>
    <n v="137.4"/>
    <n v="120.8"/>
    <n v="134.69999999999999"/>
    <n v="131.6"/>
    <n v="148.69999999999999"/>
    <n v="140.6"/>
    <n v="149"/>
    <n v="145.30000000000001"/>
    <n v="139.19999999999999"/>
    <n v="144.5"/>
    <s v="NA"/>
    <n v="136.4"/>
    <n v="137.30000000000001"/>
    <n v="133"/>
    <n v="120.3"/>
    <n v="131.5"/>
    <n v="140.19999999999999"/>
    <n v="125.4"/>
    <n v="129.69999999999999"/>
    <n v="137.80000000000001"/>
  </r>
  <r>
    <x v="1"/>
    <x v="4"/>
    <x v="7"/>
    <n v="133.19999999999999"/>
    <n v="143.9"/>
    <n v="128.30000000000001"/>
    <n v="138.30000000000001"/>
    <n v="114.1"/>
    <n v="142.69999999999999"/>
    <n v="179.8"/>
    <n v="123.5"/>
    <n v="122.1"/>
    <n v="137.5"/>
    <n v="124.6"/>
    <n v="144.5"/>
    <n v="140.5"/>
    <n v="152.1"/>
    <n v="132.69999999999999"/>
    <n v="124.3"/>
    <n v="131.4"/>
    <s v="134.4"/>
    <n v="118.9"/>
    <n v="127.7"/>
    <n v="125.7"/>
    <n v="114.6"/>
    <n v="124.1"/>
    <n v="135.69999999999999"/>
    <n v="123.3"/>
    <n v="123.8"/>
    <n v="132.69999999999999"/>
  </r>
  <r>
    <x v="2"/>
    <x v="4"/>
    <x v="7"/>
    <n v="134.30000000000001"/>
    <n v="143.4"/>
    <n v="129.30000000000001"/>
    <n v="139"/>
    <n v="118.1"/>
    <n v="145.5"/>
    <n v="168.6"/>
    <n v="132.69999999999999"/>
    <n v="121.2"/>
    <n v="135.6"/>
    <n v="128.69999999999999"/>
    <n v="146.80000000000001"/>
    <n v="140.6"/>
    <n v="149.80000000000001"/>
    <n v="140.30000000000001"/>
    <n v="133"/>
    <n v="139.30000000000001"/>
    <s v="134.4"/>
    <n v="129.80000000000001"/>
    <n v="132.80000000000001"/>
    <n v="130.19999999999999"/>
    <n v="117.3"/>
    <n v="127.3"/>
    <n v="137.6"/>
    <n v="124.5"/>
    <n v="126.8"/>
    <n v="135.4"/>
  </r>
  <r>
    <x v="0"/>
    <x v="4"/>
    <x v="8"/>
    <n v="135.19999999999999"/>
    <n v="142"/>
    <n v="130.5"/>
    <n v="140.19999999999999"/>
    <n v="120.7"/>
    <n v="147.80000000000001"/>
    <n v="154.5"/>
    <n v="137.1"/>
    <n v="121"/>
    <n v="134.69999999999999"/>
    <n v="131.69999999999999"/>
    <n v="149.30000000000001"/>
    <n v="139.6"/>
    <n v="149.80000000000001"/>
    <n v="146.1"/>
    <n v="139.69999999999999"/>
    <n v="145.19999999999999"/>
    <s v="NA"/>
    <n v="137.4"/>
    <n v="137.9"/>
    <n v="133.4"/>
    <n v="121.2"/>
    <n v="132.30000000000001"/>
    <n v="139.6"/>
    <n v="126.7"/>
    <n v="130.30000000000001"/>
    <n v="137.6"/>
  </r>
  <r>
    <x v="1"/>
    <x v="4"/>
    <x v="8"/>
    <n v="133.6"/>
    <n v="143"/>
    <n v="129.69999999999999"/>
    <n v="138.69999999999999"/>
    <n v="114.5"/>
    <n v="137.5"/>
    <n v="160.69999999999999"/>
    <n v="124.5"/>
    <n v="122.4"/>
    <n v="137.30000000000001"/>
    <n v="124.8"/>
    <n v="145"/>
    <n v="138"/>
    <n v="153.6"/>
    <n v="133.30000000000001"/>
    <n v="124.6"/>
    <n v="132"/>
    <s v="135.7"/>
    <n v="120.6"/>
    <n v="128.1"/>
    <n v="126.1"/>
    <n v="115.7"/>
    <n v="124.5"/>
    <n v="135.9"/>
    <n v="124.4"/>
    <n v="124.5"/>
    <n v="132.4"/>
  </r>
  <r>
    <x v="2"/>
    <x v="4"/>
    <x v="8"/>
    <n v="134.69999999999999"/>
    <n v="142.4"/>
    <n v="130.19999999999999"/>
    <n v="139.6"/>
    <n v="118.4"/>
    <n v="143"/>
    <n v="156.6"/>
    <n v="132.9"/>
    <n v="121.5"/>
    <n v="135.6"/>
    <n v="128.80000000000001"/>
    <n v="147.30000000000001"/>
    <n v="139"/>
    <n v="150.80000000000001"/>
    <n v="141.1"/>
    <n v="133.4"/>
    <n v="140"/>
    <s v="135.7"/>
    <n v="131"/>
    <n v="133.30000000000001"/>
    <n v="130.6"/>
    <n v="118.3"/>
    <n v="127.9"/>
    <n v="137.4"/>
    <n v="125.7"/>
    <n v="127.5"/>
    <n v="135.19999999999999"/>
  </r>
  <r>
    <x v="0"/>
    <x v="4"/>
    <x v="9"/>
    <n v="135.9"/>
    <n v="141.9"/>
    <n v="131"/>
    <n v="141.5"/>
    <n v="121.4"/>
    <n v="146.69999999999999"/>
    <n v="157.1"/>
    <n v="136.4"/>
    <n v="121.4"/>
    <n v="135.6"/>
    <n v="131.30000000000001"/>
    <n v="150.30000000000001"/>
    <n v="140.4"/>
    <n v="150.5"/>
    <n v="147.19999999999999"/>
    <n v="140.6"/>
    <n v="146.19999999999999"/>
    <s v="NA"/>
    <n v="138.1"/>
    <n v="138.4"/>
    <n v="134.19999999999999"/>
    <n v="121"/>
    <n v="133"/>
    <n v="140.1"/>
    <n v="127.4"/>
    <n v="130.69999999999999"/>
    <n v="138.30000000000001"/>
  </r>
  <r>
    <x v="1"/>
    <x v="4"/>
    <x v="9"/>
    <n v="133.9"/>
    <n v="142.80000000000001"/>
    <n v="131.4"/>
    <n v="139.1"/>
    <n v="114.9"/>
    <n v="135.6"/>
    <n v="173.2"/>
    <n v="124.1"/>
    <n v="122.6"/>
    <n v="137.80000000000001"/>
    <n v="125.1"/>
    <n v="145.5"/>
    <n v="139.69999999999999"/>
    <n v="154.6"/>
    <n v="134"/>
    <n v="124.9"/>
    <n v="132.6"/>
    <s v="137.3"/>
    <n v="122.6"/>
    <n v="128.30000000000001"/>
    <n v="126.6"/>
    <n v="115"/>
    <n v="124.8"/>
    <n v="136.30000000000001"/>
    <n v="124.6"/>
    <n v="124.5"/>
    <n v="133.5"/>
  </r>
  <r>
    <x v="2"/>
    <x v="4"/>
    <x v="9"/>
    <n v="135.30000000000001"/>
    <n v="142.19999999999999"/>
    <n v="131.19999999999999"/>
    <n v="140.6"/>
    <n v="119"/>
    <n v="141.5"/>
    <n v="162.6"/>
    <n v="132.30000000000001"/>
    <n v="121.8"/>
    <n v="136.30000000000001"/>
    <n v="128.69999999999999"/>
    <n v="148.1"/>
    <n v="140.1"/>
    <n v="151.6"/>
    <n v="142"/>
    <n v="134.1"/>
    <n v="140.80000000000001"/>
    <s v="137.3"/>
    <n v="132.19999999999999"/>
    <n v="133.6"/>
    <n v="131.30000000000001"/>
    <n v="117.8"/>
    <n v="128.4"/>
    <n v="137.9"/>
    <n v="126.2"/>
    <n v="127.7"/>
    <n v="136.1"/>
  </r>
  <r>
    <x v="0"/>
    <x v="4"/>
    <x v="11"/>
    <n v="136.30000000000001"/>
    <n v="142.5"/>
    <n v="140.5"/>
    <n v="141.5"/>
    <n v="121.6"/>
    <n v="147.30000000000001"/>
    <n v="168"/>
    <n v="135.80000000000001"/>
    <n v="122.5"/>
    <n v="136"/>
    <n v="131.9"/>
    <n v="151.4"/>
    <n v="142.4"/>
    <n v="152.1"/>
    <n v="148.19999999999999"/>
    <n v="141.5"/>
    <n v="147.30000000000001"/>
    <s v="NA"/>
    <n v="141.1"/>
    <n v="139.4"/>
    <n v="135.80000000000001"/>
    <n v="121.6"/>
    <n v="133.69999999999999"/>
    <n v="141.5"/>
    <n v="128.1"/>
    <n v="131.69999999999999"/>
    <n v="140"/>
  </r>
  <r>
    <x v="1"/>
    <x v="4"/>
    <x v="11"/>
    <n v="134.30000000000001"/>
    <n v="142.1"/>
    <n v="146.69999999999999"/>
    <n v="139.5"/>
    <n v="115.2"/>
    <n v="136.4"/>
    <n v="185.2"/>
    <n v="122.2"/>
    <n v="123.9"/>
    <n v="138.30000000000001"/>
    <n v="125.4"/>
    <n v="146"/>
    <n v="141.5"/>
    <n v="156.19999999999999"/>
    <n v="135"/>
    <n v="125.4"/>
    <n v="133.5"/>
    <s v="138.6"/>
    <n v="125.7"/>
    <n v="128.80000000000001"/>
    <n v="127.4"/>
    <n v="115.3"/>
    <n v="125.1"/>
    <n v="136.6"/>
    <n v="124.9"/>
    <n v="124.9"/>
    <n v="134.80000000000001"/>
  </r>
  <r>
    <x v="2"/>
    <x v="4"/>
    <x v="11"/>
    <n v="135.69999999999999"/>
    <n v="142.4"/>
    <n v="142.9"/>
    <n v="140.80000000000001"/>
    <n v="119.2"/>
    <n v="142.19999999999999"/>
    <n v="173.8"/>
    <n v="131.19999999999999"/>
    <n v="123"/>
    <n v="136.80000000000001"/>
    <n v="129.19999999999999"/>
    <n v="148.9"/>
    <n v="142.1"/>
    <n v="153.19999999999999"/>
    <n v="143"/>
    <n v="134.80000000000001"/>
    <n v="141.80000000000001"/>
    <s v="138.6"/>
    <n v="135.30000000000001"/>
    <n v="134.4"/>
    <n v="132.6"/>
    <n v="118.3"/>
    <n v="128.9"/>
    <n v="138.6"/>
    <n v="126.8"/>
    <n v="128.4"/>
    <n v="137.6"/>
  </r>
  <r>
    <x v="0"/>
    <x v="4"/>
    <x v="12"/>
    <n v="136.4"/>
    <n v="143.69999999999999"/>
    <n v="144.80000000000001"/>
    <n v="141.9"/>
    <n v="123.1"/>
    <n v="147.19999999999999"/>
    <n v="161"/>
    <n v="133.80000000000001"/>
    <n v="121.9"/>
    <n v="135.80000000000001"/>
    <n v="131.1"/>
    <n v="151.4"/>
    <n v="141.5"/>
    <n v="153.19999999999999"/>
    <n v="148"/>
    <n v="141.9"/>
    <n v="147.19999999999999"/>
    <s v="NA"/>
    <n v="142.6"/>
    <n v="139.5"/>
    <n v="136.1"/>
    <n v="122"/>
    <n v="133.4"/>
    <n v="141.1"/>
    <n v="127.8"/>
    <n v="131.9"/>
    <n v="139.80000000000001"/>
  </r>
  <r>
    <x v="1"/>
    <x v="4"/>
    <x v="12"/>
    <n v="134.4"/>
    <n v="142.6"/>
    <n v="145.9"/>
    <n v="139.5"/>
    <n v="115.9"/>
    <n v="135"/>
    <n v="163.19999999999999"/>
    <n v="119.8"/>
    <n v="120.7"/>
    <n v="139.69999999999999"/>
    <n v="125.7"/>
    <n v="146.30000000000001"/>
    <n v="138.80000000000001"/>
    <n v="157"/>
    <n v="135.6"/>
    <n v="125.6"/>
    <n v="134"/>
    <s v="139.1"/>
    <n v="126.8"/>
    <n v="129.30000000000001"/>
    <n v="128.19999999999999"/>
    <n v="115.3"/>
    <n v="125.6"/>
    <n v="136.69999999999999"/>
    <n v="124.6"/>
    <n v="125.1"/>
    <n v="134.1"/>
  </r>
  <r>
    <x v="2"/>
    <x v="4"/>
    <x v="12"/>
    <n v="135.80000000000001"/>
    <n v="143.30000000000001"/>
    <n v="145.19999999999999"/>
    <n v="141"/>
    <n v="120.5"/>
    <n v="141.5"/>
    <n v="161.69999999999999"/>
    <n v="129.1"/>
    <n v="121.5"/>
    <n v="137.1"/>
    <n v="128.80000000000001"/>
    <n v="149"/>
    <n v="140.5"/>
    <n v="154.19999999999999"/>
    <n v="143.1"/>
    <n v="135.1"/>
    <n v="142"/>
    <s v="139.1"/>
    <n v="136.6"/>
    <n v="134.69999999999999"/>
    <n v="133.1"/>
    <n v="118.5"/>
    <n v="129"/>
    <n v="138.5"/>
    <n v="126.5"/>
    <n v="128.6"/>
    <n v="137.19999999999999"/>
  </r>
  <r>
    <x v="0"/>
    <x v="5"/>
    <x v="0"/>
    <n v="136.6"/>
    <n v="144.4"/>
    <n v="143.80000000000001"/>
    <n v="142"/>
    <n v="123.2"/>
    <n v="147.9"/>
    <n v="152.1"/>
    <n v="131.80000000000001"/>
    <n v="119.5"/>
    <n v="136"/>
    <n v="131.19999999999999"/>
    <n v="151.80000000000001"/>
    <n v="140.4"/>
    <n v="153.6"/>
    <n v="148.30000000000001"/>
    <n v="142.30000000000001"/>
    <n v="147.5"/>
    <s v="NA"/>
    <n v="142.30000000000001"/>
    <n v="139.80000000000001"/>
    <n v="136"/>
    <n v="122.7"/>
    <n v="134.30000000000001"/>
    <n v="141.6"/>
    <n v="128.6"/>
    <n v="132.30000000000001"/>
    <n v="139.30000000000001"/>
  </r>
  <r>
    <x v="1"/>
    <x v="5"/>
    <x v="0"/>
    <n v="134.6"/>
    <n v="143.69999999999999"/>
    <n v="143.6"/>
    <n v="139.6"/>
    <n v="116.4"/>
    <n v="133.80000000000001"/>
    <n v="150.5"/>
    <n v="118.4"/>
    <n v="117.3"/>
    <n v="140.5"/>
    <n v="125.9"/>
    <n v="146.80000000000001"/>
    <n v="137.19999999999999"/>
    <n v="157.69999999999999"/>
    <n v="136"/>
    <n v="125.9"/>
    <n v="134.4"/>
    <s v="140.4"/>
    <n v="127.3"/>
    <n v="129.5"/>
    <n v="129"/>
    <n v="116.3"/>
    <n v="126.2"/>
    <n v="137.1"/>
    <n v="125.5"/>
    <n v="125.8"/>
    <n v="134.1"/>
  </r>
  <r>
    <x v="2"/>
    <x v="5"/>
    <x v="0"/>
    <n v="136"/>
    <n v="144.19999999999999"/>
    <n v="143.69999999999999"/>
    <n v="141.1"/>
    <n v="120.7"/>
    <n v="141.30000000000001"/>
    <n v="151.6"/>
    <n v="127.3"/>
    <n v="118.8"/>
    <n v="137.5"/>
    <n v="129"/>
    <n v="149.5"/>
    <n v="139.19999999999999"/>
    <n v="154.69999999999999"/>
    <n v="143.5"/>
    <n v="135.5"/>
    <n v="142.30000000000001"/>
    <s v="140.4"/>
    <n v="136.6"/>
    <n v="134.9"/>
    <n v="133.30000000000001"/>
    <n v="119.3"/>
    <n v="129.69999999999999"/>
    <n v="139"/>
    <n v="127.3"/>
    <n v="129.1"/>
    <n v="136.9"/>
  </r>
  <r>
    <x v="0"/>
    <x v="5"/>
    <x v="1"/>
    <n v="136.4"/>
    <n v="143.69999999999999"/>
    <n v="140.6"/>
    <n v="141.5"/>
    <n v="122.9"/>
    <n v="149.4"/>
    <n v="142.4"/>
    <n v="130.19999999999999"/>
    <n v="117.9"/>
    <n v="135.6"/>
    <n v="130.5"/>
    <n v="151.69999999999999"/>
    <n v="138.69999999999999"/>
    <n v="153.30000000000001"/>
    <n v="148.69999999999999"/>
    <n v="142.4"/>
    <n v="147.80000000000001"/>
    <s v="NA"/>
    <n v="142.4"/>
    <n v="139.9"/>
    <n v="136.19999999999999"/>
    <n v="123.3"/>
    <n v="134.30000000000001"/>
    <n v="141.5"/>
    <n v="128.80000000000001"/>
    <n v="132.5"/>
    <n v="138.5"/>
  </r>
  <r>
    <x v="1"/>
    <x v="5"/>
    <x v="1"/>
    <n v="134.80000000000001"/>
    <n v="143"/>
    <n v="139.9"/>
    <n v="139.9"/>
    <n v="116.2"/>
    <n v="135.5"/>
    <n v="136.9"/>
    <n v="117"/>
    <n v="115.4"/>
    <n v="140.69999999999999"/>
    <n v="125.9"/>
    <n v="147.1"/>
    <n v="135.6"/>
    <n v="159.30000000000001"/>
    <n v="136.30000000000001"/>
    <n v="126.1"/>
    <n v="134.69999999999999"/>
    <s v="141.3"/>
    <n v="127.3"/>
    <n v="129.9"/>
    <n v="129.80000000000001"/>
    <n v="117.4"/>
    <n v="126.5"/>
    <n v="137.19999999999999"/>
    <n v="126.2"/>
    <n v="126.5"/>
    <n v="134"/>
  </r>
  <r>
    <x v="2"/>
    <x v="5"/>
    <x v="1"/>
    <n v="135.9"/>
    <n v="143.5"/>
    <n v="140.30000000000001"/>
    <n v="140.9"/>
    <n v="120.4"/>
    <n v="142.9"/>
    <n v="140.5"/>
    <n v="125.8"/>
    <n v="117.1"/>
    <n v="137.30000000000001"/>
    <n v="128.6"/>
    <n v="149.6"/>
    <n v="137.6"/>
    <n v="154.9"/>
    <n v="143.80000000000001"/>
    <n v="135.6"/>
    <n v="142.6"/>
    <s v="141.3"/>
    <n v="136.69999999999999"/>
    <n v="135.19999999999999"/>
    <n v="133.80000000000001"/>
    <n v="120.2"/>
    <n v="129.9"/>
    <n v="139"/>
    <n v="127.7"/>
    <n v="129.6"/>
    <n v="136.4"/>
  </r>
  <r>
    <x v="0"/>
    <x v="5"/>
    <x v="2"/>
    <n v="136.80000000000001"/>
    <n v="143.80000000000001"/>
    <n v="140"/>
    <n v="142"/>
    <n v="123.2"/>
    <n v="152.9"/>
    <n v="138"/>
    <n v="129.30000000000001"/>
    <n v="117.1"/>
    <n v="136.30000000000001"/>
    <n v="131.19999999999999"/>
    <n v="152.80000000000001"/>
    <n v="138.6"/>
    <n v="155.1"/>
    <n v="149.19999999999999"/>
    <n v="143"/>
    <n v="148.30000000000001"/>
    <s v="NA"/>
    <n v="142.6"/>
    <n v="139.9"/>
    <n v="136.69999999999999"/>
    <n v="124.6"/>
    <n v="135.1"/>
    <n v="142.69999999999999"/>
    <n v="129.30000000000001"/>
    <n v="133.30000000000001"/>
    <n v="138.69999999999999"/>
  </r>
  <r>
    <x v="1"/>
    <x v="5"/>
    <x v="2"/>
    <n v="135"/>
    <n v="143.1"/>
    <n v="135.5"/>
    <n v="139.9"/>
    <n v="116.5"/>
    <n v="138.5"/>
    <n v="128"/>
    <n v="115.5"/>
    <n v="114.2"/>
    <n v="140.69999999999999"/>
    <n v="126.2"/>
    <n v="147.6"/>
    <n v="134.80000000000001"/>
    <n v="159.69999999999999"/>
    <n v="136.69999999999999"/>
    <n v="126.7"/>
    <n v="135.19999999999999"/>
    <s v="142"/>
    <n v="126.4"/>
    <n v="130.80000000000001"/>
    <n v="130.5"/>
    <n v="117.8"/>
    <n v="126.8"/>
    <n v="137.80000000000001"/>
    <n v="126.7"/>
    <n v="127.1"/>
    <n v="134"/>
  </r>
  <r>
    <x v="2"/>
    <x v="5"/>
    <x v="2"/>
    <n v="136.19999999999999"/>
    <n v="143.6"/>
    <n v="138.30000000000001"/>
    <n v="141.19999999999999"/>
    <n v="120.7"/>
    <n v="146.19999999999999"/>
    <n v="134.6"/>
    <n v="124.6"/>
    <n v="116.1"/>
    <n v="137.80000000000001"/>
    <n v="129.1"/>
    <n v="150.4"/>
    <n v="137.19999999999999"/>
    <n v="156.30000000000001"/>
    <n v="144.30000000000001"/>
    <n v="136.19999999999999"/>
    <n v="143.1"/>
    <s v="142"/>
    <n v="136.5"/>
    <n v="135.6"/>
    <n v="134.30000000000001"/>
    <n v="121"/>
    <n v="130.4"/>
    <n v="139.80000000000001"/>
    <n v="128.19999999999999"/>
    <n v="130.30000000000001"/>
    <n v="136.5"/>
  </r>
  <r>
    <x v="0"/>
    <x v="5"/>
    <x v="3"/>
    <n v="137.1"/>
    <n v="144.5"/>
    <n v="135.9"/>
    <n v="142.4"/>
    <n v="123.5"/>
    <n v="156.4"/>
    <n v="135.1"/>
    <n v="128.4"/>
    <n v="115.2"/>
    <n v="137.19999999999999"/>
    <n v="131.9"/>
    <n v="153.80000000000001"/>
    <n v="138.6"/>
    <n v="156.1"/>
    <n v="150.1"/>
    <n v="143.30000000000001"/>
    <n v="149.1"/>
    <s v="NA"/>
    <n v="143.80000000000001"/>
    <n v="140.9"/>
    <n v="137.6"/>
    <n v="125.3"/>
    <n v="136"/>
    <n v="143.69999999999999"/>
    <n v="130.4"/>
    <n v="134.19999999999999"/>
    <n v="139.1"/>
  </r>
  <r>
    <x v="1"/>
    <x v="5"/>
    <x v="3"/>
    <n v="135"/>
    <n v="144.30000000000001"/>
    <n v="130.80000000000001"/>
    <n v="140.30000000000001"/>
    <n v="116.6"/>
    <n v="150.1"/>
    <n v="127.6"/>
    <n v="114"/>
    <n v="110.6"/>
    <n v="140.19999999999999"/>
    <n v="126.5"/>
    <n v="148.30000000000001"/>
    <n v="135.69999999999999"/>
    <n v="159.19999999999999"/>
    <n v="137.80000000000001"/>
    <n v="127.4"/>
    <n v="136.19999999999999"/>
    <s v="142.9"/>
    <n v="124.6"/>
    <n v="131.80000000000001"/>
    <n v="131.30000000000001"/>
    <n v="118.9"/>
    <n v="127.6"/>
    <n v="139.69999999999999"/>
    <n v="127.6"/>
    <n v="128.19999999999999"/>
    <n v="134.80000000000001"/>
  </r>
  <r>
    <x v="2"/>
    <x v="5"/>
    <x v="3"/>
    <n v="136.4"/>
    <n v="144.4"/>
    <n v="133.9"/>
    <n v="141.6"/>
    <n v="121"/>
    <n v="153.5"/>
    <n v="132.6"/>
    <n v="123.5"/>
    <n v="113.7"/>
    <n v="138.19999999999999"/>
    <n v="129.6"/>
    <n v="151.19999999999999"/>
    <n v="137.5"/>
    <n v="156.9"/>
    <n v="145.30000000000001"/>
    <n v="136.69999999999999"/>
    <n v="144"/>
    <s v="142.9"/>
    <n v="136.5"/>
    <n v="136.6"/>
    <n v="135.19999999999999"/>
    <n v="121.9"/>
    <n v="131.30000000000001"/>
    <n v="141.4"/>
    <n v="129.19999999999999"/>
    <n v="131.30000000000001"/>
    <n v="137.1"/>
  </r>
  <r>
    <x v="0"/>
    <x v="5"/>
    <x v="4"/>
    <n v="137.4"/>
    <n v="145.69999999999999"/>
    <n v="135.5"/>
    <n v="142.9"/>
    <n v="123.6"/>
    <n v="157.5"/>
    <n v="137.80000000000001"/>
    <n v="127.2"/>
    <n v="111.8"/>
    <n v="137.4"/>
    <n v="132.19999999999999"/>
    <n v="154.30000000000001"/>
    <n v="139.1"/>
    <n v="157"/>
    <n v="150.80000000000001"/>
    <n v="144.1"/>
    <n v="149.80000000000001"/>
    <s v="NA"/>
    <n v="144.30000000000001"/>
    <n v="141.80000000000001"/>
    <n v="138.4"/>
    <n v="126.4"/>
    <n v="136.80000000000001"/>
    <n v="144.4"/>
    <n v="131.19999999999999"/>
    <n v="135.1"/>
    <n v="139.80000000000001"/>
  </r>
  <r>
    <x v="1"/>
    <x v="5"/>
    <x v="4"/>
    <n v="135"/>
    <n v="148.19999999999999"/>
    <n v="130.5"/>
    <n v="140.69999999999999"/>
    <n v="116.4"/>
    <n v="151.30000000000001"/>
    <n v="131.4"/>
    <n v="112.8"/>
    <n v="105.3"/>
    <n v="139.6"/>
    <n v="126.6"/>
    <n v="148.69999999999999"/>
    <n v="136.4"/>
    <n v="160.30000000000001"/>
    <n v="138.6"/>
    <n v="127.9"/>
    <n v="137"/>
    <s v="143.2"/>
    <n v="124.7"/>
    <n v="132.5"/>
    <n v="132"/>
    <n v="119.8"/>
    <n v="128"/>
    <n v="140.4"/>
    <n v="128.1"/>
    <n v="128.9"/>
    <n v="135.4"/>
  </r>
  <r>
    <x v="2"/>
    <x v="5"/>
    <x v="4"/>
    <n v="136.6"/>
    <n v="146.6"/>
    <n v="133.6"/>
    <n v="142.1"/>
    <n v="121"/>
    <n v="154.6"/>
    <n v="135.6"/>
    <n v="122.3"/>
    <n v="109.6"/>
    <n v="138.1"/>
    <n v="129.9"/>
    <n v="151.69999999999999"/>
    <n v="138.1"/>
    <n v="157.9"/>
    <n v="146"/>
    <n v="137.4"/>
    <n v="144.69999999999999"/>
    <s v="143.2"/>
    <n v="136.9"/>
    <n v="137.4"/>
    <n v="136"/>
    <n v="122.9"/>
    <n v="131.80000000000001"/>
    <n v="142.1"/>
    <n v="129.9"/>
    <n v="132.1"/>
    <n v="137.80000000000001"/>
  </r>
  <r>
    <x v="0"/>
    <x v="5"/>
    <x v="5"/>
    <n v="137.6"/>
    <n v="148.1"/>
    <n v="136.69999999999999"/>
    <n v="143.19999999999999"/>
    <n v="124"/>
    <n v="154.1"/>
    <n v="143.5"/>
    <n v="126"/>
    <n v="112.4"/>
    <n v="137.6"/>
    <n v="132.80000000000001"/>
    <n v="154.30000000000001"/>
    <n v="140"/>
    <n v="157.30000000000001"/>
    <n v="151.30000000000001"/>
    <n v="144.69999999999999"/>
    <n v="150.30000000000001"/>
    <s v="NA"/>
    <n v="145.1"/>
    <n v="142.19999999999999"/>
    <n v="138.4"/>
    <n v="127.4"/>
    <n v="137.80000000000001"/>
    <n v="145.1"/>
    <n v="131.4"/>
    <n v="135.6"/>
    <n v="140.5"/>
  </r>
  <r>
    <x v="1"/>
    <x v="5"/>
    <x v="5"/>
    <n v="135.30000000000001"/>
    <n v="149.69999999999999"/>
    <n v="133.9"/>
    <n v="140.80000000000001"/>
    <n v="116.6"/>
    <n v="152.19999999999999"/>
    <n v="144"/>
    <n v="112.3"/>
    <n v="108.4"/>
    <n v="140"/>
    <n v="126.7"/>
    <n v="149"/>
    <n v="138.4"/>
    <n v="161"/>
    <n v="138.9"/>
    <n v="128.69999999999999"/>
    <n v="137.4"/>
    <s v="142.5"/>
    <n v="126.5"/>
    <n v="133.1"/>
    <n v="132.6"/>
    <n v="120.4"/>
    <n v="128.5"/>
    <n v="141.19999999999999"/>
    <n v="128.19999999999999"/>
    <n v="129.5"/>
    <n v="136.19999999999999"/>
  </r>
  <r>
    <x v="2"/>
    <x v="5"/>
    <x v="5"/>
    <n v="136.9"/>
    <n v="148.69999999999999"/>
    <n v="135.6"/>
    <n v="142.30000000000001"/>
    <n v="121.3"/>
    <n v="153.19999999999999"/>
    <n v="143.69999999999999"/>
    <n v="121.4"/>
    <n v="111.1"/>
    <n v="138.4"/>
    <n v="130.30000000000001"/>
    <n v="151.80000000000001"/>
    <n v="139.4"/>
    <n v="158.30000000000001"/>
    <n v="146.4"/>
    <n v="138.1"/>
    <n v="145.19999999999999"/>
    <s v="142.5"/>
    <n v="138.1"/>
    <n v="137.9"/>
    <n v="136.19999999999999"/>
    <n v="123.7"/>
    <n v="132.6"/>
    <n v="142.80000000000001"/>
    <n v="130.1"/>
    <n v="132.6"/>
    <n v="138.5"/>
  </r>
  <r>
    <x v="0"/>
    <x v="5"/>
    <x v="6"/>
    <n v="138.4"/>
    <n v="149.30000000000001"/>
    <n v="139.30000000000001"/>
    <n v="143.4"/>
    <n v="124.1"/>
    <n v="153.30000000000001"/>
    <n v="154.19999999999999"/>
    <n v="126.4"/>
    <n v="114.3"/>
    <n v="138.19999999999999"/>
    <n v="132.80000000000001"/>
    <n v="154.80000000000001"/>
    <n v="142"/>
    <n v="156.1"/>
    <n v="151.5"/>
    <n v="145.1"/>
    <n v="150.6"/>
    <s v="NA"/>
    <n v="146.80000000000001"/>
    <n v="143.1"/>
    <n v="139"/>
    <n v="127.5"/>
    <n v="138.4"/>
    <n v="145.80000000000001"/>
    <n v="131.4"/>
    <n v="136"/>
    <n v="141.80000000000001"/>
  </r>
  <r>
    <x v="1"/>
    <x v="5"/>
    <x v="6"/>
    <n v="135.6"/>
    <n v="148.6"/>
    <n v="139.1"/>
    <n v="141"/>
    <n v="116.7"/>
    <n v="149.69999999999999"/>
    <n v="159.19999999999999"/>
    <n v="112.6"/>
    <n v="111.8"/>
    <n v="140.30000000000001"/>
    <n v="126.8"/>
    <n v="149.4"/>
    <n v="140.30000000000001"/>
    <n v="161.4"/>
    <n v="139.6"/>
    <n v="128.9"/>
    <n v="137.9"/>
    <s v="143.6"/>
    <n v="128.1"/>
    <n v="133.6"/>
    <n v="133.6"/>
    <n v="120.1"/>
    <n v="129"/>
    <n v="144"/>
    <n v="128.19999999999999"/>
    <n v="130.19999999999999"/>
    <n v="137.5"/>
  </r>
  <r>
    <x v="2"/>
    <x v="5"/>
    <x v="6"/>
    <n v="137.5"/>
    <n v="149.1"/>
    <n v="139.19999999999999"/>
    <n v="142.5"/>
    <n v="121.4"/>
    <n v="151.6"/>
    <n v="155.9"/>
    <n v="121.7"/>
    <n v="113.5"/>
    <n v="138.9"/>
    <n v="130.30000000000001"/>
    <n v="152.30000000000001"/>
    <n v="141.4"/>
    <n v="157.5"/>
    <n v="146.80000000000001"/>
    <n v="138.4"/>
    <n v="145.6"/>
    <s v="143.6"/>
    <n v="139.69999999999999"/>
    <n v="138.6"/>
    <n v="137"/>
    <n v="123.6"/>
    <n v="133.1"/>
    <n v="144.69999999999999"/>
    <n v="130.1"/>
    <n v="133.19999999999999"/>
    <n v="139.80000000000001"/>
  </r>
  <r>
    <x v="0"/>
    <x v="5"/>
    <x v="7"/>
    <n v="139.19999999999999"/>
    <n v="148.80000000000001"/>
    <n v="139.1"/>
    <n v="143.5"/>
    <n v="125"/>
    <n v="154.4"/>
    <n v="156.30000000000001"/>
    <n v="126.8"/>
    <n v="115.4"/>
    <n v="138.6"/>
    <n v="133.80000000000001"/>
    <n v="155.19999999999999"/>
    <n v="142.69999999999999"/>
    <n v="156.4"/>
    <n v="152.1"/>
    <n v="145.80000000000001"/>
    <n v="151.30000000000001"/>
    <s v="NA"/>
    <n v="147.69999999999999"/>
    <n v="143.80000000000001"/>
    <n v="139.4"/>
    <n v="128.30000000000001"/>
    <n v="138.6"/>
    <n v="146.9"/>
    <n v="131.30000000000001"/>
    <n v="136.6"/>
    <n v="142.5"/>
  </r>
  <r>
    <x v="1"/>
    <x v="5"/>
    <x v="7"/>
    <n v="136.5"/>
    <n v="146.4"/>
    <n v="136.6"/>
    <n v="141.19999999999999"/>
    <n v="117.4"/>
    <n v="146.30000000000001"/>
    <n v="157.30000000000001"/>
    <n v="113.6"/>
    <n v="113.3"/>
    <n v="141.1"/>
    <n v="127.4"/>
    <n v="150.4"/>
    <n v="140.1"/>
    <n v="162.1"/>
    <n v="140"/>
    <n v="129"/>
    <n v="138.30000000000001"/>
    <s v="144.6"/>
    <n v="129.80000000000001"/>
    <n v="134.4"/>
    <n v="134.9"/>
    <n v="120.7"/>
    <n v="129.80000000000001"/>
    <n v="145.30000000000001"/>
    <n v="128.30000000000001"/>
    <n v="131"/>
    <n v="138"/>
  </r>
  <r>
    <x v="2"/>
    <x v="5"/>
    <x v="7"/>
    <n v="138.30000000000001"/>
    <n v="148"/>
    <n v="138.1"/>
    <n v="142.6"/>
    <n v="122.2"/>
    <n v="150.6"/>
    <n v="156.6"/>
    <n v="122.4"/>
    <n v="114.7"/>
    <n v="139.4"/>
    <n v="131.1"/>
    <n v="153"/>
    <n v="141.69999999999999"/>
    <n v="157.9"/>
    <n v="147.30000000000001"/>
    <n v="138.80000000000001"/>
    <n v="146.1"/>
    <s v="144.6"/>
    <n v="140.9"/>
    <n v="139.4"/>
    <n v="137.69999999999999"/>
    <n v="124.3"/>
    <n v="133.6"/>
    <n v="146"/>
    <n v="130.1"/>
    <n v="133.9"/>
    <n v="140.4"/>
  </r>
  <r>
    <x v="0"/>
    <x v="5"/>
    <x v="8"/>
    <n v="139.4"/>
    <n v="147.19999999999999"/>
    <n v="136.6"/>
    <n v="143.69999999999999"/>
    <n v="124.6"/>
    <n v="150.1"/>
    <n v="149.4"/>
    <n v="125.4"/>
    <n v="114.4"/>
    <n v="138.69999999999999"/>
    <n v="133.1"/>
    <n v="155.9"/>
    <n v="141.30000000000001"/>
    <n v="157.69999999999999"/>
    <n v="152.1"/>
    <n v="146.1"/>
    <n v="151.30000000000001"/>
    <s v="NA"/>
    <n v="149"/>
    <n v="144"/>
    <n v="140"/>
    <n v="129.9"/>
    <n v="140"/>
    <n v="147.6"/>
    <n v="132"/>
    <n v="137.4"/>
    <n v="142.1"/>
  </r>
  <r>
    <x v="1"/>
    <x v="5"/>
    <x v="8"/>
    <n v="137"/>
    <n v="143.1"/>
    <n v="132.80000000000001"/>
    <n v="141.5"/>
    <n v="117.8"/>
    <n v="140"/>
    <n v="151.30000000000001"/>
    <n v="113.5"/>
    <n v="112.3"/>
    <n v="141.19999999999999"/>
    <n v="127.7"/>
    <n v="151.30000000000001"/>
    <n v="138.9"/>
    <n v="163.30000000000001"/>
    <n v="140.80000000000001"/>
    <n v="129.30000000000001"/>
    <n v="139.1"/>
    <s v="145.3"/>
    <n v="131.19999999999999"/>
    <n v="134.9"/>
    <n v="135.69999999999999"/>
    <n v="122.5"/>
    <n v="130.19999999999999"/>
    <n v="145.19999999999999"/>
    <n v="129.30000000000001"/>
    <n v="131.9"/>
    <n v="138.1"/>
  </r>
  <r>
    <x v="2"/>
    <x v="5"/>
    <x v="8"/>
    <n v="138.6"/>
    <n v="145.80000000000001"/>
    <n v="135.1"/>
    <n v="142.9"/>
    <n v="122.1"/>
    <n v="145.4"/>
    <n v="150"/>
    <n v="121.4"/>
    <n v="113.7"/>
    <n v="139.5"/>
    <n v="130.80000000000001"/>
    <n v="153.80000000000001"/>
    <n v="140.4"/>
    <n v="159.19999999999999"/>
    <n v="147.69999999999999"/>
    <n v="139.1"/>
    <n v="146.5"/>
    <s v="145.3"/>
    <n v="142.30000000000001"/>
    <n v="139.69999999999999"/>
    <n v="138.4"/>
    <n v="126"/>
    <n v="134.5"/>
    <n v="146.19999999999999"/>
    <n v="130.9"/>
    <n v="134.69999999999999"/>
    <n v="140.19999999999999"/>
  </r>
  <r>
    <x v="0"/>
    <x v="5"/>
    <x v="9"/>
    <n v="139.30000000000001"/>
    <n v="147.6"/>
    <n v="134.6"/>
    <n v="141.9"/>
    <n v="123.5"/>
    <n v="144.5"/>
    <n v="147.6"/>
    <n v="121.4"/>
    <n v="112.3"/>
    <n v="139.5"/>
    <n v="134.6"/>
    <n v="155.19999999999999"/>
    <n v="140.19999999999999"/>
    <n v="159.6"/>
    <n v="150.69999999999999"/>
    <n v="144.5"/>
    <n v="149.80000000000001"/>
    <s v="NA"/>
    <n v="149.69999999999999"/>
    <n v="147.5"/>
    <n v="144.80000000000001"/>
    <n v="130.80000000000001"/>
    <n v="140.1"/>
    <n v="148"/>
    <n v="134.4"/>
    <n v="139.80000000000001"/>
    <n v="142.19999999999999"/>
  </r>
  <r>
    <x v="1"/>
    <x v="5"/>
    <x v="9"/>
    <n v="137.6"/>
    <n v="144.9"/>
    <n v="133.5"/>
    <n v="141.5"/>
    <n v="118"/>
    <n v="139.5"/>
    <n v="153"/>
    <n v="113.2"/>
    <n v="112.8"/>
    <n v="141.1"/>
    <n v="127.6"/>
    <n v="152"/>
    <n v="139.4"/>
    <n v="164"/>
    <n v="141.5"/>
    <n v="129.80000000000001"/>
    <n v="139.69999999999999"/>
    <s v="146.3"/>
    <n v="133.4"/>
    <n v="135.1"/>
    <n v="136.19999999999999"/>
    <n v="123.3"/>
    <n v="130.69999999999999"/>
    <n v="145.5"/>
    <n v="130.4"/>
    <n v="132.5"/>
    <n v="138.9"/>
  </r>
  <r>
    <x v="2"/>
    <x v="5"/>
    <x v="9"/>
    <n v="137.4"/>
    <n v="149.5"/>
    <n v="137.30000000000001"/>
    <n v="141.9"/>
    <n v="121.1"/>
    <n v="142.5"/>
    <n v="146.69999999999999"/>
    <n v="119.1"/>
    <n v="111.9"/>
    <n v="141"/>
    <n v="133.6"/>
    <n v="154.5"/>
    <n v="139.69999999999999"/>
    <n v="162.6"/>
    <n v="148"/>
    <n v="139.19999999999999"/>
    <n v="146.80000000000001"/>
    <s v="146.9"/>
    <n v="145.30000000000001"/>
    <n v="142.19999999999999"/>
    <n v="142.1"/>
    <n v="125.5"/>
    <n v="136.5"/>
    <n v="147.80000000000001"/>
    <n v="132"/>
    <n v="136.30000000000001"/>
    <n v="140.80000000000001"/>
  </r>
  <r>
    <x v="0"/>
    <x v="5"/>
    <x v="11"/>
    <n v="137.1"/>
    <n v="150.80000000000001"/>
    <n v="136.69999999999999"/>
    <n v="141.9"/>
    <n v="122.8"/>
    <n v="143.9"/>
    <n v="147.5"/>
    <n v="121"/>
    <n v="111.6"/>
    <n v="140.6"/>
    <n v="137.5"/>
    <n v="156.1"/>
    <n v="140"/>
    <n v="161.9"/>
    <n v="151.69999999999999"/>
    <n v="145.5"/>
    <n v="150.80000000000001"/>
    <s v="NA"/>
    <n v="150.30000000000001"/>
    <n v="148"/>
    <n v="145.4"/>
    <n v="130.30000000000001"/>
    <n v="143.1"/>
    <n v="150.19999999999999"/>
    <n v="133.1"/>
    <n v="140.1"/>
    <n v="142.4"/>
  </r>
  <r>
    <x v="1"/>
    <x v="5"/>
    <x v="11"/>
    <n v="138.1"/>
    <n v="146.30000000000001"/>
    <n v="137.80000000000001"/>
    <n v="141.6"/>
    <n v="118.1"/>
    <n v="141.5"/>
    <n v="145.19999999999999"/>
    <n v="115.3"/>
    <n v="112.5"/>
    <n v="141.4"/>
    <n v="128"/>
    <n v="152.6"/>
    <n v="139.1"/>
    <n v="164.4"/>
    <n v="142.4"/>
    <n v="130.19999999999999"/>
    <n v="140.5"/>
    <s v="146.9"/>
    <n v="136.69999999999999"/>
    <n v="135.80000000000001"/>
    <n v="136.80000000000001"/>
    <n v="121.2"/>
    <n v="131.30000000000001"/>
    <n v="146.1"/>
    <n v="130.5"/>
    <n v="132.19999999999999"/>
    <n v="139"/>
  </r>
  <r>
    <x v="2"/>
    <x v="5"/>
    <x v="11"/>
    <n v="137.4"/>
    <n v="149.19999999999999"/>
    <n v="137.1"/>
    <n v="141.80000000000001"/>
    <n v="121.1"/>
    <n v="142.80000000000001"/>
    <n v="146.69999999999999"/>
    <n v="119.1"/>
    <n v="111.9"/>
    <n v="140.9"/>
    <n v="133.5"/>
    <n v="154.5"/>
    <n v="139.69999999999999"/>
    <n v="162.6"/>
    <n v="148"/>
    <n v="139.1"/>
    <n v="146.69999999999999"/>
    <s v="146.9"/>
    <n v="145.1"/>
    <n v="142.19999999999999"/>
    <n v="142.1"/>
    <n v="125.5"/>
    <n v="136.5"/>
    <n v="147.80000000000001"/>
    <n v="132"/>
    <n v="136.30000000000001"/>
    <n v="140.80000000000001"/>
  </r>
  <r>
    <x v="0"/>
    <x v="5"/>
    <x v="12"/>
    <n v="137.1"/>
    <n v="151.9"/>
    <n v="137.4"/>
    <n v="142.4"/>
    <n v="124.2"/>
    <n v="140.19999999999999"/>
    <n v="136.6"/>
    <n v="120.9"/>
    <n v="109.9"/>
    <n v="140.19999999999999"/>
    <n v="137.80000000000001"/>
    <n v="156"/>
    <n v="138.5"/>
    <n v="162.4"/>
    <n v="151.6"/>
    <n v="145.9"/>
    <n v="150.80000000000001"/>
    <s v="NA"/>
    <n v="149"/>
    <n v="149.5"/>
    <n v="149.6"/>
    <n v="128.9"/>
    <n v="143.30000000000001"/>
    <n v="155.1"/>
    <n v="133.19999999999999"/>
    <n v="141.6"/>
    <n v="141.9"/>
  </r>
  <r>
    <x v="1"/>
    <x v="5"/>
    <x v="12"/>
    <n v="138.5"/>
    <n v="147.80000000000001"/>
    <n v="141.1"/>
    <n v="141.6"/>
    <n v="118.1"/>
    <n v="138.5"/>
    <n v="132.4"/>
    <n v="117.5"/>
    <n v="111"/>
    <n v="141.5"/>
    <n v="128.1"/>
    <n v="152.9"/>
    <n v="137.6"/>
    <n v="164.6"/>
    <n v="142.69999999999999"/>
    <n v="130.30000000000001"/>
    <n v="140.80000000000001"/>
    <s v="146.5"/>
    <n v="132.4"/>
    <n v="136.19999999999999"/>
    <n v="137.30000000000001"/>
    <n v="118.8"/>
    <n v="131.69999999999999"/>
    <n v="146.5"/>
    <n v="130.80000000000001"/>
    <n v="131.69999999999999"/>
    <n v="138"/>
  </r>
  <r>
    <x v="2"/>
    <x v="5"/>
    <x v="12"/>
    <n v="137.5"/>
    <n v="150.5"/>
    <n v="138.80000000000001"/>
    <n v="142.1"/>
    <n v="122"/>
    <n v="139.4"/>
    <n v="135.19999999999999"/>
    <n v="119.8"/>
    <n v="110.3"/>
    <n v="140.6"/>
    <n v="133.80000000000001"/>
    <n v="154.6"/>
    <n v="138.19999999999999"/>
    <n v="163"/>
    <n v="148.1"/>
    <n v="139.4"/>
    <n v="146.80000000000001"/>
    <s v="146.5"/>
    <n v="142.69999999999999"/>
    <n v="143.19999999999999"/>
    <n v="144.9"/>
    <n v="123.6"/>
    <n v="136.80000000000001"/>
    <n v="150.1"/>
    <n v="132.19999999999999"/>
    <n v="136.80000000000001"/>
    <n v="140.1"/>
  </r>
  <r>
    <x v="0"/>
    <x v="6"/>
    <x v="0"/>
    <n v="136.6"/>
    <n v="152.5"/>
    <n v="138.19999999999999"/>
    <n v="142.4"/>
    <n v="123.9"/>
    <n v="135.5"/>
    <n v="131.69999999999999"/>
    <n v="121.3"/>
    <n v="108.4"/>
    <n v="138.9"/>
    <n v="137"/>
    <n v="155.80000000000001"/>
    <n v="137.4"/>
    <n v="162.69999999999999"/>
    <n v="150.6"/>
    <n v="145.1"/>
    <n v="149.9"/>
    <s v="NA"/>
    <n v="146.19999999999999"/>
    <n v="150.1"/>
    <n v="149.6"/>
    <n v="128.6"/>
    <n v="142.9"/>
    <n v="155.19999999999999"/>
    <n v="133.5"/>
    <n v="141.69999999999999"/>
    <n v="141"/>
  </r>
  <r>
    <x v="1"/>
    <x v="6"/>
    <x v="0"/>
    <n v="138.30000000000001"/>
    <n v="149.4"/>
    <n v="143.5"/>
    <n v="141.69999999999999"/>
    <n v="118.1"/>
    <n v="135.19999999999999"/>
    <n v="130.5"/>
    <n v="118.2"/>
    <n v="110.4"/>
    <n v="140.4"/>
    <n v="128.1"/>
    <n v="153.19999999999999"/>
    <n v="137.30000000000001"/>
    <n v="164.7"/>
    <n v="143"/>
    <n v="130.4"/>
    <n v="141.1"/>
    <s v="147.7"/>
    <n v="128.6"/>
    <n v="136.30000000000001"/>
    <n v="137.80000000000001"/>
    <n v="118.6"/>
    <n v="131.9"/>
    <n v="146.6"/>
    <n v="131.69999999999999"/>
    <n v="131.80000000000001"/>
    <n v="138"/>
  </r>
  <r>
    <x v="2"/>
    <x v="6"/>
    <x v="0"/>
    <n v="137.1"/>
    <n v="151.4"/>
    <n v="140.19999999999999"/>
    <n v="142.1"/>
    <n v="121.8"/>
    <n v="135.4"/>
    <n v="131.30000000000001"/>
    <n v="120.3"/>
    <n v="109.1"/>
    <n v="139.4"/>
    <n v="133.30000000000001"/>
    <n v="154.6"/>
    <n v="137.4"/>
    <n v="163.19999999999999"/>
    <n v="147.6"/>
    <n v="139"/>
    <n v="146.4"/>
    <s v="147.7"/>
    <n v="139.5"/>
    <n v="143.6"/>
    <n v="145.1"/>
    <n v="123.3"/>
    <n v="136.69999999999999"/>
    <n v="150.19999999999999"/>
    <n v="132.80000000000001"/>
    <n v="136.9"/>
    <n v="139.6"/>
  </r>
  <r>
    <x v="0"/>
    <x v="6"/>
    <x v="1"/>
    <n v="136.80000000000001"/>
    <n v="153"/>
    <n v="139.1"/>
    <n v="142.5"/>
    <n v="124.1"/>
    <n v="135.80000000000001"/>
    <n v="128.69999999999999"/>
    <n v="121.5"/>
    <n v="108.3"/>
    <n v="139.19999999999999"/>
    <n v="137.4"/>
    <n v="156.19999999999999"/>
    <n v="137.19999999999999"/>
    <n v="162.80000000000001"/>
    <n v="150.5"/>
    <n v="146.1"/>
    <n v="149.9"/>
    <s v="NA"/>
    <n v="145.30000000000001"/>
    <n v="150.1"/>
    <n v="149.9"/>
    <n v="129.19999999999999"/>
    <n v="143.4"/>
    <n v="155.5"/>
    <n v="134.9"/>
    <n v="142.19999999999999"/>
    <n v="141"/>
  </r>
  <r>
    <x v="1"/>
    <x v="6"/>
    <x v="1"/>
    <n v="139.4"/>
    <n v="150.1"/>
    <n v="145.30000000000001"/>
    <n v="141.69999999999999"/>
    <n v="118.4"/>
    <n v="137"/>
    <n v="131.6"/>
    <n v="119.9"/>
    <n v="110.4"/>
    <n v="140.80000000000001"/>
    <n v="128.30000000000001"/>
    <n v="153.5"/>
    <n v="138"/>
    <n v="164.9"/>
    <n v="143.30000000000001"/>
    <n v="130.80000000000001"/>
    <n v="141.4"/>
    <s v="148.5"/>
    <n v="127.1"/>
    <n v="136.6"/>
    <n v="138.5"/>
    <n v="119.2"/>
    <n v="132.19999999999999"/>
    <n v="146.6"/>
    <n v="133"/>
    <n v="132.4"/>
    <n v="138.6"/>
  </r>
  <r>
    <x v="2"/>
    <x v="6"/>
    <x v="1"/>
    <n v="137.6"/>
    <n v="152"/>
    <n v="141.5"/>
    <n v="142.19999999999999"/>
    <n v="122"/>
    <n v="136.4"/>
    <n v="129.69999999999999"/>
    <n v="121"/>
    <n v="109"/>
    <n v="139.69999999999999"/>
    <n v="133.6"/>
    <n v="154.9"/>
    <n v="137.5"/>
    <n v="163.4"/>
    <n v="147.69999999999999"/>
    <n v="139.69999999999999"/>
    <n v="146.5"/>
    <s v="148.5"/>
    <n v="138.4"/>
    <n v="143.69999999999999"/>
    <n v="145.6"/>
    <n v="123.9"/>
    <n v="137.1"/>
    <n v="150.30000000000001"/>
    <n v="134.1"/>
    <n v="137.4"/>
    <n v="139.9"/>
  </r>
  <r>
    <x v="0"/>
    <x v="6"/>
    <x v="2"/>
    <n v="136.9"/>
    <n v="154.1"/>
    <n v="138.69999999999999"/>
    <n v="142.5"/>
    <n v="124.1"/>
    <n v="136.1"/>
    <n v="128.19999999999999"/>
    <n v="122.3"/>
    <n v="108.3"/>
    <n v="138.9"/>
    <n v="137.4"/>
    <n v="156.4"/>
    <n v="137.30000000000001"/>
    <n v="162.9"/>
    <n v="150.80000000000001"/>
    <n v="146.1"/>
    <n v="150.1"/>
    <s v="NA"/>
    <n v="146.4"/>
    <n v="150"/>
    <n v="150.4"/>
    <n v="129.9"/>
    <n v="143.80000000000001"/>
    <n v="155.5"/>
    <n v="134"/>
    <n v="142.4"/>
    <n v="141.19999999999999"/>
  </r>
  <r>
    <x v="1"/>
    <x v="6"/>
    <x v="2"/>
    <n v="139.69999999999999"/>
    <n v="151.1"/>
    <n v="142.9"/>
    <n v="141.9"/>
    <n v="118.4"/>
    <n v="139.4"/>
    <n v="141.19999999999999"/>
    <n v="120.7"/>
    <n v="110.4"/>
    <n v="140.69999999999999"/>
    <n v="128.5"/>
    <n v="153.9"/>
    <n v="139.6"/>
    <n v="165.3"/>
    <n v="143.5"/>
    <n v="131.19999999999999"/>
    <n v="141.6"/>
    <s v="149"/>
    <n v="128.80000000000001"/>
    <n v="136.80000000000001"/>
    <n v="139.19999999999999"/>
    <n v="119.9"/>
    <n v="133"/>
    <n v="146.69999999999999"/>
    <n v="132.5"/>
    <n v="132.80000000000001"/>
    <n v="139.5"/>
  </r>
  <r>
    <x v="2"/>
    <x v="6"/>
    <x v="2"/>
    <n v="137.80000000000001"/>
    <n v="153"/>
    <n v="140.30000000000001"/>
    <n v="142.30000000000001"/>
    <n v="122"/>
    <n v="137.6"/>
    <n v="132.6"/>
    <n v="121.8"/>
    <n v="109"/>
    <n v="139.5"/>
    <n v="133.69999999999999"/>
    <n v="155.19999999999999"/>
    <n v="138.1"/>
    <n v="163.5"/>
    <n v="147.9"/>
    <n v="139.9"/>
    <n v="146.69999999999999"/>
    <s v="149"/>
    <n v="139.69999999999999"/>
    <n v="143.80000000000001"/>
    <n v="146.19999999999999"/>
    <n v="124.6"/>
    <n v="137.69999999999999"/>
    <n v="150.30000000000001"/>
    <n v="133.4"/>
    <n v="137.69999999999999"/>
    <n v="140.4"/>
  </r>
  <r>
    <x v="0"/>
    <x v="6"/>
    <x v="4"/>
    <n v="137.4"/>
    <n v="159.5"/>
    <n v="134.5"/>
    <n v="142.6"/>
    <n v="124"/>
    <n v="143.69999999999999"/>
    <n v="133.4"/>
    <n v="125.1"/>
    <n v="109.3"/>
    <n v="139.30000000000001"/>
    <n v="137.69999999999999"/>
    <n v="156.4"/>
    <n v="139.19999999999999"/>
    <n v="163.30000000000001"/>
    <n v="151.30000000000001"/>
    <n v="146.6"/>
    <n v="150.69999999999999"/>
    <s v="NA"/>
    <n v="146.9"/>
    <n v="149.5"/>
    <n v="151.30000000000001"/>
    <n v="130.19999999999999"/>
    <n v="145.9"/>
    <n v="156.69999999999999"/>
    <n v="133.9"/>
    <n v="142.9"/>
    <n v="142.4"/>
  </r>
  <r>
    <x v="1"/>
    <x v="6"/>
    <x v="4"/>
    <n v="140.4"/>
    <n v="156.69999999999999"/>
    <n v="138.30000000000001"/>
    <n v="142.4"/>
    <n v="118.6"/>
    <n v="149.69999999999999"/>
    <n v="161.6"/>
    <n v="124.4"/>
    <n v="111.2"/>
    <n v="141"/>
    <n v="128.9"/>
    <n v="154.5"/>
    <n v="143.80000000000001"/>
    <n v="166.2"/>
    <n v="144"/>
    <n v="131.69999999999999"/>
    <n v="142.19999999999999"/>
    <s v="150.1"/>
    <n v="129.4"/>
    <n v="137.19999999999999"/>
    <n v="139.80000000000001"/>
    <n v="120.1"/>
    <n v="134"/>
    <n v="148"/>
    <n v="132.6"/>
    <n v="133.30000000000001"/>
    <n v="141.5"/>
  </r>
  <r>
    <x v="2"/>
    <x v="6"/>
    <x v="4"/>
    <n v="138.30000000000001"/>
    <n v="158.5"/>
    <n v="136"/>
    <n v="142.5"/>
    <n v="122"/>
    <n v="146.5"/>
    <n v="143"/>
    <n v="124.9"/>
    <n v="109.9"/>
    <n v="139.9"/>
    <n v="134"/>
    <n v="155.5"/>
    <n v="140.9"/>
    <n v="164.1"/>
    <n v="148.4"/>
    <n v="140.4"/>
    <n v="147.30000000000001"/>
    <s v="150.1"/>
    <n v="140.30000000000001"/>
    <n v="143.69999999999999"/>
    <n v="146.9"/>
    <n v="124.9"/>
    <n v="139.19999999999999"/>
    <n v="151.6"/>
    <n v="133.4"/>
    <n v="138.19999999999999"/>
    <n v="142"/>
  </r>
  <r>
    <x v="0"/>
    <x v="6"/>
    <x v="5"/>
    <n v="137.80000000000001"/>
    <n v="163.5"/>
    <n v="136.19999999999999"/>
    <n v="143.19999999999999"/>
    <n v="124.3"/>
    <n v="143.30000000000001"/>
    <n v="140.6"/>
    <n v="128.69999999999999"/>
    <n v="110.6"/>
    <n v="140.4"/>
    <n v="138"/>
    <n v="156.6"/>
    <n v="141"/>
    <n v="164.2"/>
    <n v="151.4"/>
    <n v="146.5"/>
    <n v="150.69999999999999"/>
    <s v="NA"/>
    <n v="147.80000000000001"/>
    <n v="149.6"/>
    <n v="151.69999999999999"/>
    <n v="130.19999999999999"/>
    <n v="146.4"/>
    <n v="157.69999999999999"/>
    <n v="134.80000000000001"/>
    <n v="143.30000000000001"/>
    <n v="143.6"/>
  </r>
  <r>
    <x v="1"/>
    <x v="6"/>
    <x v="5"/>
    <n v="140.69999999999999"/>
    <n v="159.6"/>
    <n v="140.4"/>
    <n v="143.4"/>
    <n v="118.6"/>
    <n v="150.9"/>
    <n v="169.8"/>
    <n v="127.4"/>
    <n v="111.8"/>
    <n v="141"/>
    <n v="129"/>
    <n v="155.1"/>
    <n v="145.6"/>
    <n v="166.7"/>
    <n v="144.30000000000001"/>
    <n v="131.69999999999999"/>
    <n v="142.4"/>
    <s v="149.4"/>
    <n v="130.5"/>
    <n v="137.4"/>
    <n v="140.30000000000001"/>
    <n v="119.6"/>
    <n v="134.30000000000001"/>
    <n v="148.9"/>
    <n v="133.69999999999999"/>
    <n v="133.6"/>
    <n v="142.1"/>
  </r>
  <r>
    <x v="2"/>
    <x v="6"/>
    <x v="5"/>
    <n v="138.69999999999999"/>
    <n v="162.1"/>
    <n v="137.80000000000001"/>
    <n v="143.30000000000001"/>
    <n v="122.2"/>
    <n v="146.80000000000001"/>
    <n v="150.5"/>
    <n v="128.30000000000001"/>
    <n v="111"/>
    <n v="140.6"/>
    <n v="134.19999999999999"/>
    <n v="155.9"/>
    <n v="142.69999999999999"/>
    <n v="164.9"/>
    <n v="148.6"/>
    <n v="140.4"/>
    <n v="147.4"/>
    <s v="149.4"/>
    <n v="141.19999999999999"/>
    <n v="143.80000000000001"/>
    <n v="147.4"/>
    <n v="124.6"/>
    <n v="139.6"/>
    <n v="152.5"/>
    <n v="134.30000000000001"/>
    <n v="138.6"/>
    <n v="142.9"/>
  </r>
  <r>
    <x v="0"/>
    <x v="6"/>
    <x v="6"/>
    <n v="138.4"/>
    <n v="164"/>
    <n v="138.4"/>
    <n v="143.9"/>
    <n v="124.4"/>
    <n v="146.4"/>
    <n v="150.1"/>
    <n v="130.6"/>
    <n v="110.8"/>
    <n v="141.69999999999999"/>
    <n v="138.5"/>
    <n v="156.69999999999999"/>
    <n v="143"/>
    <n v="164.5"/>
    <n v="151.6"/>
    <n v="146.6"/>
    <n v="150.9"/>
    <s v="NA"/>
    <n v="146.80000000000001"/>
    <n v="150"/>
    <n v="152.19999999999999"/>
    <n v="131.19999999999999"/>
    <n v="147.5"/>
    <n v="159.1"/>
    <n v="136.1"/>
    <n v="144.19999999999999"/>
    <n v="144.9"/>
  </r>
  <r>
    <x v="1"/>
    <x v="6"/>
    <x v="6"/>
    <n v="141.4"/>
    <n v="160.19999999999999"/>
    <n v="142.5"/>
    <n v="144.1"/>
    <n v="119.3"/>
    <n v="154.69999999999999"/>
    <n v="180.1"/>
    <n v="128.9"/>
    <n v="111.8"/>
    <n v="141.6"/>
    <n v="129.5"/>
    <n v="155.6"/>
    <n v="147.69999999999999"/>
    <n v="167.2"/>
    <n v="144.69999999999999"/>
    <n v="131.9"/>
    <n v="142.69999999999999"/>
    <s v="150.6"/>
    <n v="127"/>
    <n v="137.69999999999999"/>
    <n v="140.80000000000001"/>
    <n v="120.6"/>
    <n v="135"/>
    <n v="150.4"/>
    <n v="135.1"/>
    <n v="134.5"/>
    <n v="143.30000000000001"/>
  </r>
  <r>
    <x v="2"/>
    <x v="6"/>
    <x v="6"/>
    <n v="139.30000000000001"/>
    <n v="162.69999999999999"/>
    <n v="140"/>
    <n v="144"/>
    <n v="122.5"/>
    <n v="150.30000000000001"/>
    <n v="160.30000000000001"/>
    <n v="130"/>
    <n v="111.1"/>
    <n v="141.69999999999999"/>
    <n v="134.69999999999999"/>
    <n v="156.19999999999999"/>
    <n v="144.69999999999999"/>
    <n v="165.2"/>
    <n v="148.9"/>
    <n v="140.5"/>
    <n v="147.6"/>
    <s v="150.6"/>
    <n v="139.30000000000001"/>
    <n v="144.19999999999999"/>
    <n v="147.9"/>
    <n v="125.6"/>
    <n v="140.5"/>
    <n v="154"/>
    <n v="135.69999999999999"/>
    <n v="139.5"/>
    <n v="144.19999999999999"/>
  </r>
  <r>
    <x v="0"/>
    <x v="6"/>
    <x v="7"/>
    <n v="139.19999999999999"/>
    <n v="161.9"/>
    <n v="137.1"/>
    <n v="144.6"/>
    <n v="124.7"/>
    <n v="145.5"/>
    <n v="156.19999999999999"/>
    <n v="131.5"/>
    <n v="111.7"/>
    <n v="142.69999999999999"/>
    <n v="138.5"/>
    <n v="156.9"/>
    <n v="144"/>
    <n v="165.1"/>
    <n v="151.80000000000001"/>
    <n v="146.6"/>
    <n v="151.1"/>
    <s v="NA"/>
    <n v="146.4"/>
    <n v="150.19999999999999"/>
    <n v="152.69999999999999"/>
    <n v="131.4"/>
    <n v="148"/>
    <n v="159.69999999999999"/>
    <n v="138.80000000000001"/>
    <n v="144.9"/>
    <n v="145.69999999999999"/>
  </r>
  <r>
    <x v="1"/>
    <x v="6"/>
    <x v="7"/>
    <n v="142.1"/>
    <n v="158.30000000000001"/>
    <n v="140.80000000000001"/>
    <n v="144.9"/>
    <n v="119.9"/>
    <n v="153.9"/>
    <n v="189.1"/>
    <n v="129.80000000000001"/>
    <n v="112.7"/>
    <n v="142.5"/>
    <n v="129.80000000000001"/>
    <n v="156.19999999999999"/>
    <n v="149.1"/>
    <n v="167.9"/>
    <n v="145"/>
    <n v="132.19999999999999"/>
    <n v="143"/>
    <s v="151.6"/>
    <n v="125.5"/>
    <n v="138.1"/>
    <n v="141.5"/>
    <n v="120.8"/>
    <n v="135.4"/>
    <n v="151.5"/>
    <n v="137.80000000000001"/>
    <n v="135.30000000000001"/>
    <n v="144.19999999999999"/>
  </r>
  <r>
    <x v="2"/>
    <x v="6"/>
    <x v="7"/>
    <n v="140.1"/>
    <n v="160.6"/>
    <n v="138.5"/>
    <n v="144.69999999999999"/>
    <n v="122.9"/>
    <n v="149.4"/>
    <n v="167.4"/>
    <n v="130.9"/>
    <n v="112"/>
    <n v="142.6"/>
    <n v="134.9"/>
    <n v="156.6"/>
    <n v="145.9"/>
    <n v="165.8"/>
    <n v="149.1"/>
    <n v="140.6"/>
    <n v="147.9"/>
    <s v="151.6"/>
    <n v="138.5"/>
    <n v="144.5"/>
    <n v="148.5"/>
    <n v="125.8"/>
    <n v="140.9"/>
    <n v="154.9"/>
    <n v="138.4"/>
    <n v="140.19999999999999"/>
    <n v="145"/>
  </r>
  <r>
    <x v="0"/>
    <x v="6"/>
    <x v="8"/>
    <n v="140.1"/>
    <n v="161.9"/>
    <n v="138.30000000000001"/>
    <n v="145.69999999999999"/>
    <n v="125.1"/>
    <n v="143.80000000000001"/>
    <n v="163.4"/>
    <n v="132.19999999999999"/>
    <n v="112.8"/>
    <n v="144.19999999999999"/>
    <n v="138.5"/>
    <n v="157.19999999999999"/>
    <n v="145.5"/>
    <n v="165.7"/>
    <n v="151.69999999999999"/>
    <n v="146.6"/>
    <n v="151"/>
    <s v="NA"/>
    <n v="146.9"/>
    <n v="150.30000000000001"/>
    <n v="153.4"/>
    <n v="131.6"/>
    <n v="148.30000000000001"/>
    <n v="160.19999999999999"/>
    <n v="140.19999999999999"/>
    <n v="145.4"/>
    <n v="146.69999999999999"/>
  </r>
  <r>
    <x v="1"/>
    <x v="6"/>
    <x v="8"/>
    <n v="142.69999999999999"/>
    <n v="158.69999999999999"/>
    <n v="141.6"/>
    <n v="144.9"/>
    <n v="120.8"/>
    <n v="149.80000000000001"/>
    <n v="192.4"/>
    <n v="130.30000000000001"/>
    <n v="114"/>
    <n v="143.80000000000001"/>
    <n v="130"/>
    <n v="156.4"/>
    <n v="149.5"/>
    <n v="168.6"/>
    <n v="145.30000000000001"/>
    <n v="132.19999999999999"/>
    <n v="143.30000000000001"/>
    <s v="152.2"/>
    <n v="126.6"/>
    <n v="138.30000000000001"/>
    <n v="141.9"/>
    <n v="121.2"/>
    <n v="135.9"/>
    <n v="151.6"/>
    <n v="139"/>
    <n v="135.69999999999999"/>
    <n v="144.69999999999999"/>
  </r>
  <r>
    <x v="2"/>
    <x v="6"/>
    <x v="8"/>
    <n v="140.9"/>
    <n v="160.80000000000001"/>
    <n v="139.6"/>
    <n v="145.4"/>
    <n v="123.5"/>
    <n v="146.6"/>
    <n v="173.2"/>
    <n v="131.6"/>
    <n v="113.2"/>
    <n v="144.1"/>
    <n v="135"/>
    <n v="156.80000000000001"/>
    <n v="147"/>
    <n v="166.5"/>
    <n v="149.19999999999999"/>
    <n v="140.6"/>
    <n v="147.9"/>
    <s v="152.2"/>
    <n v="139.19999999999999"/>
    <n v="144.6"/>
    <n v="149"/>
    <n v="126.1"/>
    <n v="141.30000000000001"/>
    <n v="155.19999999999999"/>
    <n v="139.69999999999999"/>
    <n v="140.69999999999999"/>
    <n v="145.80000000000001"/>
  </r>
  <r>
    <x v="0"/>
    <x v="6"/>
    <x v="9"/>
    <n v="141"/>
    <n v="161.6"/>
    <n v="141.19999999999999"/>
    <n v="146.5"/>
    <n v="125.6"/>
    <n v="145.69999999999999"/>
    <n v="178.8"/>
    <n v="133.1"/>
    <n v="113.6"/>
    <n v="145.5"/>
    <n v="138.6"/>
    <n v="157.4"/>
    <n v="148.30000000000001"/>
    <n v="166.3"/>
    <n v="151.69999999999999"/>
    <n v="146.69999999999999"/>
    <n v="151"/>
    <s v="NA"/>
    <n v="147.69999999999999"/>
    <n v="150.6"/>
    <n v="153.69999999999999"/>
    <n v="131.69999999999999"/>
    <n v="148.69999999999999"/>
    <n v="160.69999999999999"/>
    <n v="140.30000000000001"/>
    <n v="145.69999999999999"/>
    <n v="148.30000000000001"/>
  </r>
  <r>
    <x v="1"/>
    <x v="6"/>
    <x v="9"/>
    <n v="143.5"/>
    <n v="159.80000000000001"/>
    <n v="144.69999999999999"/>
    <n v="145.6"/>
    <n v="121.1"/>
    <n v="150.6"/>
    <n v="207.2"/>
    <n v="131.19999999999999"/>
    <n v="114.8"/>
    <n v="145.19999999999999"/>
    <n v="130.19999999999999"/>
    <n v="156.80000000000001"/>
    <n v="151.9"/>
    <n v="169.3"/>
    <n v="145.9"/>
    <n v="132.4"/>
    <n v="143.9"/>
    <s v="153"/>
    <n v="128.9"/>
    <n v="138.69999999999999"/>
    <n v="142.4"/>
    <n v="121.5"/>
    <n v="136.19999999999999"/>
    <n v="151.69999999999999"/>
    <n v="139.5"/>
    <n v="136"/>
    <n v="146"/>
  </r>
  <r>
    <x v="2"/>
    <x v="6"/>
    <x v="9"/>
    <n v="141.80000000000001"/>
    <n v="161"/>
    <n v="142.6"/>
    <n v="146.19999999999999"/>
    <n v="123.9"/>
    <n v="148"/>
    <n v="188.4"/>
    <n v="132.5"/>
    <n v="114"/>
    <n v="145.4"/>
    <n v="135.1"/>
    <n v="157.1"/>
    <n v="149.6"/>
    <n v="167.1"/>
    <n v="149.4"/>
    <n v="140.80000000000001"/>
    <n v="148.19999999999999"/>
    <s v="153"/>
    <n v="140.6"/>
    <n v="145"/>
    <n v="149.4"/>
    <n v="126.3"/>
    <n v="141.69999999999999"/>
    <n v="155.4"/>
    <n v="140"/>
    <n v="141"/>
    <n v="147.19999999999999"/>
  </r>
  <r>
    <x v="0"/>
    <x v="6"/>
    <x v="11"/>
    <n v="141.80000000000001"/>
    <n v="163.69999999999999"/>
    <n v="143.80000000000001"/>
    <n v="147.1"/>
    <n v="126"/>
    <n v="146.19999999999999"/>
    <n v="191.4"/>
    <n v="136.19999999999999"/>
    <n v="113.8"/>
    <n v="147.30000000000001"/>
    <n v="138.69999999999999"/>
    <n v="157.69999999999999"/>
    <n v="150.9"/>
    <n v="167.2"/>
    <n v="152.30000000000001"/>
    <n v="147"/>
    <n v="151.5"/>
    <s v="NA"/>
    <n v="148.4"/>
    <n v="150.9"/>
    <n v="154.30000000000001"/>
    <n v="132.1"/>
    <n v="149.1"/>
    <n v="160.80000000000001"/>
    <n v="140.6"/>
    <n v="146.1"/>
    <n v="149.9"/>
  </r>
  <r>
    <x v="1"/>
    <x v="6"/>
    <x v="11"/>
    <n v="144.1"/>
    <n v="162.4"/>
    <n v="148.4"/>
    <n v="145.9"/>
    <n v="121.5"/>
    <n v="148.80000000000001"/>
    <n v="215.7"/>
    <n v="134.6"/>
    <n v="115"/>
    <n v="146.30000000000001"/>
    <n v="130.5"/>
    <n v="157.19999999999999"/>
    <n v="153.6"/>
    <n v="169.9"/>
    <n v="146.30000000000001"/>
    <n v="132.6"/>
    <n v="144.19999999999999"/>
    <s v="153.5"/>
    <n v="132.19999999999999"/>
    <n v="139.1"/>
    <n v="142.80000000000001"/>
    <n v="121.7"/>
    <n v="136.69999999999999"/>
    <n v="151.80000000000001"/>
    <n v="139.80000000000001"/>
    <n v="136.30000000000001"/>
    <n v="147"/>
  </r>
  <r>
    <x v="2"/>
    <x v="6"/>
    <x v="11"/>
    <n v="142.5"/>
    <n v="163.19999999999999"/>
    <n v="145.6"/>
    <n v="146.69999999999999"/>
    <n v="124.3"/>
    <n v="147.4"/>
    <n v="199.6"/>
    <n v="135.69999999999999"/>
    <n v="114.2"/>
    <n v="147"/>
    <n v="135.30000000000001"/>
    <n v="157.5"/>
    <n v="151.9"/>
    <n v="167.9"/>
    <n v="149.9"/>
    <n v="141"/>
    <n v="148.6"/>
    <s v="153.5"/>
    <n v="142.30000000000001"/>
    <n v="145.30000000000001"/>
    <n v="149.9"/>
    <n v="126.6"/>
    <n v="142.1"/>
    <n v="155.5"/>
    <n v="140.30000000000001"/>
    <n v="141.30000000000001"/>
    <n v="148.6"/>
  </r>
  <r>
    <x v="0"/>
    <x v="6"/>
    <x v="12"/>
    <n v="142.80000000000001"/>
    <n v="165.3"/>
    <n v="149.5"/>
    <n v="148.69999999999999"/>
    <n v="127.5"/>
    <n v="144.30000000000001"/>
    <n v="209.5"/>
    <n v="138.80000000000001"/>
    <n v="113.6"/>
    <n v="149.1"/>
    <n v="139.30000000000001"/>
    <n v="158.30000000000001"/>
    <n v="154.30000000000001"/>
    <n v="167.8"/>
    <n v="152.6"/>
    <n v="147.30000000000001"/>
    <n v="151.9"/>
    <s v="NA"/>
    <n v="149.9"/>
    <n v="151.19999999999999"/>
    <n v="154.80000000000001"/>
    <n v="135"/>
    <n v="149.5"/>
    <n v="161.1"/>
    <n v="140.6"/>
    <n v="147.1"/>
    <n v="152.30000000000001"/>
  </r>
  <r>
    <x v="1"/>
    <x v="6"/>
    <x v="12"/>
    <n v="144.9"/>
    <n v="164.5"/>
    <n v="153.69999999999999"/>
    <n v="147.5"/>
    <n v="122.7"/>
    <n v="147.19999999999999"/>
    <n v="231.5"/>
    <n v="137.19999999999999"/>
    <n v="114.7"/>
    <n v="148"/>
    <n v="130.80000000000001"/>
    <n v="157.69999999999999"/>
    <n v="156.30000000000001"/>
    <n v="170.4"/>
    <n v="146.80000000000001"/>
    <n v="132.80000000000001"/>
    <n v="144.6"/>
    <s v="152.8"/>
    <n v="133.6"/>
    <n v="139.80000000000001"/>
    <n v="143.19999999999999"/>
    <n v="125.2"/>
    <n v="136.80000000000001"/>
    <n v="151.9"/>
    <n v="140.19999999999999"/>
    <n v="137.69999999999999"/>
    <n v="148.30000000000001"/>
  </r>
  <r>
    <x v="2"/>
    <x v="6"/>
    <x v="12"/>
    <n v="143.5"/>
    <n v="165"/>
    <n v="151.1"/>
    <n v="148.30000000000001"/>
    <n v="125.7"/>
    <n v="145.69999999999999"/>
    <n v="217"/>
    <n v="138.30000000000001"/>
    <n v="114"/>
    <n v="148.69999999999999"/>
    <n v="135.80000000000001"/>
    <n v="158"/>
    <n v="155"/>
    <n v="168.5"/>
    <n v="150.30000000000001"/>
    <n v="141.30000000000001"/>
    <n v="149"/>
    <s v="152.8"/>
    <n v="143.69999999999999"/>
    <n v="145.80000000000001"/>
    <n v="150.4"/>
    <n v="129.80000000000001"/>
    <n v="142.30000000000001"/>
    <n v="155.69999999999999"/>
    <n v="140.4"/>
    <n v="142.5"/>
    <n v="150.4"/>
  </r>
  <r>
    <x v="0"/>
    <x v="7"/>
    <x v="0"/>
    <n v="143.69999999999999"/>
    <n v="167.3"/>
    <n v="153.5"/>
    <n v="150.5"/>
    <n v="132"/>
    <n v="142.19999999999999"/>
    <n v="191.5"/>
    <n v="141.1"/>
    <n v="113.8"/>
    <n v="151.6"/>
    <n v="139.69999999999999"/>
    <n v="158.69999999999999"/>
    <n v="153"/>
    <n v="168.6"/>
    <n v="152.80000000000001"/>
    <n v="147.4"/>
    <n v="152.1"/>
    <s v="NA"/>
    <n v="150.4"/>
    <n v="151.69999999999999"/>
    <n v="155.69999999999999"/>
    <n v="136.30000000000001"/>
    <n v="150.1"/>
    <n v="161.69999999999999"/>
    <n v="142.5"/>
    <n v="148.1"/>
    <n v="151.9"/>
  </r>
  <r>
    <x v="1"/>
    <x v="7"/>
    <x v="0"/>
    <n v="145.6"/>
    <n v="167.6"/>
    <n v="157"/>
    <n v="149.30000000000001"/>
    <n v="126.3"/>
    <n v="144.4"/>
    <n v="207.8"/>
    <n v="139.1"/>
    <n v="114.8"/>
    <n v="149.5"/>
    <n v="131.1"/>
    <n v="158.5"/>
    <n v="154.4"/>
    <n v="170.8"/>
    <n v="147"/>
    <n v="133.19999999999999"/>
    <n v="144.9"/>
    <s v="153.9"/>
    <n v="135.1"/>
    <n v="140.1"/>
    <n v="143.80000000000001"/>
    <n v="126.1"/>
    <n v="137.19999999999999"/>
    <n v="152.1"/>
    <n v="142.1"/>
    <n v="138.4"/>
    <n v="148.19999999999999"/>
  </r>
  <r>
    <x v="2"/>
    <x v="7"/>
    <x v="0"/>
    <n v="144.30000000000001"/>
    <n v="167.4"/>
    <n v="154.9"/>
    <n v="150.1"/>
    <n v="129.9"/>
    <n v="143.19999999999999"/>
    <n v="197"/>
    <n v="140.4"/>
    <n v="114.1"/>
    <n v="150.9"/>
    <n v="136.1"/>
    <n v="158.6"/>
    <n v="153.5"/>
    <n v="169.2"/>
    <n v="150.5"/>
    <n v="141.5"/>
    <n v="149.19999999999999"/>
    <s v="153.9"/>
    <n v="144.6"/>
    <n v="146.19999999999999"/>
    <n v="151.19999999999999"/>
    <n v="130.9"/>
    <n v="142.80000000000001"/>
    <n v="156.1"/>
    <n v="142.30000000000001"/>
    <n v="143.4"/>
    <n v="150.19999999999999"/>
  </r>
  <r>
    <x v="0"/>
    <x v="7"/>
    <x v="1"/>
    <n v="144.19999999999999"/>
    <n v="167.5"/>
    <n v="150.9"/>
    <n v="150.9"/>
    <n v="133.69999999999999"/>
    <n v="140.69999999999999"/>
    <n v="165.1"/>
    <n v="141.80000000000001"/>
    <n v="113.1"/>
    <n v="152.80000000000001"/>
    <n v="140.1"/>
    <n v="159.19999999999999"/>
    <n v="149.80000000000001"/>
    <n v="169.4"/>
    <n v="153"/>
    <n v="147.5"/>
    <n v="152.30000000000001"/>
    <s v="NA"/>
    <n v="152.30000000000001"/>
    <n v="151.80000000000001"/>
    <n v="156.19999999999999"/>
    <n v="136"/>
    <n v="150.4"/>
    <n v="161.9"/>
    <n v="143.4"/>
    <n v="148.4"/>
    <n v="150.4"/>
  </r>
  <r>
    <x v="1"/>
    <x v="7"/>
    <x v="1"/>
    <n v="146.19999999999999"/>
    <n v="167.6"/>
    <n v="153.1"/>
    <n v="150.69999999999999"/>
    <n v="127.4"/>
    <n v="143.1"/>
    <n v="181.7"/>
    <n v="139.6"/>
    <n v="114.6"/>
    <n v="150.4"/>
    <n v="131.5"/>
    <n v="159"/>
    <n v="151.69999999999999"/>
    <n v="172"/>
    <n v="147.30000000000001"/>
    <n v="133.5"/>
    <n v="145.19999999999999"/>
    <s v="154.8"/>
    <n v="138.9"/>
    <n v="140.4"/>
    <n v="144.4"/>
    <n v="125.2"/>
    <n v="137.69999999999999"/>
    <n v="152.19999999999999"/>
    <n v="143.5"/>
    <n v="138.4"/>
    <n v="147.69999999999999"/>
  </r>
  <r>
    <x v="2"/>
    <x v="7"/>
    <x v="1"/>
    <n v="144.80000000000001"/>
    <n v="167.5"/>
    <n v="151.80000000000001"/>
    <n v="150.80000000000001"/>
    <n v="131.4"/>
    <n v="141.80000000000001"/>
    <n v="170.7"/>
    <n v="141.1"/>
    <n v="113.6"/>
    <n v="152"/>
    <n v="136.5"/>
    <n v="159.1"/>
    <n v="150.5"/>
    <n v="170.1"/>
    <n v="150.80000000000001"/>
    <n v="141.69999999999999"/>
    <n v="149.5"/>
    <s v="154.8"/>
    <n v="147.19999999999999"/>
    <n v="146.4"/>
    <n v="151.69999999999999"/>
    <n v="130.30000000000001"/>
    <n v="143.19999999999999"/>
    <n v="156.19999999999999"/>
    <n v="143.4"/>
    <n v="143.6"/>
    <n v="149.1"/>
  </r>
  <r>
    <x v="0"/>
    <x v="7"/>
    <x v="2"/>
    <n v="144.4"/>
    <n v="166.8"/>
    <n v="147.6"/>
    <n v="151.69999999999999"/>
    <n v="133.30000000000001"/>
    <n v="141.80000000000001"/>
    <n v="152.30000000000001"/>
    <n v="141.80000000000001"/>
    <n v="112.6"/>
    <n v="154"/>
    <n v="140.1"/>
    <n v="160"/>
    <n v="148.19999999999999"/>
    <n v="170.5"/>
    <n v="153.4"/>
    <n v="147.6"/>
    <n v="152.5"/>
    <s v="NA"/>
    <n v="153.4"/>
    <n v="151.5"/>
    <n v="156.69999999999999"/>
    <n v="135.80000000000001"/>
    <n v="151.19999999999999"/>
    <n v="161.19999999999999"/>
    <n v="145.1"/>
    <n v="148.6"/>
    <n v="149.80000000000001"/>
  </r>
  <r>
    <x v="1"/>
    <x v="7"/>
    <x v="2"/>
    <n v="146.5"/>
    <n v="167.5"/>
    <n v="148.9"/>
    <n v="151.1"/>
    <n v="127.5"/>
    <n v="143.30000000000001"/>
    <n v="167"/>
    <n v="139.69999999999999"/>
    <n v="114.4"/>
    <n v="151.5"/>
    <n v="131.9"/>
    <n v="159.1"/>
    <n v="150.1"/>
    <n v="173.3"/>
    <n v="147.69999999999999"/>
    <n v="133.80000000000001"/>
    <n v="145.6"/>
    <s v="154.5"/>
    <n v="141.4"/>
    <n v="140.80000000000001"/>
    <n v="145"/>
    <n v="124.6"/>
    <n v="137.9"/>
    <n v="152.5"/>
    <n v="145.30000000000001"/>
    <n v="138.69999999999999"/>
    <n v="147.30000000000001"/>
  </r>
  <r>
    <x v="2"/>
    <x v="7"/>
    <x v="2"/>
    <n v="145.1"/>
    <n v="167"/>
    <n v="148.1"/>
    <n v="151.5"/>
    <n v="131.19999999999999"/>
    <n v="142.5"/>
    <n v="157.30000000000001"/>
    <n v="141.1"/>
    <n v="113.2"/>
    <n v="153.19999999999999"/>
    <n v="136.69999999999999"/>
    <n v="159.6"/>
    <n v="148.9"/>
    <n v="171.2"/>
    <n v="151.19999999999999"/>
    <n v="141.9"/>
    <n v="149.80000000000001"/>
    <s v="154.5"/>
    <n v="148.9"/>
    <n v="146.4"/>
    <n v="152.30000000000001"/>
    <n v="129.9"/>
    <n v="143.69999999999999"/>
    <n v="156.1"/>
    <n v="145.19999999999999"/>
    <n v="143.80000000000001"/>
    <n v="148.6"/>
  </r>
  <r>
    <x v="0"/>
    <x v="7"/>
    <x v="3"/>
    <n v="147.19999999999999"/>
    <m/>
    <n v="146.9"/>
    <n v="155.6"/>
    <n v="137.1"/>
    <n v="147.30000000000001"/>
    <n v="162.69999999999999"/>
    <n v="150.19999999999999"/>
    <n v="119.8"/>
    <n v="158.69999999999999"/>
    <n v="139.19999999999999"/>
    <m/>
    <n v="150.1"/>
    <m/>
    <m/>
    <m/>
    <m/>
    <s v="NA"/>
    <n v="148.4"/>
    <m/>
    <n v="154.30000000000001"/>
    <m/>
    <m/>
    <m/>
    <m/>
    <m/>
    <m/>
  </r>
  <r>
    <x v="1"/>
    <x v="7"/>
    <x v="3"/>
    <n v="151.80000000000001"/>
    <m/>
    <n v="151.9"/>
    <n v="155.5"/>
    <n v="131.6"/>
    <n v="152.9"/>
    <n v="180"/>
    <n v="150.80000000000001"/>
    <n v="121.2"/>
    <n v="154"/>
    <n v="133.5"/>
    <m/>
    <n v="153.5"/>
    <m/>
    <m/>
    <m/>
    <m/>
    <s v="155.6"/>
    <n v="137.1"/>
    <m/>
    <n v="144.80000000000001"/>
    <m/>
    <m/>
    <m/>
    <m/>
    <m/>
    <m/>
  </r>
  <r>
    <x v="2"/>
    <x v="7"/>
    <x v="3"/>
    <n v="148.69999999999999"/>
    <m/>
    <n v="148.80000000000001"/>
    <n v="155.6"/>
    <n v="135.1"/>
    <n v="149.9"/>
    <n v="168.6"/>
    <n v="150.4"/>
    <n v="120.3"/>
    <n v="157.1"/>
    <n v="136.80000000000001"/>
    <m/>
    <n v="151.4"/>
    <m/>
    <m/>
    <m/>
    <m/>
    <s v="155.6"/>
    <n v="144.1"/>
    <m/>
    <n v="150.69999999999999"/>
    <m/>
    <m/>
    <m/>
    <m/>
    <m/>
    <m/>
  </r>
  <r>
    <x v="0"/>
    <x v="7"/>
    <x v="4"/>
    <m/>
    <m/>
    <m/>
    <m/>
    <m/>
    <m/>
    <m/>
    <m/>
    <m/>
    <m/>
    <m/>
    <m/>
    <m/>
    <m/>
    <m/>
    <m/>
    <m/>
    <s v="NA"/>
    <m/>
    <m/>
    <m/>
    <m/>
    <m/>
    <m/>
    <m/>
    <m/>
    <m/>
  </r>
  <r>
    <x v="1"/>
    <x v="7"/>
    <x v="4"/>
    <m/>
    <m/>
    <m/>
    <m/>
    <m/>
    <m/>
    <m/>
    <m/>
    <m/>
    <m/>
    <m/>
    <m/>
    <m/>
    <m/>
    <m/>
    <m/>
    <m/>
    <s v="NA"/>
    <m/>
    <m/>
    <m/>
    <m/>
    <m/>
    <m/>
    <m/>
    <m/>
    <m/>
  </r>
  <r>
    <x v="2"/>
    <x v="7"/>
    <x v="4"/>
    <m/>
    <m/>
    <m/>
    <m/>
    <m/>
    <m/>
    <m/>
    <m/>
    <m/>
    <m/>
    <m/>
    <m/>
    <m/>
    <m/>
    <m/>
    <m/>
    <m/>
    <s v="NA"/>
    <m/>
    <m/>
    <m/>
    <m/>
    <m/>
    <m/>
    <m/>
    <m/>
    <m/>
  </r>
  <r>
    <x v="0"/>
    <x v="7"/>
    <x v="5"/>
    <n v="148.19999999999999"/>
    <n v="190.3"/>
    <n v="149.4"/>
    <n v="153.30000000000001"/>
    <n v="138.19999999999999"/>
    <n v="143.19999999999999"/>
    <n v="148.9"/>
    <n v="150.30000000000001"/>
    <n v="113.2"/>
    <n v="159.80000000000001"/>
    <n v="142.1"/>
    <n v="161.80000000000001"/>
    <n v="152.30000000000001"/>
    <n v="182.4"/>
    <n v="154.69999999999999"/>
    <n v="150"/>
    <n v="154.1"/>
    <s v="NA"/>
    <n v="144.9"/>
    <n v="151.69999999999999"/>
    <n v="158.19999999999999"/>
    <n v="141.4"/>
    <n v="153.19999999999999"/>
    <n v="161.80000000000001"/>
    <n v="151.19999999999999"/>
    <n v="151.69999999999999"/>
    <n v="152.69999999999999"/>
  </r>
  <r>
    <x v="1"/>
    <x v="7"/>
    <x v="5"/>
    <n v="152.69999999999999"/>
    <n v="197"/>
    <n v="154.6"/>
    <n v="153.4"/>
    <n v="132.9"/>
    <n v="151.80000000000001"/>
    <n v="171.2"/>
    <n v="152"/>
    <n v="116.3"/>
    <n v="158.80000000000001"/>
    <n v="135.6"/>
    <n v="161.69999999999999"/>
    <n v="157"/>
    <n v="186.7"/>
    <n v="149.1"/>
    <n v="136.6"/>
    <n v="147.19999999999999"/>
    <s v="154.7"/>
    <n v="137.1"/>
    <n v="140.4"/>
    <n v="148.1"/>
    <n v="129.30000000000001"/>
    <n v="144.5"/>
    <n v="152.5"/>
    <n v="152.19999999999999"/>
    <n v="142"/>
    <n v="150.80000000000001"/>
  </r>
  <r>
    <x v="2"/>
    <x v="7"/>
    <x v="5"/>
    <n v="149.6"/>
    <n v="192.7"/>
    <n v="151.4"/>
    <n v="153.30000000000001"/>
    <n v="136.30000000000001"/>
    <n v="147.19999999999999"/>
    <n v="156.5"/>
    <n v="150.9"/>
    <n v="114.2"/>
    <n v="159.5"/>
    <n v="139.4"/>
    <n v="161.80000000000001"/>
    <n v="154"/>
    <n v="183.5"/>
    <n v="152.5"/>
    <n v="144.4"/>
    <n v="151.4"/>
    <s v="154.7"/>
    <n v="141.9"/>
    <n v="146.4"/>
    <n v="154.4"/>
    <n v="135"/>
    <n v="148.30000000000001"/>
    <n v="156.4"/>
    <n v="151.6"/>
    <n v="147"/>
    <n v="151.80000000000001"/>
  </r>
  <r>
    <x v="0"/>
    <x v="7"/>
    <x v="6"/>
    <n v="148.19999999999999"/>
    <n v="190.3"/>
    <n v="149.4"/>
    <n v="153.30000000000001"/>
    <n v="138.19999999999999"/>
    <n v="143.19999999999999"/>
    <n v="148.9"/>
    <n v="150.30000000000001"/>
    <n v="113.2"/>
    <n v="159.80000000000001"/>
    <n v="142.1"/>
    <n v="161.80000000000001"/>
    <n v="152.30000000000001"/>
    <n v="182.4"/>
    <n v="154.69999999999999"/>
    <n v="150"/>
    <n v="154.1"/>
    <s v="NA"/>
    <n v="144.9"/>
    <n v="151.69999999999999"/>
    <n v="158.19999999999999"/>
    <n v="141.4"/>
    <n v="153.19999999999999"/>
    <n v="161.80000000000001"/>
    <n v="151.19999999999999"/>
    <n v="151.69999999999999"/>
    <n v="152.69999999999999"/>
  </r>
  <r>
    <x v="1"/>
    <x v="7"/>
    <x v="6"/>
    <n v="152.69999999999999"/>
    <n v="197"/>
    <n v="154.6"/>
    <n v="153.4"/>
    <n v="132.9"/>
    <n v="151.80000000000001"/>
    <n v="171.2"/>
    <n v="152"/>
    <n v="116.3"/>
    <n v="158.80000000000001"/>
    <n v="135.6"/>
    <n v="161.69999999999999"/>
    <n v="157"/>
    <n v="186.7"/>
    <n v="149.1"/>
    <n v="136.6"/>
    <n v="147.19999999999999"/>
    <s v="154.7"/>
    <n v="137.1"/>
    <n v="140.4"/>
    <n v="148.1"/>
    <n v="129.30000000000001"/>
    <n v="144.5"/>
    <n v="152.5"/>
    <n v="152.19999999999999"/>
    <n v="142"/>
    <n v="150.80000000000001"/>
  </r>
  <r>
    <x v="2"/>
    <x v="7"/>
    <x v="6"/>
    <n v="149.6"/>
    <n v="192.7"/>
    <n v="151.4"/>
    <n v="153.30000000000001"/>
    <n v="136.30000000000001"/>
    <n v="147.19999999999999"/>
    <n v="156.5"/>
    <n v="150.9"/>
    <n v="114.2"/>
    <n v="159.5"/>
    <n v="139.4"/>
    <n v="161.80000000000001"/>
    <n v="154"/>
    <n v="183.5"/>
    <n v="152.5"/>
    <n v="144.4"/>
    <n v="151.4"/>
    <s v="154.7"/>
    <n v="141.9"/>
    <n v="146.4"/>
    <n v="154.4"/>
    <n v="135"/>
    <n v="148.30000000000001"/>
    <n v="156.4"/>
    <n v="151.6"/>
    <n v="147"/>
    <n v="151.80000000000001"/>
  </r>
  <r>
    <x v="0"/>
    <x v="7"/>
    <x v="7"/>
    <n v="147.6"/>
    <n v="187.2"/>
    <n v="148.4"/>
    <n v="153.30000000000001"/>
    <n v="139.80000000000001"/>
    <n v="146.9"/>
    <n v="171"/>
    <n v="149.9"/>
    <n v="114.2"/>
    <n v="160"/>
    <n v="143.5"/>
    <n v="161.5"/>
    <n v="155.30000000000001"/>
    <n v="180.9"/>
    <n v="155.1"/>
    <n v="149.30000000000001"/>
    <n v="154.30000000000001"/>
    <s v="NA"/>
    <n v="145.80000000000001"/>
    <n v="151.9"/>
    <n v="158.80000000000001"/>
    <n v="143.6"/>
    <n v="152.19999999999999"/>
    <n v="162.69999999999999"/>
    <n v="153.6"/>
    <n v="153"/>
    <n v="154.69999999999999"/>
  </r>
  <r>
    <x v="1"/>
    <x v="7"/>
    <x v="7"/>
    <n v="151.6"/>
    <n v="197.8"/>
    <n v="154.5"/>
    <n v="153.4"/>
    <n v="133.4"/>
    <n v="154.5"/>
    <n v="191.9"/>
    <n v="151.30000000000001"/>
    <n v="116.8"/>
    <n v="160"/>
    <n v="136.5"/>
    <n v="163.30000000000001"/>
    <n v="159.9"/>
    <n v="187.2"/>
    <n v="150"/>
    <n v="135.19999999999999"/>
    <n v="147.80000000000001"/>
    <s v="155.5"/>
    <n v="138.30000000000001"/>
    <n v="144.5"/>
    <n v="148.69999999999999"/>
    <n v="133.9"/>
    <n v="141.19999999999999"/>
    <n v="155.5"/>
    <n v="155.19999999999999"/>
    <n v="144.80000000000001"/>
    <n v="152.9"/>
  </r>
  <r>
    <x v="2"/>
    <x v="7"/>
    <x v="7"/>
    <n v="148.9"/>
    <n v="190.9"/>
    <n v="150.80000000000001"/>
    <n v="153.30000000000001"/>
    <n v="137.4"/>
    <n v="150.4"/>
    <n v="178.1"/>
    <n v="150.4"/>
    <n v="115.1"/>
    <n v="160"/>
    <n v="140.6"/>
    <n v="162.30000000000001"/>
    <n v="157"/>
    <n v="182.6"/>
    <n v="153.1"/>
    <n v="143.4"/>
    <n v="151.69999999999999"/>
    <s v="155.5"/>
    <n v="143"/>
    <n v="148.4"/>
    <n v="155"/>
    <n v="138.5"/>
    <n v="146"/>
    <n v="158.5"/>
    <n v="154.30000000000001"/>
    <n v="149"/>
    <n v="153.9"/>
  </r>
  <r>
    <x v="0"/>
    <x v="7"/>
    <x v="8"/>
    <n v="146.9"/>
    <n v="183.9"/>
    <n v="149.5"/>
    <n v="153.4"/>
    <n v="140.4"/>
    <n v="147"/>
    <n v="178.8"/>
    <n v="149.30000000000001"/>
    <n v="115.1"/>
    <n v="160"/>
    <n v="145.4"/>
    <n v="161.6"/>
    <n v="156.1"/>
    <n v="182.9"/>
    <n v="155.4"/>
    <n v="149.9"/>
    <n v="154.6"/>
    <s v="NA"/>
    <n v="146.4"/>
    <n v="151.6"/>
    <n v="159.1"/>
    <n v="144.6"/>
    <n v="152.80000000000001"/>
    <n v="161.1"/>
    <n v="157.4"/>
    <n v="153.69999999999999"/>
    <n v="155.4"/>
  </r>
  <r>
    <x v="1"/>
    <x v="7"/>
    <x v="8"/>
    <n v="151.5"/>
    <n v="193.1"/>
    <n v="157.30000000000001"/>
    <n v="153.9"/>
    <n v="134.4"/>
    <n v="155.4"/>
    <n v="202"/>
    <n v="150.80000000000001"/>
    <n v="118.9"/>
    <n v="160.9"/>
    <n v="137.69999999999999"/>
    <n v="164.4"/>
    <n v="161.30000000000001"/>
    <n v="188.7"/>
    <n v="150.19999999999999"/>
    <n v="136.30000000000001"/>
    <n v="148.1"/>
    <s v="156.3"/>
    <n v="137.19999999999999"/>
    <n v="145.4"/>
    <n v="150"/>
    <n v="135.1"/>
    <n v="141.80000000000001"/>
    <n v="154.9"/>
    <n v="159.80000000000001"/>
    <n v="146"/>
    <n v="154"/>
  </r>
  <r>
    <x v="2"/>
    <x v="7"/>
    <x v="8"/>
    <n v="148.4"/>
    <n v="187.1"/>
    <n v="152.5"/>
    <n v="153.6"/>
    <n v="138.19999999999999"/>
    <n v="150.9"/>
    <n v="186.7"/>
    <n v="149.80000000000001"/>
    <n v="116.4"/>
    <n v="160.30000000000001"/>
    <n v="142.19999999999999"/>
    <n v="162.9"/>
    <n v="158"/>
    <n v="184.4"/>
    <n v="153.4"/>
    <n v="144.30000000000001"/>
    <n v="152"/>
    <s v="156.3"/>
    <n v="142.9"/>
    <n v="148.69999999999999"/>
    <n v="155.6"/>
    <n v="139.6"/>
    <n v="146.6"/>
    <n v="157.5"/>
    <n v="158.4"/>
    <n v="150"/>
    <n v="154.69999999999999"/>
  </r>
  <r>
    <x v="0"/>
    <x v="7"/>
    <x v="9"/>
    <n v="146"/>
    <n v="186.3"/>
    <n v="159.19999999999999"/>
    <n v="153.6"/>
    <n v="142.6"/>
    <n v="147.19999999999999"/>
    <n v="200.6"/>
    <n v="150.30000000000001"/>
    <n v="115.3"/>
    <n v="160.9"/>
    <n v="147.4"/>
    <n v="161.9"/>
    <n v="159.6"/>
    <n v="182.7"/>
    <n v="155.69999999999999"/>
    <n v="150.6"/>
    <n v="155"/>
    <s v="NA"/>
    <n v="146.80000000000001"/>
    <n v="152"/>
    <n v="159.5"/>
    <n v="146.4"/>
    <n v="152.4"/>
    <n v="162.5"/>
    <n v="156.19999999999999"/>
    <n v="154.30000000000001"/>
    <n v="157.5"/>
  </r>
  <r>
    <x v="1"/>
    <x v="7"/>
    <x v="9"/>
    <n v="150.6"/>
    <n v="193.7"/>
    <n v="164.8"/>
    <n v="153.69999999999999"/>
    <n v="135.69999999999999"/>
    <n v="155.69999999999999"/>
    <n v="226"/>
    <n v="152.19999999999999"/>
    <n v="118.1"/>
    <n v="161.30000000000001"/>
    <n v="139.19999999999999"/>
    <n v="164.8"/>
    <n v="164.4"/>
    <n v="188.7"/>
    <n v="150.5"/>
    <n v="136.1"/>
    <n v="148.30000000000001"/>
    <s v="156.5"/>
    <n v="137.1"/>
    <n v="145.1"/>
    <n v="151"/>
    <n v="135.4"/>
    <n v="142"/>
    <n v="155.69999999999999"/>
    <n v="158.1"/>
    <n v="146.19999999999999"/>
    <n v="155.19999999999999"/>
  </r>
  <r>
    <x v="2"/>
    <x v="7"/>
    <x v="9"/>
    <n v="147.5"/>
    <n v="188.9"/>
    <n v="161.4"/>
    <n v="153.6"/>
    <n v="140.1"/>
    <n v="151.19999999999999"/>
    <n v="209.2"/>
    <n v="150.9"/>
    <n v="116.2"/>
    <n v="161"/>
    <n v="144"/>
    <n v="163.19999999999999"/>
    <n v="161.4"/>
    <n v="184.3"/>
    <n v="153.69999999999999"/>
    <n v="144.6"/>
    <n v="152.30000000000001"/>
    <s v="156.5"/>
    <n v="143.1"/>
    <n v="148.69999999999999"/>
    <n v="156.30000000000001"/>
    <n v="140.6"/>
    <n v="146.5"/>
    <n v="158.5"/>
    <n v="157"/>
    <n v="150.4"/>
    <n v="156.4"/>
  </r>
  <r>
    <x v="0"/>
    <x v="7"/>
    <x v="11"/>
    <n v="145.4"/>
    <n v="188.6"/>
    <n v="171.6"/>
    <n v="153.80000000000001"/>
    <n v="145.4"/>
    <n v="146.5"/>
    <n v="222.2"/>
    <n v="155.9"/>
    <n v="114.9"/>
    <n v="162"/>
    <n v="150"/>
    <n v="162.69999999999999"/>
    <n v="163.4"/>
    <n v="183.4"/>
    <n v="156.30000000000001"/>
    <n v="151"/>
    <n v="155.5"/>
    <s v="NA"/>
    <n v="147.5"/>
    <n v="152.80000000000001"/>
    <n v="160.4"/>
    <n v="146.1"/>
    <n v="153.6"/>
    <n v="161.6"/>
    <n v="156.19999999999999"/>
    <n v="154.5"/>
    <n v="159.80000000000001"/>
  </r>
  <r>
    <x v="1"/>
    <x v="7"/>
    <x v="11"/>
    <n v="149.69999999999999"/>
    <n v="195.5"/>
    <n v="176.9"/>
    <n v="153.9"/>
    <n v="138"/>
    <n v="150.5"/>
    <n v="245.3"/>
    <n v="158.69999999999999"/>
    <n v="117.2"/>
    <n v="161.4"/>
    <n v="141.5"/>
    <n v="165.1"/>
    <n v="167"/>
    <n v="188.8"/>
    <n v="151.1"/>
    <n v="136.4"/>
    <n v="148.80000000000001"/>
    <s v="158"/>
    <n v="137.30000000000001"/>
    <n v="145.1"/>
    <n v="152"/>
    <n v="135.19999999999999"/>
    <n v="144.4"/>
    <n v="156.4"/>
    <n v="157.9"/>
    <n v="146.6"/>
    <n v="156.69999999999999"/>
  </r>
  <r>
    <x v="2"/>
    <x v="7"/>
    <x v="11"/>
    <n v="146.80000000000001"/>
    <n v="191"/>
    <n v="173.6"/>
    <n v="153.80000000000001"/>
    <n v="142.69999999999999"/>
    <n v="148.4"/>
    <n v="230"/>
    <n v="156.80000000000001"/>
    <n v="115.7"/>
    <n v="161.80000000000001"/>
    <n v="146.5"/>
    <n v="163.80000000000001"/>
    <n v="164.7"/>
    <n v="184.8"/>
    <n v="154.30000000000001"/>
    <n v="144.9"/>
    <n v="152.80000000000001"/>
    <s v="158"/>
    <n v="143.6"/>
    <n v="149.19999999999999"/>
    <n v="157.19999999999999"/>
    <n v="140.4"/>
    <n v="148.4"/>
    <n v="158.6"/>
    <n v="156.9"/>
    <n v="150.69999999999999"/>
    <n v="158.4"/>
  </r>
  <r>
    <x v="0"/>
    <x v="7"/>
    <x v="12"/>
    <n v="144.6"/>
    <n v="188.5"/>
    <n v="173.4"/>
    <n v="154"/>
    <n v="150"/>
    <n v="145.9"/>
    <n v="225.2"/>
    <n v="159.5"/>
    <n v="114.4"/>
    <n v="163.5"/>
    <n v="153.4"/>
    <n v="163.6"/>
    <n v="164.5"/>
    <n v="183.6"/>
    <n v="157"/>
    <n v="151.6"/>
    <n v="156.30000000000001"/>
    <s v="NA"/>
    <n v="148.69999999999999"/>
    <n v="153.4"/>
    <n v="161.6"/>
    <n v="146.4"/>
    <n v="153.9"/>
    <n v="162.9"/>
    <n v="156.6"/>
    <n v="155.19999999999999"/>
    <n v="160.69999999999999"/>
  </r>
  <r>
    <x v="1"/>
    <x v="7"/>
    <x v="12"/>
    <n v="149"/>
    <n v="195.7"/>
    <n v="178.3"/>
    <n v="154.19999999999999"/>
    <n v="140.69999999999999"/>
    <n v="149.69999999999999"/>
    <n v="240.9"/>
    <n v="161.5"/>
    <n v="117.1"/>
    <n v="161.9"/>
    <n v="143.30000000000001"/>
    <n v="166.1"/>
    <n v="167"/>
    <n v="190.2"/>
    <n v="151.9"/>
    <n v="136.69999999999999"/>
    <n v="149.6"/>
    <s v="158.4"/>
    <n v="137.9"/>
    <n v="145.5"/>
    <n v="152.9"/>
    <n v="135.5"/>
    <n v="144.30000000000001"/>
    <n v="156.9"/>
    <n v="157.9"/>
    <n v="146.9"/>
    <n v="156.9"/>
  </r>
  <r>
    <x v="2"/>
    <x v="7"/>
    <x v="12"/>
    <n v="146"/>
    <n v="191"/>
    <n v="175.3"/>
    <n v="154.1"/>
    <n v="146.6"/>
    <n v="147.69999999999999"/>
    <n v="230.5"/>
    <n v="160.19999999999999"/>
    <n v="115.3"/>
    <n v="163"/>
    <n v="149.19999999999999"/>
    <n v="164.8"/>
    <n v="165.4"/>
    <n v="185.4"/>
    <n v="155"/>
    <n v="145.4"/>
    <n v="153.6"/>
    <s v="158.4"/>
    <n v="144.6"/>
    <n v="149.69999999999999"/>
    <n v="158.30000000000001"/>
    <n v="140.69999999999999"/>
    <n v="148.5"/>
    <n v="159.4"/>
    <n v="157.1"/>
    <n v="151.19999999999999"/>
    <n v="158.9"/>
  </r>
  <r>
    <x v="0"/>
    <x v="8"/>
    <x v="0"/>
    <n v="143.4"/>
    <n v="187.5"/>
    <n v="173.4"/>
    <n v="154"/>
    <n v="154.80000000000001"/>
    <n v="147"/>
    <n v="187.8"/>
    <n v="159.5"/>
    <n v="113.8"/>
    <n v="164.5"/>
    <n v="156.1"/>
    <n v="164.3"/>
    <n v="159.6"/>
    <n v="184.6"/>
    <n v="157.5"/>
    <n v="152.4"/>
    <n v="156.80000000000001"/>
    <s v="NA"/>
    <n v="150.9"/>
    <n v="153.9"/>
    <n v="162.5"/>
    <n v="147.5"/>
    <n v="155.1"/>
    <n v="163.5"/>
    <n v="156.19999999999999"/>
    <n v="155.9"/>
    <n v="158.5"/>
  </r>
  <r>
    <x v="1"/>
    <x v="8"/>
    <x v="0"/>
    <n v="148"/>
    <n v="194.8"/>
    <n v="178.4"/>
    <n v="154.4"/>
    <n v="144.1"/>
    <n v="152.6"/>
    <n v="206.8"/>
    <n v="162.1"/>
    <n v="116.3"/>
    <n v="163"/>
    <n v="145.9"/>
    <n v="167.2"/>
    <n v="163.4"/>
    <n v="191.8"/>
    <n v="152.5"/>
    <n v="137.30000000000001"/>
    <n v="150.19999999999999"/>
    <s v="157.7"/>
    <n v="142.9"/>
    <n v="145.69999999999999"/>
    <n v="154.1"/>
    <n v="136.9"/>
    <n v="145.4"/>
    <n v="156.1"/>
    <n v="157.69999999999999"/>
    <n v="147.6"/>
    <n v="156"/>
  </r>
  <r>
    <x v="2"/>
    <x v="8"/>
    <x v="0"/>
    <n v="144.9"/>
    <n v="190.1"/>
    <n v="175.3"/>
    <n v="154.1"/>
    <n v="150.9"/>
    <n v="149.6"/>
    <n v="194.2"/>
    <n v="160.4"/>
    <n v="114.6"/>
    <n v="164"/>
    <n v="151.80000000000001"/>
    <n v="165.6"/>
    <n v="161"/>
    <n v="186.5"/>
    <n v="155.5"/>
    <n v="146.1"/>
    <n v="154.19999999999999"/>
    <s v="157.7"/>
    <n v="147.9"/>
    <n v="150"/>
    <n v="159.30000000000001"/>
    <n v="141.9"/>
    <n v="149.6"/>
    <n v="159.19999999999999"/>
    <n v="156.80000000000001"/>
    <n v="151.9"/>
    <n v="157.30000000000001"/>
  </r>
  <r>
    <x v="0"/>
    <x v="8"/>
    <x v="1"/>
    <n v="142.80000000000001"/>
    <n v="184"/>
    <n v="168"/>
    <n v="154.4"/>
    <n v="163"/>
    <n v="147.80000000000001"/>
    <n v="149.69999999999999"/>
    <n v="158.30000000000001"/>
    <n v="111.8"/>
    <n v="165"/>
    <n v="160"/>
    <n v="165.8"/>
    <n v="154.69999999999999"/>
    <n v="186.5"/>
    <n v="159.1"/>
    <n v="153.9"/>
    <n v="158.4"/>
    <s v="NA"/>
    <n v="154.4"/>
    <n v="154.80000000000001"/>
    <n v="164.3"/>
    <n v="150.19999999999999"/>
    <n v="157"/>
    <n v="163.6"/>
    <n v="155.19999999999999"/>
    <n v="157.19999999999999"/>
    <n v="156.69999999999999"/>
  </r>
  <r>
    <x v="1"/>
    <x v="8"/>
    <x v="1"/>
    <n v="147.6"/>
    <n v="191.2"/>
    <n v="169.9"/>
    <n v="155.1"/>
    <n v="151.4"/>
    <n v="154"/>
    <n v="180.2"/>
    <n v="159.80000000000001"/>
    <n v="114.9"/>
    <n v="162.5"/>
    <n v="149.19999999999999"/>
    <n v="169.4"/>
    <n v="160.80000000000001"/>
    <n v="193.3"/>
    <n v="154.19999999999999"/>
    <n v="138.19999999999999"/>
    <n v="151.80000000000001"/>
    <s v="159.8"/>
    <n v="149.1"/>
    <n v="146.5"/>
    <n v="156.30000000000001"/>
    <n v="140.5"/>
    <n v="147.30000000000001"/>
    <n v="156.6"/>
    <n v="156.69999999999999"/>
    <n v="149.30000000000001"/>
    <n v="156.5"/>
  </r>
  <r>
    <x v="2"/>
    <x v="8"/>
    <x v="1"/>
    <n v="144.30000000000001"/>
    <n v="186.5"/>
    <n v="168.7"/>
    <n v="154.69999999999999"/>
    <n v="158.69999999999999"/>
    <n v="150.69999999999999"/>
    <n v="160"/>
    <n v="158.80000000000001"/>
    <n v="112.8"/>
    <n v="164.2"/>
    <n v="155.5"/>
    <n v="167.5"/>
    <n v="156.9"/>
    <n v="188.3"/>
    <n v="157.19999999999999"/>
    <n v="147.4"/>
    <n v="155.80000000000001"/>
    <s v="159.8"/>
    <n v="152.4"/>
    <n v="150.9"/>
    <n v="161.30000000000001"/>
    <n v="145.1"/>
    <n v="151.5"/>
    <n v="159.5"/>
    <n v="155.80000000000001"/>
    <n v="153.4"/>
    <n v="156.6"/>
  </r>
  <r>
    <x v="0"/>
    <x v="8"/>
    <x v="2"/>
    <n v="142.5"/>
    <n v="189.4"/>
    <n v="163.19999999999999"/>
    <n v="154.5"/>
    <n v="168.2"/>
    <n v="150.5"/>
    <n v="141"/>
    <n v="159.19999999999999"/>
    <n v="111.7"/>
    <n v="164"/>
    <n v="160.6"/>
    <n v="166.4"/>
    <n v="154.5"/>
    <n v="186.1"/>
    <n v="159.6"/>
    <n v="154.4"/>
    <n v="158.9"/>
    <s v="-"/>
    <n v="156"/>
    <n v="154.80000000000001"/>
    <n v="164.6"/>
    <n v="151.30000000000001"/>
    <n v="157.80000000000001"/>
    <n v="163.80000000000001"/>
    <n v="153.1"/>
    <n v="157.30000000000001"/>
    <n v="156.69999999999999"/>
  </r>
  <r>
    <x v="1"/>
    <x v="8"/>
    <x v="2"/>
    <n v="147.5"/>
    <n v="197.5"/>
    <n v="164.7"/>
    <n v="155.6"/>
    <n v="156.4"/>
    <n v="157.30000000000001"/>
    <n v="166.1"/>
    <n v="161.1"/>
    <n v="114.3"/>
    <n v="162.6"/>
    <n v="150.69999999999999"/>
    <n v="170.3"/>
    <n v="160.4"/>
    <n v="193.5"/>
    <n v="155.1"/>
    <n v="138.69999999999999"/>
    <n v="152.6"/>
    <s v="159.9"/>
    <n v="154.80000000000001"/>
    <n v="147.19999999999999"/>
    <n v="156.9"/>
    <n v="141.69999999999999"/>
    <n v="148.6"/>
    <n v="157.6"/>
    <n v="154.9"/>
    <n v="150"/>
    <n v="156.9"/>
  </r>
  <r>
    <x v="2"/>
    <x v="8"/>
    <x v="2"/>
    <n v="144.1"/>
    <n v="192.2"/>
    <n v="163.80000000000001"/>
    <n v="154.9"/>
    <n v="163.9"/>
    <n v="153.69999999999999"/>
    <n v="149.5"/>
    <n v="159.80000000000001"/>
    <n v="112.6"/>
    <n v="163.5"/>
    <n v="156.5"/>
    <n v="168.2"/>
    <n v="156.69999999999999"/>
    <n v="188.1"/>
    <n v="157.80000000000001"/>
    <n v="147.9"/>
    <n v="156.4"/>
    <s v="159.9"/>
    <n v="155.5"/>
    <n v="151.19999999999999"/>
    <n v="161.69999999999999"/>
    <n v="146.19999999999999"/>
    <n v="152.6"/>
    <n v="160.19999999999999"/>
    <n v="153.80000000000001"/>
    <n v="153.80000000000001"/>
    <n v="156.80000000000001"/>
  </r>
  <r>
    <x v="0"/>
    <x v="8"/>
    <x v="3"/>
    <n v="142.69999999999999"/>
    <n v="195.5"/>
    <n v="163.4"/>
    <n v="155"/>
    <n v="175.2"/>
    <n v="160.6"/>
    <n v="135.1"/>
    <n v="161.1"/>
    <n v="112.2"/>
    <n v="164.4"/>
    <n v="161.9"/>
    <n v="166.8"/>
    <n v="155.6"/>
    <n v="186.8"/>
    <n v="160.69999999999999"/>
    <n v="155.1"/>
    <n v="159.9"/>
    <s v="-"/>
    <n v="156"/>
    <n v="155.5"/>
    <n v="165.3"/>
    <n v="151.69999999999999"/>
    <n v="158.6"/>
    <n v="164.1"/>
    <n v="154.6"/>
    <n v="158"/>
    <n v="157.6"/>
  </r>
  <r>
    <x v="1"/>
    <x v="8"/>
    <x v="3"/>
    <n v="147.6"/>
    <n v="202.5"/>
    <n v="166.4"/>
    <n v="156"/>
    <n v="161.4"/>
    <n v="168.8"/>
    <n v="161.6"/>
    <n v="162.80000000000001"/>
    <n v="114.8"/>
    <n v="162.80000000000001"/>
    <n v="151.5"/>
    <n v="171.4"/>
    <n v="162"/>
    <n v="194.4"/>
    <n v="155.9"/>
    <n v="139.30000000000001"/>
    <n v="153.4"/>
    <s v="161.4"/>
    <n v="154.9"/>
    <n v="147.6"/>
    <n v="157.5"/>
    <n v="142.1"/>
    <n v="149.1"/>
    <n v="157.6"/>
    <n v="156.6"/>
    <n v="150.5"/>
    <n v="158"/>
  </r>
  <r>
    <x v="2"/>
    <x v="8"/>
    <x v="3"/>
    <n v="144.30000000000001"/>
    <n v="198"/>
    <n v="164.6"/>
    <n v="155.4"/>
    <n v="170.1"/>
    <n v="164.4"/>
    <n v="144.1"/>
    <n v="161.69999999999999"/>
    <n v="113.1"/>
    <n v="163.9"/>
    <n v="157.6"/>
    <n v="168.9"/>
    <n v="158"/>
    <n v="188.8"/>
    <n v="158.80000000000001"/>
    <n v="148.5"/>
    <n v="157.30000000000001"/>
    <s v="161.4"/>
    <n v="155.6"/>
    <n v="151.80000000000001"/>
    <n v="162.30000000000001"/>
    <n v="146.6"/>
    <n v="153.19999999999999"/>
    <n v="160.30000000000001"/>
    <n v="155.4"/>
    <n v="154.4"/>
    <n v="157.80000000000001"/>
  </r>
  <r>
    <x v="0"/>
    <x v="8"/>
    <x v="4"/>
    <n v="145.1"/>
    <n v="198.5"/>
    <n v="168.6"/>
    <n v="155.80000000000001"/>
    <n v="184.4"/>
    <n v="162.30000000000001"/>
    <n v="138.4"/>
    <n v="165.1"/>
    <n v="114.3"/>
    <n v="169.7"/>
    <n v="164.6"/>
    <n v="169.8"/>
    <n v="158.69999999999999"/>
    <n v="189.6"/>
    <n v="165.3"/>
    <n v="160.6"/>
    <n v="164.5"/>
    <s v="NA"/>
    <n v="161.69999999999999"/>
    <n v="158.80000000000001"/>
    <n v="169.1"/>
    <n v="153.19999999999999"/>
    <n v="160"/>
    <n v="167.6"/>
    <n v="159.30000000000001"/>
    <n v="161.1"/>
    <n v="161.1"/>
  </r>
  <r>
    <x v="1"/>
    <x v="8"/>
    <x v="4"/>
    <n v="148.80000000000001"/>
    <n v="204.3"/>
    <n v="173"/>
    <n v="156.5"/>
    <n v="168.8"/>
    <n v="172.5"/>
    <n v="166.5"/>
    <n v="165.9"/>
    <n v="115.9"/>
    <n v="165.2"/>
    <n v="152"/>
    <n v="171.1"/>
    <n v="164.2"/>
    <n v="198.2"/>
    <n v="156.5"/>
    <n v="140.19999999999999"/>
    <n v="154.1"/>
    <s v="161.6"/>
    <n v="155.5"/>
    <n v="150.1"/>
    <n v="160.4"/>
    <n v="145"/>
    <n v="152.6"/>
    <n v="156.6"/>
    <n v="157.5"/>
    <n v="152.30000000000001"/>
    <n v="159.5"/>
  </r>
  <r>
    <x v="2"/>
    <x v="8"/>
    <x v="4"/>
    <n v="146.30000000000001"/>
    <n v="200.5"/>
    <n v="170.3"/>
    <n v="156.1"/>
    <n v="178.7"/>
    <n v="167.1"/>
    <n v="147.9"/>
    <n v="165.4"/>
    <n v="114.8"/>
    <n v="168.2"/>
    <n v="159.30000000000001"/>
    <n v="170.4"/>
    <n v="160.69999999999999"/>
    <n v="191.9"/>
    <n v="161.80000000000001"/>
    <n v="152.1"/>
    <n v="160.4"/>
    <s v="161.6"/>
    <n v="159.4"/>
    <n v="154.69999999999999"/>
    <n v="165.8"/>
    <n v="148.9"/>
    <n v="155.80000000000001"/>
    <n v="161.19999999999999"/>
    <n v="158.6"/>
    <n v="156.80000000000001"/>
    <n v="160.4"/>
  </r>
  <r>
    <x v="0"/>
    <x v="8"/>
    <x v="5"/>
    <n v="145.6"/>
    <n v="200.1"/>
    <n v="179.3"/>
    <n v="156.1"/>
    <n v="190.4"/>
    <n v="158.6"/>
    <n v="144.69999999999999"/>
    <n v="165.5"/>
    <n v="114.6"/>
    <n v="170"/>
    <n v="165.5"/>
    <n v="171.7"/>
    <n v="160.5"/>
    <n v="189.1"/>
    <n v="165.3"/>
    <n v="159.9"/>
    <n v="164.6"/>
    <s v="NA"/>
    <n v="162.1"/>
    <n v="159.19999999999999"/>
    <n v="169.7"/>
    <n v="154.19999999999999"/>
    <n v="160.4"/>
    <n v="166.8"/>
    <n v="159.4"/>
    <n v="161.5"/>
    <n v="162.1"/>
  </r>
  <r>
    <x v="1"/>
    <x v="8"/>
    <x v="5"/>
    <n v="149.19999999999999"/>
    <n v="205.5"/>
    <n v="182.8"/>
    <n v="156.5"/>
    <n v="172.2"/>
    <n v="171.5"/>
    <n v="176.2"/>
    <n v="166.9"/>
    <n v="116.1"/>
    <n v="165.5"/>
    <n v="152.30000000000001"/>
    <n v="173.3"/>
    <n v="166.2"/>
    <n v="195.6"/>
    <n v="157.30000000000001"/>
    <n v="140.5"/>
    <n v="154.80000000000001"/>
    <s v="160.5"/>
    <n v="156.1"/>
    <n v="149.80000000000001"/>
    <n v="160.80000000000001"/>
    <n v="147.5"/>
    <n v="150.69999999999999"/>
    <n v="158.1"/>
    <n v="158"/>
    <n v="153.4"/>
    <n v="160.4"/>
  </r>
  <r>
    <x v="2"/>
    <x v="8"/>
    <x v="5"/>
    <n v="146.69999999999999"/>
    <n v="202"/>
    <n v="180.7"/>
    <n v="156.19999999999999"/>
    <n v="183.7"/>
    <n v="164.6"/>
    <n v="155.4"/>
    <n v="166"/>
    <n v="115.1"/>
    <n v="168.5"/>
    <n v="160"/>
    <n v="172.4"/>
    <n v="162.6"/>
    <n v="190.8"/>
    <n v="162.19999999999999"/>
    <n v="151.80000000000001"/>
    <n v="160.69999999999999"/>
    <s v="160.5"/>
    <n v="159.80000000000001"/>
    <n v="154.80000000000001"/>
    <n v="166.3"/>
    <n v="150.69999999999999"/>
    <n v="154.9"/>
    <n v="161.69999999999999"/>
    <n v="158.80000000000001"/>
    <n v="157.6"/>
    <n v="161.30000000000001"/>
  </r>
  <r>
    <x v="0"/>
    <x v="8"/>
    <x v="6"/>
    <n v="145.1"/>
    <n v="204.5"/>
    <n v="180.4"/>
    <n v="157.1"/>
    <n v="188.7"/>
    <n v="157.69999999999999"/>
    <n v="152.80000000000001"/>
    <n v="163.6"/>
    <n v="113.9"/>
    <n v="169.7"/>
    <n v="166.2"/>
    <n v="171"/>
    <n v="161.69999999999999"/>
    <n v="189.7"/>
    <n v="166"/>
    <n v="161.1"/>
    <n v="165.3"/>
    <s v="NA"/>
    <n v="162.5"/>
    <n v="160.30000000000001"/>
    <n v="170.4"/>
    <n v="157.1"/>
    <n v="160.69999999999999"/>
    <n v="167.2"/>
    <n v="160.4"/>
    <n v="162.80000000000001"/>
    <n v="163.19999999999999"/>
  </r>
  <r>
    <x v="1"/>
    <x v="8"/>
    <x v="6"/>
    <n v="149.1"/>
    <n v="210.9"/>
    <n v="185"/>
    <n v="158.19999999999999"/>
    <n v="170.6"/>
    <n v="170.9"/>
    <n v="186.4"/>
    <n v="164.7"/>
    <n v="115.7"/>
    <n v="165.5"/>
    <n v="153.4"/>
    <n v="173.5"/>
    <n v="167.9"/>
    <n v="195.5"/>
    <n v="157.9"/>
    <n v="141.9"/>
    <n v="155.5"/>
    <s v="161.5"/>
    <n v="157.69999999999999"/>
    <n v="150.69999999999999"/>
    <n v="161.5"/>
    <n v="149.5"/>
    <n v="151.19999999999999"/>
    <n v="160.30000000000001"/>
    <n v="159.6"/>
    <n v="155"/>
    <n v="161.80000000000001"/>
  </r>
  <r>
    <x v="2"/>
    <x v="8"/>
    <x v="6"/>
    <n v="146.4"/>
    <n v="206.8"/>
    <n v="182.2"/>
    <n v="157.5"/>
    <n v="182.1"/>
    <n v="163.9"/>
    <n v="164.2"/>
    <n v="164"/>
    <n v="114.5"/>
    <n v="168.3"/>
    <n v="160.9"/>
    <n v="172.2"/>
    <n v="164"/>
    <n v="191.2"/>
    <n v="162.80000000000001"/>
    <n v="153.1"/>
    <n v="161.4"/>
    <s v="161.5"/>
    <n v="160.69999999999999"/>
    <n v="155.80000000000001"/>
    <n v="167"/>
    <n v="153.1"/>
    <n v="155.30000000000001"/>
    <n v="163.19999999999999"/>
    <n v="160.1"/>
    <n v="159"/>
    <n v="162.5"/>
  </r>
  <r>
    <x v="0"/>
    <x v="8"/>
    <x v="7"/>
    <n v="144.9"/>
    <n v="202.3"/>
    <n v="176.5"/>
    <n v="157.5"/>
    <n v="190.9"/>
    <n v="155.69999999999999"/>
    <n v="153.9"/>
    <n v="162.80000000000001"/>
    <n v="115.2"/>
    <n v="169.8"/>
    <n v="167.6"/>
    <n v="171.9"/>
    <n v="161.80000000000001"/>
    <n v="190.2"/>
    <n v="167"/>
    <n v="162.6"/>
    <n v="166.3"/>
    <s v="NA"/>
    <n v="163.1"/>
    <n v="160.9"/>
    <n v="171.1"/>
    <n v="157.69999999999999"/>
    <n v="161.1"/>
    <n v="167.5"/>
    <n v="160.30000000000001"/>
    <n v="163.30000000000001"/>
    <n v="163.6"/>
  </r>
  <r>
    <x v="1"/>
    <x v="8"/>
    <x v="7"/>
    <n v="149.30000000000001"/>
    <n v="207.4"/>
    <n v="174.1"/>
    <n v="159.19999999999999"/>
    <n v="175"/>
    <n v="161.30000000000001"/>
    <n v="183.3"/>
    <n v="164.5"/>
    <n v="120.4"/>
    <n v="166.2"/>
    <n v="154.80000000000001"/>
    <n v="175.1"/>
    <n v="167.3"/>
    <n v="196.5"/>
    <n v="159.80000000000001"/>
    <n v="143.6"/>
    <n v="157.30000000000001"/>
    <s v="162.1"/>
    <n v="160.69999999999999"/>
    <n v="153.19999999999999"/>
    <n v="162.80000000000001"/>
    <n v="150.4"/>
    <n v="153.69999999999999"/>
    <n v="160.4"/>
    <n v="159.6"/>
    <n v="156"/>
    <n v="162.30000000000001"/>
  </r>
  <r>
    <x v="2"/>
    <x v="8"/>
    <x v="7"/>
    <n v="146.6"/>
    <n v="204"/>
    <n v="172.8"/>
    <n v="158.4"/>
    <n v="188"/>
    <n v="156.80000000000001"/>
    <n v="162.19999999999999"/>
    <n v="164.1"/>
    <n v="119.7"/>
    <n v="168.8"/>
    <n v="162.69999999999999"/>
    <n v="173.9"/>
    <n v="164"/>
    <n v="192.1"/>
    <n v="164.5"/>
    <n v="155.30000000000001"/>
    <n v="163.19999999999999"/>
    <s v="162.1"/>
    <n v="162.6"/>
    <n v="157.5"/>
    <n v="168.4"/>
    <n v="154"/>
    <n v="157.6"/>
    <n v="163.80000000000001"/>
    <n v="160"/>
    <n v="160"/>
    <n v="163.19999999999999"/>
  </r>
  <r>
    <x v="0"/>
    <x v="8"/>
    <x v="8"/>
    <n v="145.4"/>
    <n v="202.1"/>
    <n v="172"/>
    <n v="158"/>
    <n v="195.5"/>
    <n v="152.69999999999999"/>
    <n v="151.4"/>
    <n v="163.9"/>
    <n v="119.3"/>
    <n v="170.1"/>
    <n v="168.3"/>
    <n v="172.8"/>
    <n v="162.1"/>
    <n v="190.5"/>
    <n v="167.7"/>
    <n v="163.6"/>
    <n v="167.1"/>
    <s v="NA"/>
    <n v="163.69999999999999"/>
    <n v="161.30000000000001"/>
    <n v="171.9"/>
    <n v="157.80000000000001"/>
    <n v="162.69999999999999"/>
    <n v="168.5"/>
    <n v="160.19999999999999"/>
    <n v="163.80000000000001"/>
    <n v="164"/>
  </r>
  <r>
    <x v="1"/>
    <x v="8"/>
    <x v="8"/>
    <n v="149.30000000000001"/>
    <n v="207.4"/>
    <n v="174.1"/>
    <n v="159.1"/>
    <n v="175"/>
    <n v="161.19999999999999"/>
    <n v="183.5"/>
    <n v="164.5"/>
    <n v="120.4"/>
    <n v="166.2"/>
    <n v="154.80000000000001"/>
    <n v="175.1"/>
    <n v="167.3"/>
    <n v="196.5"/>
    <n v="159.80000000000001"/>
    <n v="143.6"/>
    <n v="157.4"/>
    <s v="162.1"/>
    <n v="160.80000000000001"/>
    <n v="153.30000000000001"/>
    <n v="162.80000000000001"/>
    <n v="150.5"/>
    <n v="153.9"/>
    <n v="160.30000000000001"/>
    <n v="159.6"/>
    <n v="156"/>
    <n v="162.30000000000001"/>
  </r>
  <r>
    <x v="2"/>
    <x v="8"/>
    <x v="8"/>
    <n v="146.6"/>
    <n v="204"/>
    <n v="172.8"/>
    <n v="158.4"/>
    <n v="188"/>
    <n v="156.69999999999999"/>
    <n v="162.30000000000001"/>
    <n v="164.1"/>
    <n v="119.7"/>
    <n v="168.8"/>
    <n v="162.69999999999999"/>
    <n v="173.9"/>
    <n v="164"/>
    <n v="192.1"/>
    <n v="164.6"/>
    <n v="155.30000000000001"/>
    <n v="163.30000000000001"/>
    <s v="162.1"/>
    <n v="162.6"/>
    <n v="157.5"/>
    <n v="168.4"/>
    <n v="154"/>
    <n v="157.69999999999999"/>
    <n v="163.69999999999999"/>
    <n v="160"/>
    <n v="160"/>
    <n v="163.19999999999999"/>
  </r>
  <r>
    <x v="0"/>
    <x v="8"/>
    <x v="9"/>
    <n v="146.1"/>
    <n v="202.5"/>
    <n v="170.1"/>
    <n v="158.4"/>
    <n v="198.8"/>
    <n v="152.6"/>
    <n v="170.4"/>
    <n v="165.2"/>
    <n v="121.6"/>
    <n v="170.6"/>
    <n v="168.8"/>
    <n v="173.6"/>
    <n v="165.5"/>
    <n v="191.2"/>
    <n v="168.9"/>
    <n v="164.8"/>
    <n v="168.3"/>
    <s v="NA"/>
    <n v="165.5"/>
    <n v="162"/>
    <n v="172.5"/>
    <n v="159.5"/>
    <n v="163.19999999999999"/>
    <n v="169"/>
    <n v="161.1"/>
    <n v="164.7"/>
    <n v="166.3"/>
  </r>
  <r>
    <x v="1"/>
    <x v="8"/>
    <x v="9"/>
    <n v="150.1"/>
    <n v="208.4"/>
    <n v="173"/>
    <n v="159.19999999999999"/>
    <n v="176.6"/>
    <n v="159.30000000000001"/>
    <n v="214.4"/>
    <n v="165.3"/>
    <n v="122.5"/>
    <n v="166.8"/>
    <n v="155.4"/>
    <n v="175.9"/>
    <n v="171.5"/>
    <n v="197"/>
    <n v="160.80000000000001"/>
    <n v="144.4"/>
    <n v="158.30000000000001"/>
    <s v="163.6"/>
    <n v="162.19999999999999"/>
    <n v="154.30000000000001"/>
    <n v="163.5"/>
    <n v="152.19999999999999"/>
    <n v="155.1"/>
    <n v="160.30000000000001"/>
    <n v="160.30000000000001"/>
    <n v="157"/>
    <n v="164.6"/>
  </r>
  <r>
    <x v="2"/>
    <x v="8"/>
    <x v="9"/>
    <n v="147.4"/>
    <n v="204.6"/>
    <n v="171.2"/>
    <n v="158.69999999999999"/>
    <n v="190.6"/>
    <n v="155.69999999999999"/>
    <n v="185.3"/>
    <n v="165.2"/>
    <n v="121.9"/>
    <n v="169.3"/>
    <n v="163.19999999999999"/>
    <n v="174.7"/>
    <n v="167.7"/>
    <n v="192.7"/>
    <n v="165.7"/>
    <n v="156.30000000000001"/>
    <n v="164.3"/>
    <s v="163.6"/>
    <n v="164.2"/>
    <n v="158.4"/>
    <n v="169.1"/>
    <n v="155.69999999999999"/>
    <n v="158.6"/>
    <n v="163.9"/>
    <n v="160.80000000000001"/>
    <n v="161"/>
    <n v="165.5"/>
  </r>
  <r>
    <x v="0"/>
    <x v="8"/>
    <x v="11"/>
    <n v="146.9"/>
    <n v="199.8"/>
    <n v="171.5"/>
    <n v="159.1"/>
    <n v="198.4"/>
    <n v="153.19999999999999"/>
    <n v="183.9"/>
    <n v="165.4"/>
    <n v="122.1"/>
    <n v="170.8"/>
    <n v="169.1"/>
    <n v="174.3"/>
    <n v="167.5"/>
    <n v="191.4"/>
    <n v="170.4"/>
    <n v="166"/>
    <n v="169.8"/>
    <s v="NA"/>
    <n v="165.3"/>
    <n v="162.9"/>
    <n v="173.4"/>
    <n v="158.9"/>
    <n v="163.80000000000001"/>
    <n v="169.3"/>
    <n v="162.4"/>
    <n v="165.2"/>
    <n v="167.6"/>
  </r>
  <r>
    <x v="1"/>
    <x v="8"/>
    <x v="11"/>
    <n v="151"/>
    <n v="204.9"/>
    <n v="175.4"/>
    <n v="159.6"/>
    <n v="175.8"/>
    <n v="160.30000000000001"/>
    <n v="229.1"/>
    <n v="165.1"/>
    <n v="123.1"/>
    <n v="167.2"/>
    <n v="156.1"/>
    <n v="176.8"/>
    <n v="173.5"/>
    <n v="197"/>
    <n v="162.30000000000001"/>
    <n v="145.30000000000001"/>
    <n v="159.69999999999999"/>
    <s v="164.2"/>
    <n v="161.6"/>
    <n v="155.19999999999999"/>
    <n v="164.2"/>
    <n v="151.19999999999999"/>
    <n v="156.69999999999999"/>
    <n v="160.80000000000001"/>
    <n v="161.80000000000001"/>
    <n v="157.30000000000001"/>
    <n v="165.6"/>
  </r>
  <r>
    <x v="2"/>
    <x v="8"/>
    <x v="11"/>
    <n v="148.19999999999999"/>
    <n v="201.6"/>
    <n v="173"/>
    <n v="159.30000000000001"/>
    <n v="190.1"/>
    <n v="156.5"/>
    <n v="199.2"/>
    <n v="165.3"/>
    <n v="122.4"/>
    <n v="169.6"/>
    <n v="163.69999999999999"/>
    <n v="175.5"/>
    <n v="169.7"/>
    <n v="192.9"/>
    <n v="167.2"/>
    <n v="157.4"/>
    <n v="165.8"/>
    <s v="164.2"/>
    <n v="163.9"/>
    <n v="159.30000000000001"/>
    <n v="169.9"/>
    <n v="154.80000000000001"/>
    <n v="159.80000000000001"/>
    <n v="164.3"/>
    <n v="162.19999999999999"/>
    <n v="161.4"/>
    <n v="166.7"/>
  </r>
  <r>
    <x v="0"/>
    <x v="8"/>
    <x v="12"/>
    <n v="147.4"/>
    <n v="197"/>
    <n v="176.5"/>
    <n v="159.80000000000001"/>
    <n v="195.8"/>
    <n v="152"/>
    <n v="172.3"/>
    <n v="164.5"/>
    <n v="120.6"/>
    <n v="171.7"/>
    <n v="169.7"/>
    <n v="175.1"/>
    <n v="165.8"/>
    <n v="190.8"/>
    <n v="171.8"/>
    <n v="167.3"/>
    <n v="171.2"/>
    <s v="NA"/>
    <n v="165.6"/>
    <n v="163.9"/>
    <n v="174"/>
    <n v="160.1"/>
    <n v="164.5"/>
    <n v="169.7"/>
    <n v="162.80000000000001"/>
    <n v="166"/>
    <n v="167"/>
  </r>
  <r>
    <x v="1"/>
    <x v="8"/>
    <x v="12"/>
    <n v="151.6"/>
    <n v="202.2"/>
    <n v="180"/>
    <n v="160"/>
    <n v="173.5"/>
    <n v="158.30000000000001"/>
    <n v="219.5"/>
    <n v="164.2"/>
    <n v="121.9"/>
    <n v="168.2"/>
    <n v="156.5"/>
    <n v="178.2"/>
    <n v="172.2"/>
    <n v="196.8"/>
    <n v="163.30000000000001"/>
    <n v="146.69999999999999"/>
    <n v="160.69999999999999"/>
    <s v="163.4"/>
    <n v="161.69999999999999"/>
    <n v="156"/>
    <n v="165.1"/>
    <n v="151.80000000000001"/>
    <n v="157.6"/>
    <n v="160.6"/>
    <n v="162.4"/>
    <n v="157.80000000000001"/>
    <n v="165.2"/>
  </r>
  <r>
    <x v="2"/>
    <x v="8"/>
    <x v="12"/>
    <n v="148.69999999999999"/>
    <n v="198.8"/>
    <n v="177.9"/>
    <n v="159.9"/>
    <n v="187.6"/>
    <n v="154.9"/>
    <n v="188.3"/>
    <n v="164.4"/>
    <n v="121"/>
    <n v="170.5"/>
    <n v="164.2"/>
    <n v="176.5"/>
    <n v="168.2"/>
    <n v="192.4"/>
    <n v="168.5"/>
    <n v="158.69999999999999"/>
    <n v="167"/>
    <s v="163.4"/>
    <n v="164.1"/>
    <n v="160.19999999999999"/>
    <n v="170.6"/>
    <n v="155.69999999999999"/>
    <n v="160.6"/>
    <n v="164.4"/>
    <n v="162.6"/>
    <n v="162"/>
    <n v="166.2"/>
  </r>
  <r>
    <x v="0"/>
    <x v="9"/>
    <x v="0"/>
    <n v="148.30000000000001"/>
    <n v="196.9"/>
    <n v="178"/>
    <n v="160.5"/>
    <n v="192.6"/>
    <n v="151.19999999999999"/>
    <n v="159.19999999999999"/>
    <n v="164"/>
    <n v="119.3"/>
    <n v="173.3"/>
    <n v="169.8"/>
    <n v="175.8"/>
    <n v="164.1"/>
    <n v="190.7"/>
    <n v="173.2"/>
    <n v="169.3"/>
    <n v="172.7"/>
    <s v="NA"/>
    <n v="165.8"/>
    <n v="164.9"/>
    <n v="174.7"/>
    <n v="160.80000000000001"/>
    <n v="164.9"/>
    <n v="169.9"/>
    <n v="163.19999999999999"/>
    <n v="166.6"/>
    <n v="166.4"/>
  </r>
  <r>
    <x v="1"/>
    <x v="9"/>
    <x v="0"/>
    <n v="152.19999999999999"/>
    <n v="202.1"/>
    <n v="180.1"/>
    <n v="160.4"/>
    <n v="171"/>
    <n v="156.5"/>
    <n v="203.6"/>
    <n v="163.80000000000001"/>
    <n v="121.3"/>
    <n v="169.8"/>
    <n v="156.6"/>
    <n v="179"/>
    <n v="170.3"/>
    <n v="196.4"/>
    <n v="164.7"/>
    <n v="148.5"/>
    <n v="162.19999999999999"/>
    <s v="164.5"/>
    <n v="161.6"/>
    <n v="156.80000000000001"/>
    <n v="166.1"/>
    <n v="152.69999999999999"/>
    <n v="158.4"/>
    <n v="161"/>
    <n v="162.80000000000001"/>
    <n v="158.6"/>
    <n v="165"/>
  </r>
  <r>
    <x v="2"/>
    <x v="9"/>
    <x v="0"/>
    <n v="149.5"/>
    <n v="198.7"/>
    <n v="178.8"/>
    <n v="160.5"/>
    <n v="184.7"/>
    <n v="153.69999999999999"/>
    <n v="174.3"/>
    <n v="163.9"/>
    <n v="120"/>
    <n v="172.1"/>
    <n v="164.3"/>
    <n v="177.3"/>
    <n v="166.4"/>
    <n v="192.2"/>
    <n v="169.9"/>
    <n v="160.69999999999999"/>
    <n v="168.5"/>
    <s v="164.5"/>
    <n v="164.2"/>
    <n v="161.1"/>
    <n v="171.4"/>
    <n v="156.5"/>
    <n v="161.19999999999999"/>
    <n v="164.7"/>
    <n v="163"/>
    <n v="162.69999999999999"/>
    <n v="165.7"/>
  </r>
  <r>
    <x v="0"/>
    <x v="9"/>
    <x v="1"/>
    <n v="148.80000000000001"/>
    <n v="198.1"/>
    <n v="175.5"/>
    <n v="160.69999999999999"/>
    <n v="192.6"/>
    <n v="151.4"/>
    <n v="155.19999999999999"/>
    <n v="163.9"/>
    <n v="118.1"/>
    <n v="175.4"/>
    <n v="170.5"/>
    <n v="176.3"/>
    <n v="163.9"/>
    <n v="191.5"/>
    <n v="174.1"/>
    <n v="171"/>
    <n v="173.7"/>
    <s v="NA"/>
    <n v="167.4"/>
    <n v="165.7"/>
    <n v="175.3"/>
    <n v="161.19999999999999"/>
    <n v="165.5"/>
    <n v="170.3"/>
    <n v="164.5"/>
    <n v="167.3"/>
    <n v="166.7"/>
  </r>
  <r>
    <x v="1"/>
    <x v="9"/>
    <x v="1"/>
    <n v="152.5"/>
    <n v="205.2"/>
    <n v="176.4"/>
    <n v="160.6"/>
    <n v="171.5"/>
    <n v="156.4"/>
    <n v="198"/>
    <n v="163.19999999999999"/>
    <n v="120.6"/>
    <n v="172.2"/>
    <n v="156.69999999999999"/>
    <n v="180"/>
    <n v="170.2"/>
    <n v="196.5"/>
    <n v="165.7"/>
    <n v="150.4"/>
    <n v="163.4"/>
    <s v="165.5"/>
    <n v="163"/>
    <n v="157.4"/>
    <n v="167.2"/>
    <n v="153.1"/>
    <n v="159.5"/>
    <n v="162"/>
    <n v="164.2"/>
    <n v="159.4"/>
    <n v="165.5"/>
  </r>
  <r>
    <x v="2"/>
    <x v="9"/>
    <x v="1"/>
    <n v="150"/>
    <n v="200.6"/>
    <n v="175.8"/>
    <n v="160.69999999999999"/>
    <n v="184.9"/>
    <n v="153.69999999999999"/>
    <n v="169.7"/>
    <n v="163.69999999999999"/>
    <n v="118.9"/>
    <n v="174.3"/>
    <n v="164.7"/>
    <n v="178"/>
    <n v="166.2"/>
    <n v="192.8"/>
    <n v="170.8"/>
    <n v="162.4"/>
    <n v="169.6"/>
    <s v="165.5"/>
    <n v="165.7"/>
    <n v="161.80000000000001"/>
    <n v="172.2"/>
    <n v="156.9"/>
    <n v="162.1"/>
    <n v="165.4"/>
    <n v="164.4"/>
    <n v="163.5"/>
    <n v="166.1"/>
  </r>
  <r>
    <x v="0"/>
    <x v="9"/>
    <x v="2"/>
    <n v="150.19999999999999"/>
    <n v="208"/>
    <n v="167.9"/>
    <n v="162"/>
    <n v="203.1"/>
    <n v="155.9"/>
    <n v="155.80000000000001"/>
    <n v="164.2"/>
    <n v="118.1"/>
    <n v="178.7"/>
    <n v="171.2"/>
    <n v="177.4"/>
    <n v="166.6"/>
    <n v="192.3"/>
    <n v="175.4"/>
    <n v="173.2"/>
    <n v="175.1"/>
    <s v="NA"/>
    <n v="168.9"/>
    <n v="166.5"/>
    <n v="176"/>
    <n v="162"/>
    <n v="166.6"/>
    <n v="170.6"/>
    <n v="167.4"/>
    <n v="168.3"/>
    <n v="168.7"/>
  </r>
  <r>
    <x v="1"/>
    <x v="9"/>
    <x v="2"/>
    <n v="153.69999999999999"/>
    <n v="215.8"/>
    <n v="167.7"/>
    <n v="162.6"/>
    <n v="180"/>
    <n v="159.6"/>
    <n v="188.4"/>
    <n v="163.4"/>
    <n v="120.3"/>
    <n v="174.7"/>
    <n v="157.1"/>
    <n v="181.5"/>
    <n v="171.5"/>
    <n v="197.5"/>
    <n v="167.1"/>
    <n v="152.6"/>
    <n v="164.9"/>
    <s v="165.3"/>
    <n v="164.5"/>
    <n v="158.6"/>
    <n v="168.2"/>
    <n v="154.19999999999999"/>
    <n v="160.80000000000001"/>
    <n v="162.69999999999999"/>
    <n v="166.8"/>
    <n v="160.6"/>
    <n v="166.5"/>
  </r>
  <r>
    <x v="2"/>
    <x v="9"/>
    <x v="2"/>
    <n v="151.30000000000001"/>
    <n v="210.7"/>
    <n v="167.8"/>
    <n v="162.19999999999999"/>
    <n v="194.6"/>
    <n v="157.6"/>
    <n v="166.9"/>
    <n v="163.9"/>
    <n v="118.8"/>
    <n v="177.4"/>
    <n v="165.3"/>
    <n v="179.3"/>
    <n v="168.4"/>
    <n v="193.7"/>
    <n v="172.1"/>
    <n v="164.6"/>
    <n v="171.1"/>
    <s v="165.3"/>
    <n v="167.2"/>
    <n v="162.80000000000001"/>
    <n v="173"/>
    <n v="157.9"/>
    <n v="163.30000000000001"/>
    <n v="166"/>
    <n v="167.2"/>
    <n v="164.6"/>
    <n v="167.7"/>
  </r>
  <r>
    <x v="0"/>
    <x v="9"/>
    <x v="3"/>
    <n v="151.80000000000001"/>
    <n v="209.7"/>
    <n v="164.5"/>
    <n v="163.80000000000001"/>
    <n v="207.4"/>
    <n v="169.7"/>
    <n v="153.6"/>
    <n v="165.1"/>
    <n v="118.2"/>
    <n v="182.9"/>
    <n v="172.4"/>
    <n v="178.9"/>
    <n v="168.6"/>
    <n v="192.8"/>
    <n v="177.5"/>
    <n v="175.1"/>
    <n v="177.1"/>
    <s v="NA"/>
    <n v="173.3"/>
    <n v="167.7"/>
    <n v="177"/>
    <n v="166.2"/>
    <n v="167.2"/>
    <n v="170.9"/>
    <n v="169"/>
    <n v="170.2"/>
    <n v="170.8"/>
  </r>
  <r>
    <x v="1"/>
    <x v="9"/>
    <x v="3"/>
    <n v="155.4"/>
    <n v="215.8"/>
    <n v="164.6"/>
    <n v="164.2"/>
    <n v="186"/>
    <n v="175.9"/>
    <n v="190.7"/>
    <n v="164"/>
    <n v="120.5"/>
    <n v="178"/>
    <n v="157.5"/>
    <n v="183.3"/>
    <n v="174.5"/>
    <n v="197.1"/>
    <n v="168.4"/>
    <n v="154.5"/>
    <n v="166.3"/>
    <s v="167"/>
    <n v="170.5"/>
    <n v="159.80000000000001"/>
    <n v="169"/>
    <n v="159.30000000000001"/>
    <n v="162.19999999999999"/>
    <n v="164"/>
    <n v="168.4"/>
    <n v="163.1"/>
    <n v="169.2"/>
  </r>
  <r>
    <x v="2"/>
    <x v="9"/>
    <x v="3"/>
    <n v="152.9"/>
    <n v="211.8"/>
    <n v="164.5"/>
    <n v="163.9"/>
    <n v="199.5"/>
    <n v="172.6"/>
    <n v="166.2"/>
    <n v="164.7"/>
    <n v="119"/>
    <n v="181.3"/>
    <n v="166.2"/>
    <n v="180.9"/>
    <n v="170.8"/>
    <n v="193.9"/>
    <n v="173.9"/>
    <n v="166.5"/>
    <n v="172.8"/>
    <s v="167"/>
    <n v="172.2"/>
    <n v="164"/>
    <n v="174"/>
    <n v="162.6"/>
    <n v="164.4"/>
    <n v="166.9"/>
    <n v="168.8"/>
    <n v="166.8"/>
    <n v="170.1"/>
  </r>
  <r>
    <x v="0"/>
    <x v="9"/>
    <x v="4"/>
    <n v="152.9"/>
    <n v="214.7"/>
    <n v="161.4"/>
    <n v="164.6"/>
    <n v="209.9"/>
    <n v="168"/>
    <n v="160.4"/>
    <n v="165"/>
    <n v="118.9"/>
    <n v="186.6"/>
    <n v="173.2"/>
    <n v="180.4"/>
    <n v="170.8"/>
    <n v="192.9"/>
    <n v="179.3"/>
    <n v="177.2"/>
    <n v="179"/>
    <s v="NA"/>
    <n v="175.3"/>
    <n v="168.9"/>
    <n v="177.7"/>
    <n v="167.1"/>
    <n v="167.6"/>
    <n v="171.8"/>
    <n v="168.5"/>
    <n v="170.9"/>
    <n v="172.5"/>
  </r>
  <r>
    <x v="1"/>
    <x v="9"/>
    <x v="4"/>
    <n v="156.69999999999999"/>
    <n v="221.2"/>
    <n v="164.1"/>
    <n v="165.4"/>
    <n v="189.5"/>
    <n v="174.5"/>
    <n v="203.2"/>
    <n v="164.1"/>
    <n v="121.2"/>
    <n v="181.4"/>
    <n v="158.5"/>
    <n v="184.9"/>
    <n v="177.5"/>
    <n v="197.5"/>
    <n v="170"/>
    <n v="155.9"/>
    <n v="167.8"/>
    <s v="167.5"/>
    <n v="173.5"/>
    <n v="161.1"/>
    <n v="170.1"/>
    <n v="159.4"/>
    <n v="163.19999999999999"/>
    <n v="165.2"/>
    <n v="168.2"/>
    <n v="163.80000000000001"/>
    <n v="170.8"/>
  </r>
  <r>
    <x v="2"/>
    <x v="9"/>
    <x v="4"/>
    <n v="154.1"/>
    <n v="217"/>
    <n v="162.4"/>
    <n v="164.9"/>
    <n v="202.4"/>
    <n v="171"/>
    <n v="174.9"/>
    <n v="164.7"/>
    <n v="119.7"/>
    <n v="184.9"/>
    <n v="167.1"/>
    <n v="182.5"/>
    <n v="173.3"/>
    <n v="194.1"/>
    <n v="175.6"/>
    <n v="168.4"/>
    <n v="174.6"/>
    <s v="167.5"/>
    <n v="174.6"/>
    <n v="165.2"/>
    <n v="174.8"/>
    <n v="163"/>
    <n v="165.1"/>
    <n v="167.9"/>
    <n v="168.4"/>
    <n v="167.5"/>
    <n v="171.7"/>
  </r>
  <r>
    <x v="0"/>
    <x v="9"/>
    <x v="5"/>
    <n v="153.80000000000001"/>
    <n v="217.2"/>
    <n v="169.6"/>
    <n v="165.4"/>
    <n v="208.1"/>
    <n v="165.8"/>
    <n v="167.3"/>
    <n v="164.6"/>
    <n v="119.1"/>
    <n v="188.9"/>
    <n v="174.2"/>
    <n v="181.9"/>
    <n v="172.4"/>
    <n v="192.9"/>
    <n v="180.7"/>
    <n v="178.7"/>
    <n v="180.4"/>
    <s v="NA"/>
    <n v="176.7"/>
    <n v="170.3"/>
    <n v="178.2"/>
    <n v="165.5"/>
    <n v="168"/>
    <n v="172.6"/>
    <n v="169.5"/>
    <n v="171"/>
    <n v="173.6"/>
  </r>
  <r>
    <x v="1"/>
    <x v="9"/>
    <x v="5"/>
    <n v="157.5"/>
    <n v="223.4"/>
    <n v="172.8"/>
    <n v="166.4"/>
    <n v="188.6"/>
    <n v="174.1"/>
    <n v="211.5"/>
    <n v="163.6"/>
    <n v="121.4"/>
    <n v="183.5"/>
    <n v="159.1"/>
    <n v="186.3"/>
    <n v="179.3"/>
    <n v="198.3"/>
    <n v="171.6"/>
    <n v="157.4"/>
    <n v="169.4"/>
    <s v="166.8"/>
    <n v="174.9"/>
    <n v="162.1"/>
    <n v="170.9"/>
    <n v="157.19999999999999"/>
    <n v="164.1"/>
    <n v="166.5"/>
    <n v="169.2"/>
    <n v="163.80000000000001"/>
    <n v="171.4"/>
  </r>
  <r>
    <x v="2"/>
    <x v="9"/>
    <x v="5"/>
    <n v="155"/>
    <n v="219.4"/>
    <n v="170.8"/>
    <n v="165.8"/>
    <n v="200.9"/>
    <n v="169.7"/>
    <n v="182.3"/>
    <n v="164.3"/>
    <n v="119.9"/>
    <n v="187.1"/>
    <n v="167.9"/>
    <n v="183.9"/>
    <n v="174.9"/>
    <n v="194.3"/>
    <n v="177.1"/>
    <n v="169.9"/>
    <n v="176"/>
    <s v="166.8"/>
    <n v="176"/>
    <n v="166.4"/>
    <n v="175.4"/>
    <n v="161.1"/>
    <n v="165.8"/>
    <n v="169"/>
    <n v="169.4"/>
    <n v="167.5"/>
    <n v="172.6"/>
  </r>
  <r>
    <x v="0"/>
    <x v="9"/>
    <x v="6"/>
    <n v="155.19999999999999"/>
    <n v="210.8"/>
    <n v="174.3"/>
    <n v="166.3"/>
    <n v="202.2"/>
    <n v="169.6"/>
    <n v="168.6"/>
    <n v="164.4"/>
    <n v="119.2"/>
    <n v="191.8"/>
    <n v="174.5"/>
    <n v="183.1"/>
    <n v="172.5"/>
    <n v="193.2"/>
    <n v="182"/>
    <n v="180.3"/>
    <n v="181.7"/>
    <s v="NA"/>
    <n v="179.6"/>
    <n v="171.3"/>
    <n v="178.8"/>
    <n v="166.3"/>
    <n v="168.6"/>
    <n v="174.7"/>
    <n v="169.7"/>
    <n v="171.8"/>
    <n v="174.3"/>
  </r>
  <r>
    <x v="1"/>
    <x v="9"/>
    <x v="6"/>
    <n v="159.30000000000001"/>
    <n v="217.1"/>
    <n v="176.6"/>
    <n v="167.1"/>
    <n v="184.8"/>
    <n v="179.5"/>
    <n v="208.5"/>
    <n v="164"/>
    <n v="121.5"/>
    <n v="186.3"/>
    <n v="159.80000000000001"/>
    <n v="187.7"/>
    <n v="179.4"/>
    <n v="198.6"/>
    <n v="172.7"/>
    <n v="158.69999999999999"/>
    <n v="170.6"/>
    <s v="167.8"/>
    <n v="179.5"/>
    <n v="163.1"/>
    <n v="171.7"/>
    <n v="157.4"/>
    <n v="164.6"/>
    <n v="169.1"/>
    <n v="169.8"/>
    <n v="164.7"/>
    <n v="172.3"/>
  </r>
  <r>
    <x v="2"/>
    <x v="9"/>
    <x v="6"/>
    <n v="156.5"/>
    <n v="213"/>
    <n v="175.2"/>
    <n v="166.6"/>
    <n v="195.8"/>
    <n v="174.2"/>
    <n v="182.1"/>
    <n v="164.3"/>
    <n v="120"/>
    <n v="190"/>
    <n v="168.4"/>
    <n v="185.2"/>
    <n v="175"/>
    <n v="194.6"/>
    <n v="178.3"/>
    <n v="171.3"/>
    <n v="177.3"/>
    <s v="167.8"/>
    <n v="179.6"/>
    <n v="167.4"/>
    <n v="176.1"/>
    <n v="161.6"/>
    <n v="166.3"/>
    <n v="171.4"/>
    <n v="169.7"/>
    <n v="168.4"/>
    <n v="173.4"/>
  </r>
  <r>
    <x v="0"/>
    <x v="9"/>
    <x v="7"/>
    <n v="159.5"/>
    <n v="204.1"/>
    <n v="168.3"/>
    <n v="167.9"/>
    <n v="198.1"/>
    <n v="169.2"/>
    <n v="173.1"/>
    <n v="167.1"/>
    <n v="120.2"/>
    <n v="195.6"/>
    <n v="174.8"/>
    <n v="184"/>
    <n v="173.9"/>
    <n v="193.7"/>
    <n v="183.2"/>
    <n v="181.7"/>
    <n v="183"/>
    <s v="NA"/>
    <n v="179.1"/>
    <n v="172.3"/>
    <n v="179.4"/>
    <n v="166.6"/>
    <n v="169.3"/>
    <n v="175.7"/>
    <n v="171.1"/>
    <n v="172.6"/>
    <n v="175.3"/>
  </r>
  <r>
    <x v="1"/>
    <x v="9"/>
    <x v="7"/>
    <n v="162.1"/>
    <n v="210.9"/>
    <n v="170.6"/>
    <n v="168.4"/>
    <n v="182.5"/>
    <n v="177.1"/>
    <n v="213.1"/>
    <n v="167.3"/>
    <n v="122.2"/>
    <n v="189.7"/>
    <n v="160.5"/>
    <n v="188.9"/>
    <n v="180.4"/>
    <n v="198.7"/>
    <n v="173.7"/>
    <n v="160"/>
    <n v="171.6"/>
    <s v="169"/>
    <n v="178.4"/>
    <n v="164.2"/>
    <n v="172.6"/>
    <n v="157.69999999999999"/>
    <n v="165.1"/>
    <n v="169.9"/>
    <n v="171.4"/>
    <n v="165.4"/>
    <n v="173.1"/>
  </r>
  <r>
    <x v="2"/>
    <x v="9"/>
    <x v="7"/>
    <n v="160.30000000000001"/>
    <n v="206.5"/>
    <n v="169.2"/>
    <n v="168.1"/>
    <n v="192.4"/>
    <n v="172.9"/>
    <n v="186.7"/>
    <n v="167.2"/>
    <n v="120.9"/>
    <n v="193.6"/>
    <n v="168.8"/>
    <n v="186.3"/>
    <n v="176.3"/>
    <n v="195"/>
    <n v="179.5"/>
    <n v="172.7"/>
    <n v="178.5"/>
    <s v="169"/>
    <n v="178.8"/>
    <n v="168.5"/>
    <n v="176.8"/>
    <n v="161.9"/>
    <n v="166.9"/>
    <n v="172.3"/>
    <n v="171.2"/>
    <n v="169.1"/>
    <n v="174.3"/>
  </r>
  <r>
    <x v="0"/>
    <x v="9"/>
    <x v="8"/>
    <n v="162.9"/>
    <n v="206.7"/>
    <n v="169"/>
    <n v="169.5"/>
    <n v="194.1"/>
    <n v="164.1"/>
    <n v="176.9"/>
    <n v="169"/>
    <n v="120.8"/>
    <n v="199.1"/>
    <n v="175.4"/>
    <n v="184.8"/>
    <n v="175.5"/>
    <n v="194.5"/>
    <n v="184.7"/>
    <n v="183.3"/>
    <n v="184.5"/>
    <s v="NA"/>
    <n v="179.7"/>
    <n v="173.6"/>
    <n v="180.2"/>
    <n v="166.9"/>
    <n v="170"/>
    <n v="176.2"/>
    <n v="170.8"/>
    <n v="173.1"/>
    <n v="176.4"/>
  </r>
  <r>
    <x v="1"/>
    <x v="9"/>
    <x v="8"/>
    <n v="164.9"/>
    <n v="213.7"/>
    <n v="170.9"/>
    <n v="170.1"/>
    <n v="179.3"/>
    <n v="167.5"/>
    <n v="220.8"/>
    <n v="169.2"/>
    <n v="123.1"/>
    <n v="193.6"/>
    <n v="161.1"/>
    <n v="190.4"/>
    <n v="181.8"/>
    <n v="199.7"/>
    <n v="175"/>
    <n v="161.69999999999999"/>
    <n v="173"/>
    <s v="169.5"/>
    <n v="179.2"/>
    <n v="165"/>
    <n v="173.8"/>
    <n v="158.19999999999999"/>
    <n v="165.8"/>
    <n v="170.9"/>
    <n v="171.1"/>
    <n v="166.1"/>
    <n v="174.1"/>
  </r>
  <r>
    <x v="2"/>
    <x v="9"/>
    <x v="8"/>
    <n v="163.5"/>
    <n v="209.2"/>
    <n v="169.7"/>
    <n v="169.7"/>
    <n v="188.7"/>
    <n v="165.7"/>
    <n v="191.8"/>
    <n v="169.1"/>
    <n v="121.6"/>
    <n v="197.3"/>
    <n v="169.4"/>
    <n v="187.4"/>
    <n v="177.8"/>
    <n v="195.9"/>
    <n v="180.9"/>
    <n v="174.3"/>
    <n v="179.9"/>
    <s v="169.5"/>
    <n v="179.5"/>
    <n v="169.5"/>
    <n v="177.8"/>
    <n v="162.30000000000001"/>
    <n v="167.6"/>
    <n v="173.1"/>
    <n v="170.9"/>
    <n v="169.7"/>
    <n v="175.3"/>
  </r>
  <r>
    <x v="0"/>
    <x v="9"/>
    <x v="9"/>
    <n v="164.7"/>
    <n v="208.8"/>
    <n v="170.3"/>
    <n v="170.9"/>
    <n v="191.6"/>
    <n v="162.19999999999999"/>
    <n v="184.8"/>
    <n v="169.7"/>
    <n v="121.1"/>
    <n v="201.6"/>
    <n v="175.8"/>
    <n v="185.6"/>
    <n v="177.4"/>
    <n v="194.9"/>
    <n v="186.1"/>
    <n v="184.4"/>
    <n v="185.9"/>
    <s v="NA"/>
    <n v="180.8"/>
    <n v="174.4"/>
    <n v="181.2"/>
    <n v="167.4"/>
    <n v="170.6"/>
    <n v="176.5"/>
    <n v="172"/>
    <n v="173.9"/>
    <n v="177.9"/>
  </r>
  <r>
    <x v="1"/>
    <x v="9"/>
    <x v="9"/>
    <n v="166.4"/>
    <n v="214.9"/>
    <n v="171.9"/>
    <n v="171"/>
    <n v="177.7"/>
    <n v="165.7"/>
    <n v="228.6"/>
    <n v="169.9"/>
    <n v="123.4"/>
    <n v="196.4"/>
    <n v="161.6"/>
    <n v="191.5"/>
    <n v="183.3"/>
    <n v="200.1"/>
    <n v="175.5"/>
    <n v="162.6"/>
    <n v="173.6"/>
    <s v="171.2"/>
    <n v="180"/>
    <n v="166"/>
    <n v="174.7"/>
    <n v="158.80000000000001"/>
    <n v="166.3"/>
    <n v="171.2"/>
    <n v="172.3"/>
    <n v="166.8"/>
    <n v="175.3"/>
  </r>
  <r>
    <x v="2"/>
    <x v="9"/>
    <x v="9"/>
    <n v="165.2"/>
    <n v="210.9"/>
    <n v="170.9"/>
    <n v="170.9"/>
    <n v="186.5"/>
    <n v="163.80000000000001"/>
    <n v="199.7"/>
    <n v="169.8"/>
    <n v="121.9"/>
    <n v="199.9"/>
    <n v="169.9"/>
    <n v="188.3"/>
    <n v="179.6"/>
    <n v="196.3"/>
    <n v="181.9"/>
    <n v="175.3"/>
    <n v="181"/>
    <s v="171.2"/>
    <n v="180.5"/>
    <n v="170.4"/>
    <n v="178.7"/>
    <n v="162.9"/>
    <n v="168.2"/>
    <n v="173.4"/>
    <n v="172.1"/>
    <n v="170.5"/>
    <n v="176.7"/>
  </r>
  <r>
    <x v="0"/>
    <x v="9"/>
    <x v="11"/>
    <n v="166.9"/>
    <n v="207.2"/>
    <n v="180.2"/>
    <n v="172.3"/>
    <n v="194"/>
    <n v="159.1"/>
    <n v="171.6"/>
    <n v="170.2"/>
    <n v="121.5"/>
    <n v="204.8"/>
    <n v="176.4"/>
    <n v="186.9"/>
    <n v="176.6"/>
    <n v="195.5"/>
    <n v="187.2"/>
    <n v="185.2"/>
    <n v="186.9"/>
    <s v="NA"/>
    <n v="181.9"/>
    <n v="175.5"/>
    <n v="182.3"/>
    <n v="167.5"/>
    <n v="170.8"/>
    <n v="176.9"/>
    <n v="173.4"/>
    <n v="174.6"/>
    <n v="177.8"/>
  </r>
  <r>
    <x v="1"/>
    <x v="9"/>
    <x v="11"/>
    <n v="168.4"/>
    <n v="213.4"/>
    <n v="183.2"/>
    <n v="172.3"/>
    <n v="180"/>
    <n v="162.6"/>
    <n v="205.5"/>
    <n v="171"/>
    <n v="123.4"/>
    <n v="198.8"/>
    <n v="162.1"/>
    <n v="192.4"/>
    <n v="181.3"/>
    <n v="200.6"/>
    <n v="176.7"/>
    <n v="163.5"/>
    <n v="174.7"/>
    <s v="171.8"/>
    <n v="180.3"/>
    <n v="166.9"/>
    <n v="175.8"/>
    <n v="158.9"/>
    <n v="166.7"/>
    <n v="171.5"/>
    <n v="173.8"/>
    <n v="167.4"/>
    <n v="174.1"/>
  </r>
  <r>
    <x v="2"/>
    <x v="9"/>
    <x v="11"/>
    <n v="167.4"/>
    <n v="209.4"/>
    <n v="181.4"/>
    <n v="172.3"/>
    <n v="188.9"/>
    <n v="160.69999999999999"/>
    <n v="183.1"/>
    <n v="170.5"/>
    <n v="122.1"/>
    <n v="202.8"/>
    <n v="170.4"/>
    <n v="189.5"/>
    <n v="178.3"/>
    <n v="196.9"/>
    <n v="183.1"/>
    <n v="176.2"/>
    <n v="182.1"/>
    <s v="171.8"/>
    <n v="181.3"/>
    <n v="171.4"/>
    <n v="179.8"/>
    <n v="163"/>
    <n v="168.5"/>
    <n v="173.7"/>
    <n v="173.6"/>
    <n v="171.1"/>
    <n v="176.5"/>
  </r>
  <r>
    <x v="0"/>
    <x v="9"/>
    <x v="12"/>
    <n v="168.8"/>
    <n v="206.9"/>
    <n v="189.1"/>
    <n v="173.4"/>
    <n v="193.9"/>
    <n v="156.69999999999999"/>
    <n v="150.19999999999999"/>
    <n v="170.5"/>
    <n v="121.2"/>
    <n v="207.5"/>
    <n v="176.8"/>
    <n v="187.7"/>
    <n v="174.4"/>
    <n v="195.9"/>
    <n v="188.1"/>
    <n v="185.9"/>
    <n v="187.8"/>
    <s v="NA"/>
    <n v="182.8"/>
    <n v="176.4"/>
    <n v="183.5"/>
    <n v="167.8"/>
    <n v="171.2"/>
    <n v="177.3"/>
    <n v="175.7"/>
    <n v="175.5"/>
    <n v="177.1"/>
  </r>
  <r>
    <x v="1"/>
    <x v="9"/>
    <x v="12"/>
    <n v="170.2"/>
    <n v="212.9"/>
    <n v="191.9"/>
    <n v="173.9"/>
    <n v="179.1"/>
    <n v="159.5"/>
    <n v="178.7"/>
    <n v="171.3"/>
    <n v="123.1"/>
    <n v="200.5"/>
    <n v="162.80000000000001"/>
    <n v="193.3"/>
    <n v="178.6"/>
    <n v="201.1"/>
    <n v="177.7"/>
    <n v="164.5"/>
    <n v="175.7"/>
    <s v="170.7"/>
    <n v="180.6"/>
    <n v="167.3"/>
    <n v="177.2"/>
    <n v="159.4"/>
    <n v="167.1"/>
    <n v="171.8"/>
    <n v="176"/>
    <n v="168.2"/>
    <n v="174.1"/>
  </r>
  <r>
    <x v="2"/>
    <x v="9"/>
    <x v="12"/>
    <n v="169.2"/>
    <n v="209"/>
    <n v="190.2"/>
    <n v="173.6"/>
    <n v="188.5"/>
    <n v="158"/>
    <n v="159.9"/>
    <n v="170.8"/>
    <n v="121.8"/>
    <n v="205.2"/>
    <n v="171"/>
    <n v="190.3"/>
    <n v="175.9"/>
    <n v="197.3"/>
    <n v="184"/>
    <n v="177"/>
    <n v="183"/>
    <s v="170.7"/>
    <n v="182"/>
    <n v="172.1"/>
    <n v="181.1"/>
    <n v="163.4"/>
    <n v="168.9"/>
    <n v="174.1"/>
    <n v="175.8"/>
    <n v="172"/>
    <n v="175.7"/>
  </r>
  <r>
    <x v="0"/>
    <x v="10"/>
    <x v="0"/>
    <n v="174"/>
    <n v="208.3"/>
    <n v="192.9"/>
    <n v="174.3"/>
    <n v="192.6"/>
    <n v="156.30000000000001"/>
    <n v="142.9"/>
    <n v="170.7"/>
    <n v="120.3"/>
    <n v="210.5"/>
    <n v="176.9"/>
    <n v="188.5"/>
    <n v="175"/>
    <n v="196.9"/>
    <n v="189"/>
    <n v="186.3"/>
    <n v="188.6"/>
    <s v="NA"/>
    <n v="183.2"/>
    <n v="177.2"/>
    <n v="184.7"/>
    <n v="168.2"/>
    <n v="171.8"/>
    <n v="177.8"/>
    <n v="178.4"/>
    <n v="176.5"/>
    <n v="177.8"/>
  </r>
  <r>
    <x v="1"/>
    <x v="10"/>
    <x v="0"/>
    <n v="173.3"/>
    <n v="215.2"/>
    <n v="197"/>
    <n v="175.2"/>
    <n v="178"/>
    <n v="160.5"/>
    <n v="175.3"/>
    <n v="171.2"/>
    <n v="122.7"/>
    <n v="204.3"/>
    <n v="163.69999999999999"/>
    <n v="194.3"/>
    <n v="179.5"/>
    <n v="201.6"/>
    <n v="178.7"/>
    <n v="165.3"/>
    <n v="176.6"/>
    <s v="172.1"/>
    <n v="180.1"/>
    <n v="168"/>
    <n v="178.5"/>
    <n v="159.5"/>
    <n v="167.8"/>
    <n v="171.8"/>
    <n v="178.8"/>
    <n v="168.9"/>
    <n v="174.9"/>
  </r>
  <r>
    <x v="2"/>
    <x v="10"/>
    <x v="0"/>
    <n v="173.8"/>
    <n v="210.7"/>
    <n v="194.5"/>
    <n v="174.6"/>
    <n v="187.2"/>
    <n v="158.30000000000001"/>
    <n v="153.9"/>
    <n v="170.9"/>
    <n v="121.1"/>
    <n v="208.4"/>
    <n v="171.4"/>
    <n v="191.2"/>
    <n v="176.7"/>
    <n v="198.2"/>
    <n v="184.9"/>
    <n v="177.6"/>
    <n v="183.8"/>
    <s v="172.1"/>
    <n v="182"/>
    <n v="172.9"/>
    <n v="182.3"/>
    <n v="163.6"/>
    <n v="169.5"/>
    <n v="174.3"/>
    <n v="178.6"/>
    <n v="172.8"/>
    <n v="176.5"/>
  </r>
  <r>
    <x v="0"/>
    <x v="10"/>
    <x v="1"/>
    <n v="174.2"/>
    <n v="205.2"/>
    <n v="173.9"/>
    <n v="177"/>
    <n v="183.4"/>
    <n v="167.2"/>
    <n v="140.9"/>
    <n v="170.4"/>
    <n v="119.1"/>
    <n v="212.1"/>
    <n v="177.6"/>
    <n v="189.9"/>
    <n v="174.8"/>
    <n v="198.3"/>
    <n v="190"/>
    <n v="187"/>
    <n v="189.6"/>
    <s v="NA"/>
    <n v="181.6"/>
    <n v="178.6"/>
    <n v="186.6"/>
    <n v="169"/>
    <n v="172.8"/>
    <n v="178.5"/>
    <n v="180.7"/>
    <n v="177.9"/>
    <n v="178"/>
  </r>
  <r>
    <x v="1"/>
    <x v="10"/>
    <x v="1"/>
    <n v="174.7"/>
    <n v="212.2"/>
    <n v="177.2"/>
    <n v="177.9"/>
    <n v="172.2"/>
    <n v="172.1"/>
    <n v="175.8"/>
    <n v="172.2"/>
    <n v="121.9"/>
    <n v="204.8"/>
    <n v="164.9"/>
    <n v="196.6"/>
    <n v="180.7"/>
    <n v="202.7"/>
    <n v="180.3"/>
    <n v="167"/>
    <n v="178.2"/>
    <s v="173.5"/>
    <n v="182.8"/>
    <n v="169.2"/>
    <n v="180.8"/>
    <n v="159.80000000000001"/>
    <n v="168.4"/>
    <n v="172.5"/>
    <n v="181.4"/>
    <n v="170"/>
    <n v="176.3"/>
  </r>
  <r>
    <x v="2"/>
    <x v="10"/>
    <x v="1"/>
    <n v="174.4"/>
    <n v="207.7"/>
    <n v="175.2"/>
    <n v="177.3"/>
    <n v="179.3"/>
    <n v="169.5"/>
    <n v="152.69999999999999"/>
    <n v="171"/>
    <n v="120"/>
    <n v="209.7"/>
    <n v="172.3"/>
    <n v="193"/>
    <n v="177"/>
    <n v="199.5"/>
    <n v="186.2"/>
    <n v="178.7"/>
    <n v="185.1"/>
    <s v="173.5"/>
    <n v="182.1"/>
    <n v="174.2"/>
    <n v="184.4"/>
    <n v="164.2"/>
    <n v="170.3"/>
    <n v="175"/>
    <n v="181"/>
    <n v="174.1"/>
    <n v="177.2"/>
  </r>
  <r>
    <x v="0"/>
    <x v="10"/>
    <x v="2"/>
    <n v="174.3"/>
    <n v="205.2"/>
    <n v="173.9"/>
    <n v="177"/>
    <n v="183.3"/>
    <n v="167.2"/>
    <n v="140.9"/>
    <n v="170.5"/>
    <n v="119.1"/>
    <n v="212.1"/>
    <n v="177.6"/>
    <n v="189.9"/>
    <n v="174.8"/>
    <n v="198.4"/>
    <n v="190"/>
    <n v="187"/>
    <n v="189.6"/>
    <s v="NA"/>
    <n v="181.4"/>
    <n v="178.6"/>
    <n v="186.6"/>
    <n v="169"/>
    <n v="172.8"/>
    <n v="178.5"/>
    <n v="180.7"/>
    <n v="177.9"/>
    <n v="178"/>
  </r>
  <r>
    <x v="1"/>
    <x v="10"/>
    <x v="2"/>
    <n v="174.7"/>
    <n v="212.2"/>
    <n v="177.2"/>
    <n v="177.9"/>
    <n v="172.2"/>
    <n v="172.1"/>
    <n v="175.9"/>
    <n v="172.2"/>
    <n v="121.9"/>
    <n v="204.8"/>
    <n v="164.9"/>
    <n v="196.6"/>
    <n v="180.8"/>
    <n v="202.7"/>
    <n v="180.2"/>
    <n v="167"/>
    <n v="178.2"/>
    <s v="173.5"/>
    <n v="182.6"/>
    <n v="169.2"/>
    <n v="180.8"/>
    <n v="159.80000000000001"/>
    <n v="168.4"/>
    <n v="172.5"/>
    <n v="181.5"/>
    <n v="170"/>
    <n v="176.3"/>
  </r>
  <r>
    <x v="2"/>
    <x v="10"/>
    <x v="2"/>
    <n v="174.4"/>
    <n v="207.7"/>
    <n v="175.2"/>
    <n v="177.3"/>
    <n v="179.2"/>
    <n v="169.5"/>
    <n v="152.80000000000001"/>
    <n v="171.1"/>
    <n v="120"/>
    <n v="209.7"/>
    <n v="172.3"/>
    <n v="193"/>
    <n v="177"/>
    <n v="199.5"/>
    <n v="186.1"/>
    <n v="178.7"/>
    <n v="185.1"/>
    <s v="173.5"/>
    <n v="181.9"/>
    <n v="174.2"/>
    <n v="184.4"/>
    <n v="164.2"/>
    <n v="170.3"/>
    <n v="175"/>
    <n v="181"/>
    <n v="174.1"/>
    <n v="177.2"/>
  </r>
  <r>
    <x v="0"/>
    <x v="10"/>
    <x v="3"/>
    <n v="173.3"/>
    <n v="206.9"/>
    <n v="167.9"/>
    <n v="178.2"/>
    <n v="178.5"/>
    <n v="173.7"/>
    <n v="142.80000000000001"/>
    <n v="172.8"/>
    <n v="120.4"/>
    <n v="215.5"/>
    <n v="178.2"/>
    <n v="190.5"/>
    <n v="175.5"/>
    <n v="199.5"/>
    <n v="190.7"/>
    <n v="187.3"/>
    <n v="190.2"/>
    <s v="-"/>
    <n v="181.5"/>
    <n v="179.1"/>
    <n v="187.2"/>
    <n v="169.4"/>
    <n v="173.2"/>
    <n v="179.4"/>
    <n v="183.8"/>
    <n v="178.9"/>
    <n v="178.8"/>
  </r>
  <r>
    <x v="1"/>
    <x v="10"/>
    <x v="3"/>
    <n v="174.8"/>
    <n v="213.7"/>
    <n v="172.4"/>
    <n v="178.8"/>
    <n v="168.7"/>
    <n v="179.2"/>
    <n v="179.9"/>
    <n v="174.7"/>
    <n v="123.1"/>
    <n v="207.8"/>
    <n v="165.5"/>
    <n v="197"/>
    <n v="182.1"/>
    <n v="203.5"/>
    <n v="181"/>
    <n v="167.7"/>
    <n v="178.9"/>
    <s v="175.2"/>
    <n v="182.1"/>
    <n v="169.6"/>
    <n v="181.5"/>
    <n v="160.1"/>
    <n v="168.8"/>
    <n v="174.2"/>
    <n v="184.4"/>
    <n v="170.9"/>
    <n v="177.4"/>
  </r>
  <r>
    <x v="2"/>
    <x v="10"/>
    <x v="3"/>
    <n v="173.8"/>
    <n v="209.3"/>
    <n v="169.6"/>
    <n v="178.4"/>
    <n v="174.9"/>
    <n v="176.3"/>
    <n v="155.4"/>
    <n v="173.4"/>
    <n v="121.3"/>
    <n v="212.9"/>
    <n v="172.9"/>
    <n v="193.5"/>
    <n v="177.9"/>
    <n v="200.6"/>
    <n v="186.9"/>
    <n v="179.2"/>
    <n v="185.7"/>
    <s v="175.2"/>
    <n v="181.7"/>
    <n v="174.6"/>
    <n v="185"/>
    <n v="164.5"/>
    <n v="170.7"/>
    <n v="176.4"/>
    <n v="184"/>
    <n v="175"/>
    <n v="178.1"/>
  </r>
  <r>
    <x v="0"/>
    <x v="10"/>
    <x v="4"/>
    <n v="173.2"/>
    <n v="211.5"/>
    <n v="171"/>
    <n v="179.6"/>
    <n v="173.3"/>
    <n v="169"/>
    <n v="148.69999999999999"/>
    <n v="174.9"/>
    <n v="121.9"/>
    <n v="221"/>
    <n v="178.7"/>
    <n v="191.1"/>
    <n v="176.8"/>
    <n v="199.9"/>
    <n v="191.2"/>
    <n v="187.9"/>
    <n v="190.8"/>
    <s v="-"/>
    <n v="182.5"/>
    <n v="179.8"/>
    <n v="187.8"/>
    <n v="169.7"/>
    <n v="173.8"/>
    <n v="180.3"/>
    <n v="184.9"/>
    <n v="179.5"/>
    <n v="179.8"/>
  </r>
  <r>
    <x v="1"/>
    <x v="10"/>
    <x v="4"/>
    <n v="174.7"/>
    <n v="219.4"/>
    <n v="176.7"/>
    <n v="179.4"/>
    <n v="164.4"/>
    <n v="175.8"/>
    <n v="185"/>
    <n v="176.9"/>
    <n v="124.2"/>
    <n v="211.9"/>
    <n v="165.9"/>
    <n v="197.7"/>
    <n v="183.1"/>
    <n v="204.2"/>
    <n v="181.3"/>
    <n v="168.1"/>
    <n v="179.3"/>
    <s v="175.6"/>
    <n v="183.4"/>
    <n v="170.1"/>
    <n v="182.2"/>
    <n v="160.4"/>
    <n v="169.2"/>
    <n v="174.8"/>
    <n v="185.6"/>
    <n v="171.6"/>
    <n v="178.2"/>
  </r>
  <r>
    <x v="2"/>
    <x v="10"/>
    <x v="4"/>
    <n v="173.7"/>
    <n v="214.3"/>
    <n v="173.2"/>
    <n v="179.5"/>
    <n v="170"/>
    <n v="172.2"/>
    <n v="161"/>
    <n v="175.6"/>
    <n v="122.7"/>
    <n v="218"/>
    <n v="173.4"/>
    <n v="194.2"/>
    <n v="179.1"/>
    <n v="201"/>
    <n v="187.3"/>
    <n v="179.7"/>
    <n v="186.2"/>
    <s v="175.6"/>
    <n v="182.8"/>
    <n v="175.2"/>
    <n v="185.7"/>
    <n v="164.8"/>
    <n v="171.2"/>
    <n v="177.1"/>
    <n v="185.2"/>
    <n v="175.7"/>
    <n v="17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62BD28-D092-4421-8DD1-E5D1D663EC7B}"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Year">
  <location ref="A3:A15" firstHeaderRow="1" firstDataRow="1" firstDataCol="1"/>
  <pivotFields count="30">
    <pivotField showAll="0"/>
    <pivotField axis="axisRow" showAll="0">
      <items count="12">
        <item x="0"/>
        <item x="1"/>
        <item x="2"/>
        <item x="3"/>
        <item x="4"/>
        <item x="5"/>
        <item x="6"/>
        <item x="7"/>
        <item x="8"/>
        <item x="9"/>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2">
    <i>
      <x/>
    </i>
    <i>
      <x v="1"/>
    </i>
    <i>
      <x v="2"/>
    </i>
    <i>
      <x v="3"/>
    </i>
    <i>
      <x v="4"/>
    </i>
    <i>
      <x v="5"/>
    </i>
    <i>
      <x v="6"/>
    </i>
    <i>
      <x v="7"/>
    </i>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A6FEAC-F8BF-42E1-809F-E8A4A3EB0C33}"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3:T57" firstHeaderRow="1" firstDataRow="2" firstDataCol="1"/>
  <pivotFields count="30">
    <pivotField axis="axisRow" showAll="0">
      <items count="4">
        <item x="0"/>
        <item x="2"/>
        <item x="1"/>
        <item t="default"/>
      </items>
    </pivotField>
    <pivotField axis="axisCol" showAll="0">
      <items count="12">
        <item x="0"/>
        <item x="1"/>
        <item x="2"/>
        <item x="3"/>
        <item x="4"/>
        <item x="5"/>
        <item x="6"/>
        <item x="7"/>
        <item x="8"/>
        <item x="9"/>
        <item x="10"/>
        <item t="default"/>
      </items>
    </pivotField>
    <pivotField axis="axisRow" dataField="1" showAll="0">
      <items count="15">
        <item x="0"/>
        <item x="1"/>
        <item x="2"/>
        <item x="3"/>
        <item x="4"/>
        <item x="5"/>
        <item x="6"/>
        <item x="7"/>
        <item x="8"/>
        <item x="9"/>
        <item x="11"/>
        <item x="12"/>
        <item x="13"/>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2"/>
    <field x="0"/>
  </rowFields>
  <rowItems count="53">
    <i>
      <x/>
    </i>
    <i r="1">
      <x/>
    </i>
    <i r="1">
      <x v="1"/>
    </i>
    <i r="1">
      <x v="2"/>
    </i>
    <i>
      <x v="1"/>
    </i>
    <i r="1">
      <x/>
    </i>
    <i r="1">
      <x v="1"/>
    </i>
    <i r="1">
      <x v="2"/>
    </i>
    <i>
      <x v="2"/>
    </i>
    <i r="1">
      <x/>
    </i>
    <i r="1">
      <x v="1"/>
    </i>
    <i r="1">
      <x v="2"/>
    </i>
    <i>
      <x v="3"/>
    </i>
    <i r="1">
      <x/>
    </i>
    <i r="1">
      <x v="1"/>
    </i>
    <i r="1">
      <x v="2"/>
    </i>
    <i>
      <x v="4"/>
    </i>
    <i r="1">
      <x/>
    </i>
    <i r="1">
      <x v="1"/>
    </i>
    <i r="1">
      <x v="2"/>
    </i>
    <i>
      <x v="5"/>
    </i>
    <i r="1">
      <x/>
    </i>
    <i r="1">
      <x v="1"/>
    </i>
    <i r="1">
      <x v="2"/>
    </i>
    <i>
      <x v="6"/>
    </i>
    <i r="1">
      <x/>
    </i>
    <i r="1">
      <x v="1"/>
    </i>
    <i r="1">
      <x v="2"/>
    </i>
    <i>
      <x v="7"/>
    </i>
    <i r="1">
      <x/>
    </i>
    <i r="1">
      <x v="1"/>
    </i>
    <i r="1">
      <x v="2"/>
    </i>
    <i>
      <x v="8"/>
    </i>
    <i r="1">
      <x/>
    </i>
    <i r="1">
      <x v="1"/>
    </i>
    <i r="1">
      <x v="2"/>
    </i>
    <i>
      <x v="9"/>
    </i>
    <i r="1">
      <x/>
    </i>
    <i r="1">
      <x v="1"/>
    </i>
    <i r="1">
      <x v="2"/>
    </i>
    <i>
      <x v="10"/>
    </i>
    <i r="1">
      <x/>
    </i>
    <i r="1">
      <x v="1"/>
    </i>
    <i r="1">
      <x v="2"/>
    </i>
    <i>
      <x v="11"/>
    </i>
    <i r="1">
      <x/>
    </i>
    <i r="1">
      <x v="1"/>
    </i>
    <i r="1">
      <x v="2"/>
    </i>
    <i>
      <x v="12"/>
    </i>
    <i r="1">
      <x v="1"/>
    </i>
    <i>
      <x v="13"/>
    </i>
    <i r="1">
      <x/>
    </i>
    <i t="grand">
      <x/>
    </i>
  </rowItems>
  <colFields count="1">
    <field x="1"/>
  </colFields>
  <colItems count="12">
    <i>
      <x/>
    </i>
    <i>
      <x v="1"/>
    </i>
    <i>
      <x v="2"/>
    </i>
    <i>
      <x v="3"/>
    </i>
    <i>
      <x v="4"/>
    </i>
    <i>
      <x v="5"/>
    </i>
    <i>
      <x v="6"/>
    </i>
    <i>
      <x v="7"/>
    </i>
    <i>
      <x v="8"/>
    </i>
    <i>
      <x v="9"/>
    </i>
    <i>
      <x v="10"/>
    </i>
    <i t="grand">
      <x/>
    </i>
  </colItems>
  <dataFields count="1">
    <dataField name="Count of Month" fld="2" subtotal="count" baseField="0" baseItem="0"/>
  </dataFields>
  <formats count="1">
    <format dxfId="9">
      <pivotArea collapsedLevelsAreSubtotals="1" fieldPosition="0">
        <references count="3">
          <reference field="0" count="0"/>
          <reference field="1" count="1" selected="0">
            <x v="6"/>
          </reference>
          <reference field="2"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91A21D-0622-4E93-8013-82C2BE9DF47C}"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Month">
  <location ref="E3:E18" firstHeaderRow="1" firstDataRow="1" firstDataCol="1"/>
  <pivotFields count="30">
    <pivotField showAll="0"/>
    <pivotField showAll="0"/>
    <pivotField axis="axisRow" showAll="0">
      <items count="15">
        <item x="0"/>
        <item x="1"/>
        <item x="2"/>
        <item x="3"/>
        <item x="4"/>
        <item x="5"/>
        <item x="6"/>
        <item x="7"/>
        <item x="8"/>
        <item x="9"/>
        <item x="11"/>
        <item x="12"/>
        <item x="13"/>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5">
    <i>
      <x/>
    </i>
    <i>
      <x v="1"/>
    </i>
    <i>
      <x v="2"/>
    </i>
    <i>
      <x v="3"/>
    </i>
    <i>
      <x v="4"/>
    </i>
    <i>
      <x v="5"/>
    </i>
    <i>
      <x v="6"/>
    </i>
    <i>
      <x v="7"/>
    </i>
    <i>
      <x v="8"/>
    </i>
    <i>
      <x v="9"/>
    </i>
    <i>
      <x v="10"/>
    </i>
    <i>
      <x v="11"/>
    </i>
    <i>
      <x v="12"/>
    </i>
    <i>
      <x v="1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ED9C15-9CEB-435A-9003-0F2C9EA12504}"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Sector">
  <location ref="C3:C7" firstHeaderRow="1" firstDataRow="1" firstDataCol="1"/>
  <pivotFields count="30">
    <pivotField axis="axisRow"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
    <i>
      <x/>
    </i>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DD4A695-55F1-4578-8B3A-6118A1A1A8D1}" autoFormatId="16" applyNumberFormats="0" applyBorderFormats="0" applyFontFormats="0" applyPatternFormats="0" applyAlignmentFormats="0" applyWidthHeightFormats="0">
  <queryTableRefresh nextId="31">
    <queryTableFields count="30">
      <queryTableField id="1" name="Sector" tableColumnId="1"/>
      <queryTableField id="2" name="Year" tableColumnId="2"/>
      <queryTableField id="3" name="Month" tableColumnId="3"/>
      <queryTableField id="4" name="Cereals and products" tableColumnId="4"/>
      <queryTableField id="5" name="Meat and fish" tableColumnId="5"/>
      <queryTableField id="6" name="Egg" tableColumnId="6"/>
      <queryTableField id="7" name="Milk and products" tableColumnId="7"/>
      <queryTableField id="8" name="Oils and fats" tableColumnId="8"/>
      <queryTableField id="9" name="Fruits" tableColumnId="9"/>
      <queryTableField id="10" name="Vegetables" tableColumnId="10"/>
      <queryTableField id="11" name="Pulses and products" tableColumnId="11"/>
      <queryTableField id="12" name="Sugar and Confectionery" tableColumnId="12"/>
      <queryTableField id="13" name="Spices" tableColumnId="13"/>
      <queryTableField id="14" name="Non-alcoholic beverages" tableColumnId="14"/>
      <queryTableField id="15" name="Prepared meals, snacks, sweets etc." tableColumnId="15"/>
      <queryTableField id="16" name="Food and beverages" tableColumnId="16"/>
      <queryTableField id="17" name="Pan, tobacco and intoxicants" tableColumnId="17"/>
      <queryTableField id="18" name="Clothing" tableColumnId="18"/>
      <queryTableField id="19" name="Footwear" tableColumnId="19"/>
      <queryTableField id="20" name="Clothing and footwear" tableColumnId="20"/>
      <queryTableField id="21" name="Housing" tableColumnId="21"/>
      <queryTableField id="22" name="Fuel and light" tableColumnId="22"/>
      <queryTableField id="23" name="Household goods and services" tableColumnId="23"/>
      <queryTableField id="24" name="Health" tableColumnId="24"/>
      <queryTableField id="25" name="Transport and communication" tableColumnId="25"/>
      <queryTableField id="26" name="Recreation and amusement" tableColumnId="26"/>
      <queryTableField id="27" name="Education" tableColumnId="27"/>
      <queryTableField id="28" name="Personal care and effects" tableColumnId="28"/>
      <queryTableField id="29" name="Miscellaneous" tableColumnId="29"/>
      <queryTableField id="30" name="General index" tableColumnId="3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7EA889-0F61-48F0-846E-95DEF0A07344}" name="All_India_Index_Upto_April23_Raw_Data" displayName="All_India_Index_Upto_April23_Raw_Data" ref="A1:AD373" tableType="queryTable" totalsRowShown="0">
  <autoFilter ref="A1:AD373" xr:uid="{2E7EA889-0F61-48F0-846E-95DEF0A07344}"/>
  <tableColumns count="30">
    <tableColumn id="1" xr3:uid="{21CF0A57-2EBE-4861-A6BF-2805C68E4FC4}" uniqueName="1" name="Sector" queryTableFieldId="1" dataDxfId="8"/>
    <tableColumn id="2" xr3:uid="{5F913AD0-EFA6-4374-AAC2-B729842DE59E}" uniqueName="2" name="Year" queryTableFieldId="2"/>
    <tableColumn id="3" xr3:uid="{964887BA-E2F5-483B-A6AB-DB5ACB96311C}" uniqueName="3" name="Month" queryTableFieldId="3" dataDxfId="7"/>
    <tableColumn id="4" xr3:uid="{CA6C4BEA-B6A9-443C-9F4D-AD06DC70643B}" uniqueName="4" name="Cereals and products" queryTableFieldId="4"/>
    <tableColumn id="5" xr3:uid="{BB371D22-D836-4118-B161-9FAB88619610}" uniqueName="5" name="Meat and fish" queryTableFieldId="5"/>
    <tableColumn id="6" xr3:uid="{0C4BB8B1-822F-4D9F-8754-369AA5E5FC4B}" uniqueName="6" name="Egg" queryTableFieldId="6"/>
    <tableColumn id="7" xr3:uid="{480A6D92-BB8E-4D67-8FD1-17C584BD5A0F}" uniqueName="7" name="Milk and products" queryTableFieldId="7"/>
    <tableColumn id="8" xr3:uid="{6C4012C7-B4C2-4836-9582-CACC1A6EAFCA}" uniqueName="8" name="Oils and fats" queryTableFieldId="8"/>
    <tableColumn id="9" xr3:uid="{CE27A072-A728-4D33-B6CC-C895CC4EC175}" uniqueName="9" name="Fruits" queryTableFieldId="9"/>
    <tableColumn id="10" xr3:uid="{0377DC5F-D56E-4A6C-A663-183B6E8C67D9}" uniqueName="10" name="Vegetables" queryTableFieldId="10"/>
    <tableColumn id="11" xr3:uid="{8EE3B936-A1E1-445E-A475-DB9A4301C804}" uniqueName="11" name="Pulses and products" queryTableFieldId="11"/>
    <tableColumn id="12" xr3:uid="{4374BCC4-9474-4C97-87D1-A293E918C85C}" uniqueName="12" name="Sugar and Confectionery" queryTableFieldId="12"/>
    <tableColumn id="13" xr3:uid="{08885F26-7284-4F6C-B995-E7EEB701FD54}" uniqueName="13" name="Spices" queryTableFieldId="13"/>
    <tableColumn id="14" xr3:uid="{AEF51168-1FA2-494B-949F-D047D58CF05B}" uniqueName="14" name="Non-alcoholic beverages" queryTableFieldId="14"/>
    <tableColumn id="15" xr3:uid="{D02FD0B5-351B-4D2D-B5DC-BEFD3EDA5673}" uniqueName="15" name="Prepared meals, snacks, sweets etc." queryTableFieldId="15"/>
    <tableColumn id="16" xr3:uid="{2E8F03D6-E099-4905-A35B-1BEC410DB563}" uniqueName="16" name="Food and beverages" queryTableFieldId="16"/>
    <tableColumn id="17" xr3:uid="{DBAE5125-4CBF-4C71-B383-B8F6EB16BEE5}" uniqueName="17" name="Pan, tobacco and intoxicants" queryTableFieldId="17"/>
    <tableColumn id="18" xr3:uid="{1F6BF65B-C51F-463A-9CA3-141ECA4E9FA8}" uniqueName="18" name="Clothing" queryTableFieldId="18"/>
    <tableColumn id="19" xr3:uid="{6925C6B6-8A7B-4980-8296-20F6A88734B1}" uniqueName="19" name="Footwear" queryTableFieldId="19"/>
    <tableColumn id="20" xr3:uid="{79C1F66E-06F8-42E2-BA5C-D7FB089663DC}" uniqueName="20" name="Clothing and footwear" queryTableFieldId="20"/>
    <tableColumn id="21" xr3:uid="{09D58542-C565-4035-8042-82A66814D333}" uniqueName="21" name="Housing" queryTableFieldId="21" dataDxfId="6"/>
    <tableColumn id="22" xr3:uid="{39BAA013-9CC7-4F6C-AE0D-9B8CCEF380FC}" uniqueName="22" name="Fuel and light" queryTableFieldId="22"/>
    <tableColumn id="23" xr3:uid="{F3E1827A-243A-41E5-97D5-4A81019D9D65}" uniqueName="23" name="Household goods and services" queryTableFieldId="23"/>
    <tableColumn id="24" xr3:uid="{A0CF539E-B211-47E6-B6A6-9584A15C0862}" uniqueName="24" name="Health" queryTableFieldId="24"/>
    <tableColumn id="25" xr3:uid="{DAC07960-4C37-4F55-BC15-123A92D10AA3}" uniqueName="25" name="Transport and communication" queryTableFieldId="25"/>
    <tableColumn id="26" xr3:uid="{69687EDC-87B1-483C-AF75-0111B5788901}" uniqueName="26" name="Recreation and amusement" queryTableFieldId="26"/>
    <tableColumn id="27" xr3:uid="{E187A1A2-47CB-42CF-9F09-4883CF73B5A0}" uniqueName="27" name="Education" queryTableFieldId="27"/>
    <tableColumn id="28" xr3:uid="{1B7DD6E7-1ED3-43C0-9CE5-5086CDF9B6FC}" uniqueName="28" name="Personal care and effects" queryTableFieldId="28"/>
    <tableColumn id="29" xr3:uid="{C98AA487-A673-4B66-8500-6904ADA793F6}" uniqueName="29" name="Miscellaneous" queryTableFieldId="29"/>
    <tableColumn id="30" xr3:uid="{34929D91-83EB-4002-BAF0-6A5FB22E0240}" uniqueName="30" name="General index" queryTableFieldId="3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6AA99-5662-4139-AE09-85B309803EEA}">
  <dimension ref="B1:AO53"/>
  <sheetViews>
    <sheetView showGridLines="0" tabSelected="1" zoomScale="50" zoomScaleNormal="50" workbookViewId="0"/>
  </sheetViews>
  <sheetFormatPr defaultRowHeight="14.4" x14ac:dyDescent="0.3"/>
  <cols>
    <col min="5" max="5" width="12.6640625" bestFit="1" customWidth="1"/>
    <col min="6" max="6" width="15.21875" customWidth="1"/>
    <col min="7" max="7" width="12.109375" customWidth="1"/>
    <col min="8" max="8" width="10" customWidth="1"/>
    <col min="9" max="9" width="11.33203125" customWidth="1"/>
    <col min="10" max="10" width="12.44140625" bestFit="1" customWidth="1"/>
    <col min="11" max="11" width="14.44140625" bestFit="1" customWidth="1"/>
    <col min="20" max="20" width="13.21875" customWidth="1"/>
    <col min="24" max="24" width="7" bestFit="1" customWidth="1"/>
    <col min="25" max="25" width="8" bestFit="1" customWidth="1"/>
    <col min="26" max="26" width="7" bestFit="1" customWidth="1"/>
    <col min="27" max="27" width="8.109375" bestFit="1" customWidth="1"/>
    <col min="28" max="28" width="12.44140625" bestFit="1" customWidth="1"/>
    <col min="29" max="29" width="12.109375" customWidth="1"/>
  </cols>
  <sheetData>
    <row r="1" spans="2:41" ht="15" thickBot="1" x14ac:dyDescent="0.35"/>
    <row r="2" spans="2:41" ht="25.2" customHeight="1" thickBot="1" x14ac:dyDescent="0.35">
      <c r="B2" s="112"/>
      <c r="C2" s="115"/>
      <c r="D2" s="115"/>
      <c r="E2" s="115"/>
      <c r="F2" s="115"/>
      <c r="G2" s="115"/>
      <c r="H2" s="115"/>
      <c r="I2" s="115"/>
      <c r="J2" s="115"/>
      <c r="K2" s="115"/>
      <c r="L2" s="115"/>
      <c r="M2" s="115"/>
      <c r="N2" s="115"/>
      <c r="O2" s="115"/>
      <c r="P2" s="115"/>
      <c r="Q2" s="115"/>
      <c r="R2" s="115"/>
      <c r="S2" s="115"/>
      <c r="T2" s="115"/>
      <c r="U2" s="115"/>
      <c r="V2" s="115"/>
      <c r="W2" s="115"/>
      <c r="X2" s="115"/>
      <c r="Y2" s="115"/>
      <c r="Z2" s="115"/>
      <c r="AA2" s="115"/>
      <c r="AB2" s="115"/>
      <c r="AC2" s="115"/>
      <c r="AD2" s="115"/>
      <c r="AE2" s="115"/>
      <c r="AF2" s="115"/>
      <c r="AG2" s="115"/>
      <c r="AH2" s="115"/>
      <c r="AI2" s="115"/>
      <c r="AJ2" s="115"/>
      <c r="AK2" s="115"/>
      <c r="AL2" s="115"/>
      <c r="AM2" s="115"/>
      <c r="AN2" s="115"/>
      <c r="AO2" s="116"/>
    </row>
    <row r="3" spans="2:41" x14ac:dyDescent="0.3">
      <c r="B3" s="113"/>
      <c r="C3" s="53"/>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c r="AN3" s="55"/>
      <c r="AO3" s="117"/>
    </row>
    <row r="4" spans="2:41" x14ac:dyDescent="0.3">
      <c r="B4" s="113"/>
      <c r="C4" s="56"/>
      <c r="AN4" s="57"/>
      <c r="AO4" s="117"/>
    </row>
    <row r="5" spans="2:41" ht="15" thickBot="1" x14ac:dyDescent="0.35">
      <c r="B5" s="113"/>
      <c r="C5" s="56"/>
      <c r="AN5" s="57"/>
      <c r="AO5" s="117"/>
    </row>
    <row r="6" spans="2:41" ht="14.4" customHeight="1" x14ac:dyDescent="0.3">
      <c r="B6" s="113"/>
      <c r="C6" s="56"/>
      <c r="M6" s="53"/>
      <c r="N6" s="54"/>
      <c r="O6" s="54"/>
      <c r="P6" s="54"/>
      <c r="Q6" s="54"/>
      <c r="R6" s="54"/>
      <c r="S6" s="54"/>
      <c r="T6" s="55"/>
      <c r="AN6" s="57"/>
      <c r="AO6" s="117"/>
    </row>
    <row r="7" spans="2:41" ht="18" x14ac:dyDescent="0.3">
      <c r="B7" s="113"/>
      <c r="C7" s="56"/>
      <c r="M7" s="125" t="s">
        <v>387</v>
      </c>
      <c r="N7" s="126"/>
      <c r="O7" s="126"/>
      <c r="P7" s="126"/>
      <c r="Q7" s="126"/>
      <c r="T7" s="57"/>
      <c r="AN7" s="57"/>
      <c r="AO7" s="117"/>
    </row>
    <row r="8" spans="2:41" ht="15" customHeight="1" x14ac:dyDescent="0.3">
      <c r="B8" s="113"/>
      <c r="C8" s="56"/>
      <c r="M8" s="103"/>
      <c r="T8" s="57"/>
      <c r="AN8" s="57"/>
      <c r="AO8" s="117"/>
    </row>
    <row r="9" spans="2:41" ht="15" customHeight="1" x14ac:dyDescent="0.3">
      <c r="B9" s="113"/>
      <c r="C9" s="56"/>
      <c r="M9" s="56"/>
      <c r="T9" s="57"/>
      <c r="AN9" s="57"/>
      <c r="AO9" s="117"/>
    </row>
    <row r="10" spans="2:41" x14ac:dyDescent="0.3">
      <c r="B10" s="113"/>
      <c r="C10" s="56"/>
      <c r="M10" s="56"/>
      <c r="T10" s="57"/>
      <c r="AN10" s="57"/>
      <c r="AO10" s="117"/>
    </row>
    <row r="11" spans="2:41" x14ac:dyDescent="0.3">
      <c r="B11" s="113"/>
      <c r="C11" s="56"/>
      <c r="M11" s="63"/>
      <c r="T11" s="57"/>
      <c r="AN11" s="57"/>
      <c r="AO11" s="117"/>
    </row>
    <row r="12" spans="2:41" ht="15" thickBot="1" x14ac:dyDescent="0.35">
      <c r="B12" s="113"/>
      <c r="C12" s="56"/>
      <c r="M12" s="58"/>
      <c r="N12" s="59"/>
      <c r="O12" s="59"/>
      <c r="P12" s="59"/>
      <c r="Q12" s="59"/>
      <c r="R12" s="59"/>
      <c r="S12" s="59"/>
      <c r="T12" s="60"/>
      <c r="AN12" s="57"/>
      <c r="AO12" s="117"/>
    </row>
    <row r="13" spans="2:41" ht="15" thickBot="1" x14ac:dyDescent="0.35">
      <c r="B13" s="113"/>
      <c r="C13" s="56"/>
      <c r="AN13" s="57"/>
      <c r="AO13" s="117"/>
    </row>
    <row r="14" spans="2:41" x14ac:dyDescent="0.3">
      <c r="B14" s="113"/>
      <c r="C14" s="56"/>
      <c r="M14" s="53"/>
      <c r="N14" s="54"/>
      <c r="O14" s="54"/>
      <c r="P14" s="54"/>
      <c r="Q14" s="54"/>
      <c r="R14" s="54"/>
      <c r="S14" s="54"/>
      <c r="T14" s="55"/>
      <c r="AN14" s="57"/>
      <c r="AO14" s="117"/>
    </row>
    <row r="15" spans="2:41" ht="18" x14ac:dyDescent="0.35">
      <c r="B15" s="113"/>
      <c r="C15" s="56"/>
      <c r="M15" s="120" t="s">
        <v>388</v>
      </c>
      <c r="N15" s="121"/>
      <c r="O15" s="121"/>
      <c r="P15" s="121"/>
      <c r="Q15" s="121"/>
      <c r="R15" s="121"/>
      <c r="T15" s="57"/>
      <c r="AN15" s="57"/>
      <c r="AO15" s="117"/>
    </row>
    <row r="16" spans="2:41" x14ac:dyDescent="0.3">
      <c r="B16" s="113"/>
      <c r="C16" s="56"/>
      <c r="M16" s="56"/>
      <c r="T16" s="57"/>
      <c r="AN16" s="57"/>
      <c r="AO16" s="117"/>
    </row>
    <row r="17" spans="2:41" x14ac:dyDescent="0.3">
      <c r="B17" s="113"/>
      <c r="C17" s="56"/>
      <c r="M17" s="56"/>
      <c r="T17" s="57"/>
      <c r="AN17" s="57"/>
      <c r="AO17" s="117"/>
    </row>
    <row r="18" spans="2:41" x14ac:dyDescent="0.3">
      <c r="B18" s="113"/>
      <c r="C18" s="56"/>
      <c r="M18" s="56"/>
      <c r="T18" s="57"/>
      <c r="AN18" s="57"/>
      <c r="AO18" s="117"/>
    </row>
    <row r="19" spans="2:41" x14ac:dyDescent="0.3">
      <c r="B19" s="113"/>
      <c r="C19" s="56"/>
      <c r="M19" s="56"/>
      <c r="T19" s="57"/>
      <c r="AN19" s="57"/>
      <c r="AO19" s="117"/>
    </row>
    <row r="20" spans="2:41" x14ac:dyDescent="0.3">
      <c r="B20" s="113"/>
      <c r="C20" s="56"/>
      <c r="M20" s="101"/>
      <c r="T20" s="57"/>
      <c r="AN20" s="57"/>
      <c r="AO20" s="117"/>
    </row>
    <row r="21" spans="2:41" ht="15" thickBot="1" x14ac:dyDescent="0.35">
      <c r="B21" s="113"/>
      <c r="C21" s="56"/>
      <c r="M21" s="102"/>
      <c r="N21" s="59"/>
      <c r="O21" s="59"/>
      <c r="P21" s="59"/>
      <c r="Q21" s="59"/>
      <c r="R21" s="59"/>
      <c r="S21" s="59"/>
      <c r="T21" s="60"/>
      <c r="AN21" s="57"/>
      <c r="AO21" s="117"/>
    </row>
    <row r="22" spans="2:41" ht="15" thickBot="1" x14ac:dyDescent="0.35">
      <c r="B22" s="113"/>
      <c r="C22" s="56"/>
      <c r="AN22" s="57"/>
      <c r="AO22" s="117"/>
    </row>
    <row r="23" spans="2:41" x14ac:dyDescent="0.3">
      <c r="B23" s="113"/>
      <c r="C23" s="56"/>
      <c r="AD23" s="53"/>
      <c r="AE23" s="54"/>
      <c r="AF23" s="54"/>
      <c r="AG23" s="54"/>
      <c r="AH23" s="54"/>
      <c r="AI23" s="54"/>
      <c r="AJ23" s="54"/>
      <c r="AK23" s="54"/>
      <c r="AL23" s="54"/>
      <c r="AM23" s="55"/>
      <c r="AN23" s="57"/>
      <c r="AO23" s="117"/>
    </row>
    <row r="24" spans="2:41" ht="14.4" customHeight="1" x14ac:dyDescent="0.35">
      <c r="B24" s="113"/>
      <c r="C24" s="56"/>
      <c r="AD24" s="104" t="s">
        <v>394</v>
      </c>
      <c r="AE24" s="106"/>
      <c r="AF24" s="106"/>
      <c r="AG24" s="106"/>
      <c r="AH24" s="106"/>
      <c r="AI24" s="106"/>
      <c r="AJ24" s="106"/>
      <c r="AK24" s="106"/>
      <c r="AM24" s="57"/>
      <c r="AN24" s="57"/>
      <c r="AO24" s="117"/>
    </row>
    <row r="25" spans="2:41" x14ac:dyDescent="0.3">
      <c r="B25" s="113"/>
      <c r="C25" s="56"/>
      <c r="AD25" s="56"/>
      <c r="AM25" s="57"/>
      <c r="AN25" s="57"/>
      <c r="AO25" s="117"/>
    </row>
    <row r="26" spans="2:41" x14ac:dyDescent="0.3">
      <c r="B26" s="113"/>
      <c r="C26" s="56"/>
      <c r="AD26" s="56"/>
      <c r="AM26" s="57"/>
      <c r="AN26" s="57"/>
      <c r="AO26" s="117"/>
    </row>
    <row r="27" spans="2:41" x14ac:dyDescent="0.3">
      <c r="B27" s="113"/>
      <c r="C27" s="56"/>
      <c r="AD27" s="56"/>
      <c r="AM27" s="57"/>
      <c r="AN27" s="57"/>
      <c r="AO27" s="117"/>
    </row>
    <row r="28" spans="2:41" x14ac:dyDescent="0.3">
      <c r="B28" s="113"/>
      <c r="C28" s="56"/>
      <c r="AD28" s="56"/>
      <c r="AM28" s="57"/>
      <c r="AN28" s="57"/>
      <c r="AO28" s="117"/>
    </row>
    <row r="29" spans="2:41" x14ac:dyDescent="0.3">
      <c r="B29" s="113"/>
      <c r="C29" s="56"/>
      <c r="AD29" s="101"/>
      <c r="AM29" s="57"/>
      <c r="AN29" s="57"/>
      <c r="AO29" s="117"/>
    </row>
    <row r="30" spans="2:41" ht="15" thickBot="1" x14ac:dyDescent="0.35">
      <c r="B30" s="113"/>
      <c r="C30" s="56"/>
      <c r="AD30" s="102"/>
      <c r="AE30" s="59"/>
      <c r="AF30" s="59"/>
      <c r="AG30" s="59"/>
      <c r="AH30" s="59"/>
      <c r="AI30" s="59"/>
      <c r="AJ30" s="59"/>
      <c r="AK30" s="59"/>
      <c r="AL30" s="59"/>
      <c r="AM30" s="60"/>
      <c r="AN30" s="57"/>
      <c r="AO30" s="117"/>
    </row>
    <row r="31" spans="2:41" x14ac:dyDescent="0.3">
      <c r="B31" s="113"/>
      <c r="C31" s="56"/>
      <c r="AN31" s="57"/>
      <c r="AO31" s="117"/>
    </row>
    <row r="32" spans="2:41" x14ac:dyDescent="0.3">
      <c r="B32" s="113"/>
      <c r="C32" s="56"/>
      <c r="AN32" s="57"/>
      <c r="AO32" s="117"/>
    </row>
    <row r="33" spans="2:41" x14ac:dyDescent="0.3">
      <c r="B33" s="113"/>
      <c r="C33" s="56"/>
      <c r="AN33" s="57"/>
      <c r="AO33" s="117"/>
    </row>
    <row r="34" spans="2:41" x14ac:dyDescent="0.3">
      <c r="B34" s="113"/>
      <c r="C34" s="56"/>
      <c r="AN34" s="57"/>
      <c r="AO34" s="117"/>
    </row>
    <row r="35" spans="2:41" x14ac:dyDescent="0.3">
      <c r="B35" s="113"/>
      <c r="C35" s="56"/>
      <c r="AN35" s="57"/>
      <c r="AO35" s="117"/>
    </row>
    <row r="36" spans="2:41" ht="15" thickBot="1" x14ac:dyDescent="0.35">
      <c r="B36" s="113"/>
      <c r="C36" s="56"/>
      <c r="AN36" s="57"/>
      <c r="AO36" s="117"/>
    </row>
    <row r="37" spans="2:41" ht="21" x14ac:dyDescent="0.4">
      <c r="B37" s="113"/>
      <c r="C37" s="56"/>
      <c r="S37" s="122" t="s">
        <v>390</v>
      </c>
      <c r="T37" s="123"/>
      <c r="U37" s="123"/>
      <c r="V37" s="123"/>
      <c r="W37" s="123"/>
      <c r="X37" s="123"/>
      <c r="Y37" s="123"/>
      <c r="Z37" s="123"/>
      <c r="AA37" s="123"/>
      <c r="AB37" s="123"/>
      <c r="AC37" s="123"/>
      <c r="AD37" s="123"/>
      <c r="AE37" s="123"/>
      <c r="AF37" s="123"/>
      <c r="AG37" s="123"/>
      <c r="AH37" s="123"/>
      <c r="AI37" s="124"/>
      <c r="AN37" s="57"/>
      <c r="AO37" s="117"/>
    </row>
    <row r="38" spans="2:41" x14ac:dyDescent="0.3">
      <c r="B38" s="113"/>
      <c r="C38" s="56"/>
      <c r="S38" s="56"/>
      <c r="AI38" s="57"/>
      <c r="AN38" s="57"/>
      <c r="AO38" s="117"/>
    </row>
    <row r="39" spans="2:41" ht="18" x14ac:dyDescent="0.35">
      <c r="B39" s="113"/>
      <c r="C39" s="56"/>
      <c r="S39" s="104" t="s">
        <v>367</v>
      </c>
      <c r="T39" s="105"/>
      <c r="U39" s="105"/>
      <c r="V39" s="105"/>
      <c r="AB39" s="106" t="s">
        <v>392</v>
      </c>
      <c r="AC39" s="105"/>
      <c r="AD39" s="105"/>
      <c r="AE39" s="105"/>
      <c r="AI39" s="57"/>
      <c r="AN39" s="57"/>
      <c r="AO39" s="117"/>
    </row>
    <row r="40" spans="2:41" x14ac:dyDescent="0.3">
      <c r="B40" s="113"/>
      <c r="C40" s="56"/>
      <c r="S40" s="56"/>
      <c r="AI40" s="57"/>
      <c r="AN40" s="57"/>
      <c r="AO40" s="117"/>
    </row>
    <row r="41" spans="2:41" x14ac:dyDescent="0.3">
      <c r="B41" s="113"/>
      <c r="C41" s="56"/>
      <c r="S41" s="56"/>
      <c r="AI41" s="57"/>
      <c r="AN41" s="57"/>
      <c r="AO41" s="117"/>
    </row>
    <row r="42" spans="2:41" ht="15" thickBot="1" x14ac:dyDescent="0.35">
      <c r="B42" s="113"/>
      <c r="C42" s="56"/>
      <c r="S42" s="56"/>
      <c r="AI42" s="57"/>
      <c r="AN42" s="57"/>
      <c r="AO42" s="117"/>
    </row>
    <row r="43" spans="2:41" x14ac:dyDescent="0.3">
      <c r="B43" s="113"/>
      <c r="C43" s="56"/>
      <c r="D43" s="53"/>
      <c r="E43" s="54"/>
      <c r="F43" s="54"/>
      <c r="G43" s="54"/>
      <c r="H43" s="54"/>
      <c r="I43" s="54"/>
      <c r="J43" s="54"/>
      <c r="K43" s="54"/>
      <c r="L43" s="55"/>
      <c r="S43" s="56"/>
      <c r="AI43" s="57"/>
      <c r="AN43" s="57"/>
      <c r="AO43" s="117"/>
    </row>
    <row r="44" spans="2:41" ht="18" x14ac:dyDescent="0.35">
      <c r="B44" s="113"/>
      <c r="C44" s="56"/>
      <c r="D44" s="104" t="s">
        <v>389</v>
      </c>
      <c r="E44" s="106"/>
      <c r="F44" s="106"/>
      <c r="G44" s="106"/>
      <c r="H44" s="106"/>
      <c r="I44" s="106"/>
      <c r="J44" s="107"/>
      <c r="L44" s="57"/>
      <c r="S44" s="101"/>
      <c r="AI44" s="57"/>
      <c r="AN44" s="57"/>
      <c r="AO44" s="117"/>
    </row>
    <row r="45" spans="2:41" ht="18" x14ac:dyDescent="0.35">
      <c r="B45" s="113"/>
      <c r="C45" s="56"/>
      <c r="D45" s="56"/>
      <c r="L45" s="57"/>
      <c r="S45" s="104" t="s">
        <v>391</v>
      </c>
      <c r="T45" s="105"/>
      <c r="U45" s="105"/>
      <c r="V45" s="105"/>
      <c r="AB45" s="106" t="s">
        <v>393</v>
      </c>
      <c r="AC45" s="105"/>
      <c r="AD45" s="105"/>
      <c r="AE45" s="105"/>
      <c r="AI45" s="57"/>
      <c r="AN45" s="57"/>
      <c r="AO45" s="117"/>
    </row>
    <row r="46" spans="2:41" x14ac:dyDescent="0.3">
      <c r="B46" s="113"/>
      <c r="C46" s="56"/>
      <c r="D46" s="56"/>
      <c r="L46" s="57"/>
      <c r="S46" s="56"/>
      <c r="AI46" s="57"/>
      <c r="AN46" s="57"/>
      <c r="AO46" s="117"/>
    </row>
    <row r="47" spans="2:41" x14ac:dyDescent="0.3">
      <c r="B47" s="113"/>
      <c r="C47" s="56"/>
      <c r="D47" s="56"/>
      <c r="L47" s="57"/>
      <c r="S47" s="56"/>
      <c r="AI47" s="57"/>
      <c r="AN47" s="57"/>
      <c r="AO47" s="117"/>
    </row>
    <row r="48" spans="2:41" x14ac:dyDescent="0.3">
      <c r="B48" s="113"/>
      <c r="C48" s="56"/>
      <c r="D48" s="56"/>
      <c r="L48" s="57"/>
      <c r="S48" s="56"/>
      <c r="AI48" s="57"/>
      <c r="AN48" s="57"/>
      <c r="AO48" s="117"/>
    </row>
    <row r="49" spans="2:41" ht="15" thickBot="1" x14ac:dyDescent="0.35">
      <c r="B49" s="113"/>
      <c r="C49" s="56"/>
      <c r="D49" s="111"/>
      <c r="E49" s="59"/>
      <c r="F49" s="59"/>
      <c r="G49" s="59"/>
      <c r="H49" s="59"/>
      <c r="I49" s="59"/>
      <c r="J49" s="59"/>
      <c r="K49" s="59"/>
      <c r="L49" s="60"/>
      <c r="S49" s="56"/>
      <c r="AI49" s="57"/>
      <c r="AN49" s="57"/>
      <c r="AO49" s="117"/>
    </row>
    <row r="50" spans="2:41" ht="15" thickBot="1" x14ac:dyDescent="0.35">
      <c r="B50" s="113"/>
      <c r="C50" s="56"/>
      <c r="S50" s="111"/>
      <c r="T50" s="59"/>
      <c r="U50" s="59"/>
      <c r="V50" s="59"/>
      <c r="W50" s="59"/>
      <c r="X50" s="59"/>
      <c r="Y50" s="59"/>
      <c r="Z50" s="59"/>
      <c r="AA50" s="59"/>
      <c r="AB50" s="59"/>
      <c r="AC50" s="59"/>
      <c r="AD50" s="59"/>
      <c r="AE50" s="59"/>
      <c r="AF50" s="59"/>
      <c r="AG50" s="59"/>
      <c r="AH50" s="59"/>
      <c r="AI50" s="60"/>
      <c r="AN50" s="57"/>
      <c r="AO50" s="117"/>
    </row>
    <row r="51" spans="2:41" x14ac:dyDescent="0.3">
      <c r="B51" s="113"/>
      <c r="C51" s="56"/>
      <c r="Q51" s="18"/>
      <c r="AN51" s="57"/>
      <c r="AO51" s="117"/>
    </row>
    <row r="52" spans="2:41" ht="15" thickBot="1" x14ac:dyDescent="0.35">
      <c r="B52" s="113"/>
      <c r="C52" s="58"/>
      <c r="D52" s="59"/>
      <c r="E52" s="59"/>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59"/>
      <c r="AJ52" s="59"/>
      <c r="AK52" s="59"/>
      <c r="AL52" s="59"/>
      <c r="AM52" s="59"/>
      <c r="AN52" s="60"/>
      <c r="AO52" s="117"/>
    </row>
    <row r="53" spans="2:41" ht="25.2" customHeight="1" thickBot="1" x14ac:dyDescent="0.35">
      <c r="B53" s="114"/>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c r="AA53" s="119"/>
      <c r="AB53" s="119"/>
      <c r="AC53" s="119"/>
      <c r="AD53" s="119"/>
      <c r="AE53" s="119"/>
      <c r="AF53" s="119"/>
      <c r="AG53" s="119"/>
      <c r="AH53" s="119"/>
      <c r="AI53" s="119"/>
      <c r="AJ53" s="119"/>
      <c r="AK53" s="119"/>
      <c r="AL53" s="119"/>
      <c r="AM53" s="119"/>
      <c r="AN53" s="119"/>
      <c r="AO53" s="118"/>
    </row>
  </sheetData>
  <mergeCells count="3">
    <mergeCell ref="M15:R15"/>
    <mergeCell ref="S37:AI37"/>
    <mergeCell ref="M7:Q7"/>
  </mergeCells>
  <pageMargins left="0.7" right="0.7" top="0.75" bottom="0.75" header="0.3" footer="0.3"/>
  <pageSetup orientation="portrait" horizontalDpi="1200" verticalDpi="1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83CCD-D20E-4127-894E-D0725F6A42BE}">
  <dimension ref="A1:BK374"/>
  <sheetViews>
    <sheetView zoomScale="84" workbookViewId="0"/>
  </sheetViews>
  <sheetFormatPr defaultRowHeight="14.4" x14ac:dyDescent="0.3"/>
  <sheetData>
    <row r="1" spans="1:63" ht="21" x14ac:dyDescent="0.4">
      <c r="A1">
        <f>COUNTBLANK(A3:A374)</f>
        <v>0</v>
      </c>
      <c r="B1">
        <f t="shared" ref="B1:AD1" si="0">COUNTBLANK(B3:B374)</f>
        <v>0</v>
      </c>
      <c r="C1">
        <f t="shared" si="0"/>
        <v>0</v>
      </c>
      <c r="D1">
        <f t="shared" si="0"/>
        <v>3</v>
      </c>
      <c r="E1">
        <f t="shared" si="0"/>
        <v>6</v>
      </c>
      <c r="F1">
        <f t="shared" si="0"/>
        <v>3</v>
      </c>
      <c r="G1">
        <f t="shared" si="0"/>
        <v>3</v>
      </c>
      <c r="H1">
        <f t="shared" si="0"/>
        <v>3</v>
      </c>
      <c r="I1">
        <f t="shared" si="0"/>
        <v>3</v>
      </c>
      <c r="J1">
        <f t="shared" si="0"/>
        <v>3</v>
      </c>
      <c r="K1">
        <f t="shared" si="0"/>
        <v>3</v>
      </c>
      <c r="L1">
        <f t="shared" si="0"/>
        <v>3</v>
      </c>
      <c r="M1">
        <f t="shared" si="0"/>
        <v>3</v>
      </c>
      <c r="N1">
        <f t="shared" si="0"/>
        <v>3</v>
      </c>
      <c r="O1">
        <f t="shared" si="0"/>
        <v>6</v>
      </c>
      <c r="P1">
        <f t="shared" si="0"/>
        <v>3</v>
      </c>
      <c r="Q1">
        <f t="shared" si="0"/>
        <v>6</v>
      </c>
      <c r="R1">
        <f t="shared" si="0"/>
        <v>6</v>
      </c>
      <c r="S1">
        <f t="shared" si="0"/>
        <v>6</v>
      </c>
      <c r="T1">
        <f t="shared" si="0"/>
        <v>6</v>
      </c>
      <c r="U1">
        <f t="shared" si="0"/>
        <v>0</v>
      </c>
      <c r="V1">
        <f t="shared" si="0"/>
        <v>3</v>
      </c>
      <c r="W1">
        <f t="shared" si="0"/>
        <v>6</v>
      </c>
      <c r="X1">
        <f t="shared" si="0"/>
        <v>3</v>
      </c>
      <c r="Y1">
        <f t="shared" si="0"/>
        <v>6</v>
      </c>
      <c r="Z1">
        <f t="shared" si="0"/>
        <v>6</v>
      </c>
      <c r="AA1">
        <f t="shared" si="0"/>
        <v>6</v>
      </c>
      <c r="AB1">
        <f t="shared" si="0"/>
        <v>6</v>
      </c>
      <c r="AC1">
        <f t="shared" si="0"/>
        <v>6</v>
      </c>
      <c r="AD1">
        <f t="shared" si="0"/>
        <v>6</v>
      </c>
      <c r="AH1" s="163" t="s">
        <v>165</v>
      </c>
      <c r="AI1" s="163"/>
      <c r="AJ1" s="163"/>
      <c r="AK1" s="163"/>
      <c r="AL1" s="163"/>
      <c r="AM1" s="163"/>
      <c r="AN1" s="163"/>
      <c r="AO1" s="163"/>
      <c r="AP1" s="163"/>
      <c r="AQ1" s="163"/>
      <c r="AR1" s="163"/>
      <c r="AS1" s="163"/>
      <c r="AT1" s="163"/>
      <c r="AU1" s="163"/>
      <c r="AV1" s="163"/>
      <c r="AW1" s="163"/>
      <c r="AX1" s="163"/>
      <c r="AY1" s="163"/>
      <c r="AZ1" s="163"/>
      <c r="BA1" s="163"/>
      <c r="BB1" s="163"/>
      <c r="BC1" s="163"/>
      <c r="BD1" s="163"/>
      <c r="BE1" s="163"/>
      <c r="BF1" s="163"/>
      <c r="BG1" s="163"/>
      <c r="BH1" s="163"/>
      <c r="BI1" s="163"/>
      <c r="BJ1" s="163"/>
      <c r="BK1" s="163"/>
    </row>
    <row r="2" spans="1:63" x14ac:dyDescent="0.3">
      <c r="A2" t="s">
        <v>0</v>
      </c>
      <c r="B2" t="s">
        <v>1</v>
      </c>
      <c r="C2" t="s">
        <v>2</v>
      </c>
      <c r="D2" t="s">
        <v>3</v>
      </c>
      <c r="E2" t="s">
        <v>4</v>
      </c>
      <c r="F2" t="s">
        <v>5</v>
      </c>
      <c r="G2" t="s">
        <v>6</v>
      </c>
      <c r="H2" t="s">
        <v>7</v>
      </c>
      <c r="I2" t="s">
        <v>8</v>
      </c>
      <c r="J2" t="s">
        <v>9</v>
      </c>
      <c r="K2" t="s">
        <v>10</v>
      </c>
      <c r="L2" t="s">
        <v>11</v>
      </c>
      <c r="M2" t="s">
        <v>12</v>
      </c>
      <c r="N2" t="s">
        <v>13</v>
      </c>
      <c r="O2" t="s">
        <v>14</v>
      </c>
      <c r="P2" t="s">
        <v>15</v>
      </c>
      <c r="Q2" t="s">
        <v>16</v>
      </c>
      <c r="R2" t="s">
        <v>17</v>
      </c>
      <c r="S2" t="s">
        <v>18</v>
      </c>
      <c r="T2" t="s">
        <v>19</v>
      </c>
      <c r="U2" t="s">
        <v>20</v>
      </c>
      <c r="V2" t="s">
        <v>21</v>
      </c>
      <c r="W2" t="s">
        <v>22</v>
      </c>
      <c r="X2" t="s">
        <v>23</v>
      </c>
      <c r="Y2" t="s">
        <v>24</v>
      </c>
      <c r="Z2" t="s">
        <v>25</v>
      </c>
      <c r="AA2" t="s">
        <v>26</v>
      </c>
      <c r="AB2" t="s">
        <v>27</v>
      </c>
      <c r="AC2" t="s">
        <v>28</v>
      </c>
      <c r="AD2" t="s">
        <v>29</v>
      </c>
      <c r="AH2" t="s">
        <v>0</v>
      </c>
      <c r="AI2" t="s">
        <v>1</v>
      </c>
      <c r="AJ2" t="s">
        <v>2</v>
      </c>
      <c r="AK2" t="s">
        <v>3</v>
      </c>
      <c r="AL2" t="s">
        <v>4</v>
      </c>
      <c r="AM2" t="s">
        <v>5</v>
      </c>
      <c r="AN2" t="s">
        <v>6</v>
      </c>
      <c r="AO2" t="s">
        <v>7</v>
      </c>
      <c r="AP2" t="s">
        <v>8</v>
      </c>
      <c r="AQ2" t="s">
        <v>9</v>
      </c>
      <c r="AR2" t="s">
        <v>10</v>
      </c>
      <c r="AS2" t="s">
        <v>11</v>
      </c>
      <c r="AT2" t="s">
        <v>12</v>
      </c>
      <c r="AU2" t="s">
        <v>13</v>
      </c>
      <c r="AV2" t="s">
        <v>14</v>
      </c>
      <c r="AW2" t="s">
        <v>15</v>
      </c>
      <c r="AX2" t="s">
        <v>16</v>
      </c>
      <c r="AY2" t="s">
        <v>17</v>
      </c>
      <c r="AZ2" t="s">
        <v>18</v>
      </c>
      <c r="BA2" t="s">
        <v>19</v>
      </c>
      <c r="BB2" t="s">
        <v>20</v>
      </c>
      <c r="BC2" t="s">
        <v>21</v>
      </c>
      <c r="BD2" t="s">
        <v>22</v>
      </c>
      <c r="BE2" t="s">
        <v>23</v>
      </c>
      <c r="BF2" t="s">
        <v>24</v>
      </c>
      <c r="BG2" t="s">
        <v>25</v>
      </c>
      <c r="BH2" t="s">
        <v>26</v>
      </c>
      <c r="BI2" t="s">
        <v>27</v>
      </c>
      <c r="BJ2" t="s">
        <v>28</v>
      </c>
      <c r="BK2" t="s">
        <v>29</v>
      </c>
    </row>
    <row r="3" spans="1:63" x14ac:dyDescent="0.3">
      <c r="A3" t="s">
        <v>30</v>
      </c>
      <c r="B3">
        <v>2013</v>
      </c>
      <c r="C3" t="s">
        <v>31</v>
      </c>
      <c r="D3">
        <v>107.5</v>
      </c>
      <c r="E3">
        <v>106.3</v>
      </c>
      <c r="F3">
        <v>108.1</v>
      </c>
      <c r="G3">
        <v>104.9</v>
      </c>
      <c r="H3">
        <v>106.1</v>
      </c>
      <c r="I3">
        <v>103.9</v>
      </c>
      <c r="J3">
        <v>101.9</v>
      </c>
      <c r="K3">
        <v>106.1</v>
      </c>
      <c r="L3">
        <v>106.8</v>
      </c>
      <c r="M3">
        <v>103.1</v>
      </c>
      <c r="N3">
        <v>104.8</v>
      </c>
      <c r="O3">
        <v>106.7</v>
      </c>
      <c r="P3">
        <v>105.5</v>
      </c>
      <c r="Q3">
        <v>105.1</v>
      </c>
      <c r="R3">
        <v>106.5</v>
      </c>
      <c r="S3">
        <v>105.8</v>
      </c>
      <c r="T3">
        <v>106.4</v>
      </c>
      <c r="U3" t="s">
        <v>32</v>
      </c>
      <c r="V3">
        <v>105.5</v>
      </c>
      <c r="W3">
        <v>104.8</v>
      </c>
      <c r="X3">
        <v>104</v>
      </c>
      <c r="Y3">
        <v>103.3</v>
      </c>
      <c r="Z3">
        <v>103.4</v>
      </c>
      <c r="AA3">
        <v>103.8</v>
      </c>
      <c r="AB3">
        <v>104.7</v>
      </c>
      <c r="AC3">
        <v>104</v>
      </c>
      <c r="AD3">
        <v>105.1</v>
      </c>
      <c r="AE3">
        <f>COUNTBLANK(D3:AD3)</f>
        <v>0</v>
      </c>
      <c r="AH3">
        <f>TYPE(A3)</f>
        <v>2</v>
      </c>
      <c r="AI3">
        <f t="shared" ref="AI3:BK3" si="1">TYPE(B3)</f>
        <v>1</v>
      </c>
      <c r="AJ3">
        <f t="shared" si="1"/>
        <v>2</v>
      </c>
      <c r="AK3">
        <f t="shared" si="1"/>
        <v>1</v>
      </c>
      <c r="AL3">
        <f t="shared" si="1"/>
        <v>1</v>
      </c>
      <c r="AM3">
        <f t="shared" si="1"/>
        <v>1</v>
      </c>
      <c r="AN3">
        <f t="shared" si="1"/>
        <v>1</v>
      </c>
      <c r="AO3">
        <f t="shared" si="1"/>
        <v>1</v>
      </c>
      <c r="AP3">
        <f t="shared" si="1"/>
        <v>1</v>
      </c>
      <c r="AQ3">
        <f t="shared" si="1"/>
        <v>1</v>
      </c>
      <c r="AR3">
        <f t="shared" si="1"/>
        <v>1</v>
      </c>
      <c r="AS3">
        <f t="shared" si="1"/>
        <v>1</v>
      </c>
      <c r="AT3">
        <f t="shared" si="1"/>
        <v>1</v>
      </c>
      <c r="AU3">
        <f t="shared" si="1"/>
        <v>1</v>
      </c>
      <c r="AV3">
        <f t="shared" si="1"/>
        <v>1</v>
      </c>
      <c r="AW3">
        <f t="shared" si="1"/>
        <v>1</v>
      </c>
      <c r="AX3">
        <f t="shared" si="1"/>
        <v>1</v>
      </c>
      <c r="AY3">
        <f t="shared" si="1"/>
        <v>1</v>
      </c>
      <c r="AZ3">
        <f t="shared" si="1"/>
        <v>1</v>
      </c>
      <c r="BA3">
        <f t="shared" si="1"/>
        <v>1</v>
      </c>
      <c r="BB3">
        <f t="shared" si="1"/>
        <v>2</v>
      </c>
      <c r="BC3">
        <f t="shared" si="1"/>
        <v>1</v>
      </c>
      <c r="BD3">
        <f t="shared" si="1"/>
        <v>1</v>
      </c>
      <c r="BE3">
        <f t="shared" si="1"/>
        <v>1</v>
      </c>
      <c r="BF3">
        <f t="shared" si="1"/>
        <v>1</v>
      </c>
      <c r="BG3">
        <f t="shared" si="1"/>
        <v>1</v>
      </c>
      <c r="BH3">
        <f t="shared" si="1"/>
        <v>1</v>
      </c>
      <c r="BI3">
        <f t="shared" si="1"/>
        <v>1</v>
      </c>
      <c r="BJ3">
        <f t="shared" si="1"/>
        <v>1</v>
      </c>
      <c r="BK3">
        <f t="shared" si="1"/>
        <v>1</v>
      </c>
    </row>
    <row r="4" spans="1:63" x14ac:dyDescent="0.3">
      <c r="A4" t="s">
        <v>33</v>
      </c>
      <c r="B4">
        <v>2013</v>
      </c>
      <c r="C4" t="s">
        <v>31</v>
      </c>
      <c r="D4">
        <v>110.5</v>
      </c>
      <c r="E4">
        <v>109.1</v>
      </c>
      <c r="F4">
        <v>113</v>
      </c>
      <c r="G4">
        <v>103.6</v>
      </c>
      <c r="H4">
        <v>103.4</v>
      </c>
      <c r="I4">
        <v>102.3</v>
      </c>
      <c r="J4">
        <v>102.9</v>
      </c>
      <c r="K4">
        <v>105.8</v>
      </c>
      <c r="L4">
        <v>105.1</v>
      </c>
      <c r="M4">
        <v>101.8</v>
      </c>
      <c r="N4">
        <v>105.1</v>
      </c>
      <c r="O4">
        <v>107.9</v>
      </c>
      <c r="P4">
        <v>105.9</v>
      </c>
      <c r="Q4">
        <v>105.2</v>
      </c>
      <c r="R4">
        <v>105.9</v>
      </c>
      <c r="S4">
        <v>105</v>
      </c>
      <c r="T4">
        <v>105.8</v>
      </c>
      <c r="U4" t="s">
        <v>34</v>
      </c>
      <c r="V4">
        <v>105.4</v>
      </c>
      <c r="W4">
        <v>104.8</v>
      </c>
      <c r="X4">
        <v>104.1</v>
      </c>
      <c r="Y4">
        <v>103.2</v>
      </c>
      <c r="Z4">
        <v>102.9</v>
      </c>
      <c r="AA4">
        <v>103.5</v>
      </c>
      <c r="AB4">
        <v>104.3</v>
      </c>
      <c r="AC4">
        <v>103.7</v>
      </c>
      <c r="AD4">
        <v>104</v>
      </c>
      <c r="AE4">
        <f t="shared" ref="AE4:AE67" si="2">COUNTBLANK(D4:AD4)</f>
        <v>0</v>
      </c>
      <c r="AH4">
        <f t="shared" ref="AH4:AH67" si="3">TYPE(A4)</f>
        <v>2</v>
      </c>
      <c r="AI4">
        <f t="shared" ref="AI4:AI67" si="4">TYPE(B4)</f>
        <v>1</v>
      </c>
      <c r="AJ4">
        <f t="shared" ref="AJ4:AJ67" si="5">TYPE(C4)</f>
        <v>2</v>
      </c>
      <c r="AK4">
        <f t="shared" ref="AK4:AK67" si="6">TYPE(D4)</f>
        <v>1</v>
      </c>
      <c r="AL4">
        <f t="shared" ref="AL4:AL67" si="7">TYPE(E4)</f>
        <v>1</v>
      </c>
      <c r="AM4">
        <f t="shared" ref="AM4:AM67" si="8">TYPE(F4)</f>
        <v>1</v>
      </c>
      <c r="AN4">
        <f t="shared" ref="AN4:AN67" si="9">TYPE(G4)</f>
        <v>1</v>
      </c>
      <c r="AO4">
        <f t="shared" ref="AO4:AO67" si="10">TYPE(H4)</f>
        <v>1</v>
      </c>
      <c r="AP4">
        <f t="shared" ref="AP4:AP67" si="11">TYPE(I4)</f>
        <v>1</v>
      </c>
      <c r="AQ4">
        <f t="shared" ref="AQ4:AQ67" si="12">TYPE(J4)</f>
        <v>1</v>
      </c>
      <c r="AR4">
        <f t="shared" ref="AR4:AR67" si="13">TYPE(K4)</f>
        <v>1</v>
      </c>
      <c r="AS4">
        <f t="shared" ref="AS4:AS67" si="14">TYPE(L4)</f>
        <v>1</v>
      </c>
      <c r="AT4">
        <f t="shared" ref="AT4:AT67" si="15">TYPE(M4)</f>
        <v>1</v>
      </c>
      <c r="AU4">
        <f t="shared" ref="AU4:AU67" si="16">TYPE(N4)</f>
        <v>1</v>
      </c>
      <c r="AV4">
        <f t="shared" ref="AV4:AV67" si="17">TYPE(O4)</f>
        <v>1</v>
      </c>
      <c r="AW4">
        <f t="shared" ref="AW4:AW67" si="18">TYPE(P4)</f>
        <v>1</v>
      </c>
      <c r="AX4">
        <f t="shared" ref="AX4:AX67" si="19">TYPE(Q4)</f>
        <v>1</v>
      </c>
      <c r="AY4">
        <f t="shared" ref="AY4:AY67" si="20">TYPE(R4)</f>
        <v>1</v>
      </c>
      <c r="AZ4">
        <f t="shared" ref="AZ4:AZ67" si="21">TYPE(S4)</f>
        <v>1</v>
      </c>
      <c r="BA4">
        <f t="shared" ref="BA4:BA67" si="22">TYPE(T4)</f>
        <v>1</v>
      </c>
      <c r="BB4">
        <f t="shared" ref="BB4:BB67" si="23">TYPE(U4)</f>
        <v>2</v>
      </c>
      <c r="BC4">
        <f t="shared" ref="BC4:BC67" si="24">TYPE(V4)</f>
        <v>1</v>
      </c>
      <c r="BD4">
        <f t="shared" ref="BD4:BD67" si="25">TYPE(W4)</f>
        <v>1</v>
      </c>
      <c r="BE4">
        <f t="shared" ref="BE4:BE67" si="26">TYPE(X4)</f>
        <v>1</v>
      </c>
      <c r="BF4">
        <f t="shared" ref="BF4:BF67" si="27">TYPE(Y4)</f>
        <v>1</v>
      </c>
      <c r="BG4">
        <f t="shared" ref="BG4:BG67" si="28">TYPE(Z4)</f>
        <v>1</v>
      </c>
      <c r="BH4">
        <f t="shared" ref="BH4:BH67" si="29">TYPE(AA4)</f>
        <v>1</v>
      </c>
      <c r="BI4">
        <f t="shared" ref="BI4:BI67" si="30">TYPE(AB4)</f>
        <v>1</v>
      </c>
      <c r="BJ4">
        <f t="shared" ref="BJ4:BJ67" si="31">TYPE(AC4)</f>
        <v>1</v>
      </c>
      <c r="BK4">
        <f t="shared" ref="BK4:BK67" si="32">TYPE(AD4)</f>
        <v>1</v>
      </c>
    </row>
    <row r="5" spans="1:63" x14ac:dyDescent="0.3">
      <c r="A5" t="s">
        <v>35</v>
      </c>
      <c r="B5">
        <v>2013</v>
      </c>
      <c r="C5" t="s">
        <v>31</v>
      </c>
      <c r="D5">
        <v>108.4</v>
      </c>
      <c r="E5">
        <v>107.3</v>
      </c>
      <c r="F5">
        <v>110</v>
      </c>
      <c r="G5">
        <v>104.4</v>
      </c>
      <c r="H5">
        <v>105.1</v>
      </c>
      <c r="I5">
        <v>103.2</v>
      </c>
      <c r="J5">
        <v>102.2</v>
      </c>
      <c r="K5">
        <v>106</v>
      </c>
      <c r="L5">
        <v>106.2</v>
      </c>
      <c r="M5">
        <v>102.7</v>
      </c>
      <c r="N5">
        <v>104.9</v>
      </c>
      <c r="O5">
        <v>107.3</v>
      </c>
      <c r="P5">
        <v>105.6</v>
      </c>
      <c r="Q5">
        <v>105.1</v>
      </c>
      <c r="R5">
        <v>106.3</v>
      </c>
      <c r="S5">
        <v>105.5</v>
      </c>
      <c r="T5">
        <v>106.2</v>
      </c>
      <c r="U5" t="s">
        <v>34</v>
      </c>
      <c r="V5">
        <v>105.5</v>
      </c>
      <c r="W5">
        <v>104.8</v>
      </c>
      <c r="X5">
        <v>104</v>
      </c>
      <c r="Y5">
        <v>103.2</v>
      </c>
      <c r="Z5">
        <v>103.1</v>
      </c>
      <c r="AA5">
        <v>103.6</v>
      </c>
      <c r="AB5">
        <v>104.5</v>
      </c>
      <c r="AC5">
        <v>103.9</v>
      </c>
      <c r="AD5">
        <v>104.6</v>
      </c>
      <c r="AE5">
        <f t="shared" si="2"/>
        <v>0</v>
      </c>
      <c r="AH5">
        <f t="shared" si="3"/>
        <v>2</v>
      </c>
      <c r="AI5">
        <f t="shared" si="4"/>
        <v>1</v>
      </c>
      <c r="AJ5">
        <f t="shared" si="5"/>
        <v>2</v>
      </c>
      <c r="AK5">
        <f t="shared" si="6"/>
        <v>1</v>
      </c>
      <c r="AL5">
        <f t="shared" si="7"/>
        <v>1</v>
      </c>
      <c r="AM5">
        <f t="shared" si="8"/>
        <v>1</v>
      </c>
      <c r="AN5">
        <f t="shared" si="9"/>
        <v>1</v>
      </c>
      <c r="AO5">
        <f t="shared" si="10"/>
        <v>1</v>
      </c>
      <c r="AP5">
        <f t="shared" si="11"/>
        <v>1</v>
      </c>
      <c r="AQ5">
        <f t="shared" si="12"/>
        <v>1</v>
      </c>
      <c r="AR5">
        <f t="shared" si="13"/>
        <v>1</v>
      </c>
      <c r="AS5">
        <f t="shared" si="14"/>
        <v>1</v>
      </c>
      <c r="AT5">
        <f t="shared" si="15"/>
        <v>1</v>
      </c>
      <c r="AU5">
        <f t="shared" si="16"/>
        <v>1</v>
      </c>
      <c r="AV5">
        <f t="shared" si="17"/>
        <v>1</v>
      </c>
      <c r="AW5">
        <f t="shared" si="18"/>
        <v>1</v>
      </c>
      <c r="AX5">
        <f t="shared" si="19"/>
        <v>1</v>
      </c>
      <c r="AY5">
        <f t="shared" si="20"/>
        <v>1</v>
      </c>
      <c r="AZ5">
        <f t="shared" si="21"/>
        <v>1</v>
      </c>
      <c r="BA5">
        <f t="shared" si="22"/>
        <v>1</v>
      </c>
      <c r="BB5">
        <f t="shared" si="23"/>
        <v>2</v>
      </c>
      <c r="BC5">
        <f t="shared" si="24"/>
        <v>1</v>
      </c>
      <c r="BD5">
        <f t="shared" si="25"/>
        <v>1</v>
      </c>
      <c r="BE5">
        <f t="shared" si="26"/>
        <v>1</v>
      </c>
      <c r="BF5">
        <f t="shared" si="27"/>
        <v>1</v>
      </c>
      <c r="BG5">
        <f t="shared" si="28"/>
        <v>1</v>
      </c>
      <c r="BH5">
        <f t="shared" si="29"/>
        <v>1</v>
      </c>
      <c r="BI5">
        <f t="shared" si="30"/>
        <v>1</v>
      </c>
      <c r="BJ5">
        <f t="shared" si="31"/>
        <v>1</v>
      </c>
      <c r="BK5">
        <f t="shared" si="32"/>
        <v>1</v>
      </c>
    </row>
    <row r="6" spans="1:63" x14ac:dyDescent="0.3">
      <c r="A6" t="s">
        <v>30</v>
      </c>
      <c r="B6">
        <v>2013</v>
      </c>
      <c r="C6" t="s">
        <v>36</v>
      </c>
      <c r="D6">
        <v>109.2</v>
      </c>
      <c r="E6">
        <v>108.7</v>
      </c>
      <c r="F6">
        <v>110.2</v>
      </c>
      <c r="G6">
        <v>105.4</v>
      </c>
      <c r="H6">
        <v>106.7</v>
      </c>
      <c r="I6">
        <v>104</v>
      </c>
      <c r="J6">
        <v>102.4</v>
      </c>
      <c r="K6">
        <v>105.9</v>
      </c>
      <c r="L6">
        <v>105.7</v>
      </c>
      <c r="M6">
        <v>103.1</v>
      </c>
      <c r="N6">
        <v>105.1</v>
      </c>
      <c r="O6">
        <v>107.7</v>
      </c>
      <c r="P6">
        <v>106.3</v>
      </c>
      <c r="Q6">
        <v>105.6</v>
      </c>
      <c r="R6">
        <v>107.1</v>
      </c>
      <c r="S6">
        <v>106.3</v>
      </c>
      <c r="T6">
        <v>107</v>
      </c>
      <c r="U6" t="s">
        <v>32</v>
      </c>
      <c r="V6">
        <v>106.2</v>
      </c>
      <c r="W6">
        <v>105.2</v>
      </c>
      <c r="X6">
        <v>104.4</v>
      </c>
      <c r="Y6">
        <v>103.9</v>
      </c>
      <c r="Z6">
        <v>104</v>
      </c>
      <c r="AA6">
        <v>104.1</v>
      </c>
      <c r="AB6">
        <v>104.6</v>
      </c>
      <c r="AC6">
        <v>104.4</v>
      </c>
      <c r="AD6">
        <v>105.8</v>
      </c>
      <c r="AE6">
        <f t="shared" si="2"/>
        <v>0</v>
      </c>
      <c r="AH6">
        <f t="shared" si="3"/>
        <v>2</v>
      </c>
      <c r="AI6">
        <f t="shared" si="4"/>
        <v>1</v>
      </c>
      <c r="AJ6">
        <f t="shared" si="5"/>
        <v>2</v>
      </c>
      <c r="AK6">
        <f t="shared" si="6"/>
        <v>1</v>
      </c>
      <c r="AL6">
        <f t="shared" si="7"/>
        <v>1</v>
      </c>
      <c r="AM6">
        <f t="shared" si="8"/>
        <v>1</v>
      </c>
      <c r="AN6">
        <f t="shared" si="9"/>
        <v>1</v>
      </c>
      <c r="AO6">
        <f t="shared" si="10"/>
        <v>1</v>
      </c>
      <c r="AP6">
        <f t="shared" si="11"/>
        <v>1</v>
      </c>
      <c r="AQ6">
        <f t="shared" si="12"/>
        <v>1</v>
      </c>
      <c r="AR6">
        <f t="shared" si="13"/>
        <v>1</v>
      </c>
      <c r="AS6">
        <f t="shared" si="14"/>
        <v>1</v>
      </c>
      <c r="AT6">
        <f t="shared" si="15"/>
        <v>1</v>
      </c>
      <c r="AU6">
        <f t="shared" si="16"/>
        <v>1</v>
      </c>
      <c r="AV6">
        <f t="shared" si="17"/>
        <v>1</v>
      </c>
      <c r="AW6">
        <f t="shared" si="18"/>
        <v>1</v>
      </c>
      <c r="AX6">
        <f t="shared" si="19"/>
        <v>1</v>
      </c>
      <c r="AY6">
        <f t="shared" si="20"/>
        <v>1</v>
      </c>
      <c r="AZ6">
        <f t="shared" si="21"/>
        <v>1</v>
      </c>
      <c r="BA6">
        <f t="shared" si="22"/>
        <v>1</v>
      </c>
      <c r="BB6">
        <f t="shared" si="23"/>
        <v>2</v>
      </c>
      <c r="BC6">
        <f t="shared" si="24"/>
        <v>1</v>
      </c>
      <c r="BD6">
        <f t="shared" si="25"/>
        <v>1</v>
      </c>
      <c r="BE6">
        <f t="shared" si="26"/>
        <v>1</v>
      </c>
      <c r="BF6">
        <f t="shared" si="27"/>
        <v>1</v>
      </c>
      <c r="BG6">
        <f t="shared" si="28"/>
        <v>1</v>
      </c>
      <c r="BH6">
        <f t="shared" si="29"/>
        <v>1</v>
      </c>
      <c r="BI6">
        <f t="shared" si="30"/>
        <v>1</v>
      </c>
      <c r="BJ6">
        <f t="shared" si="31"/>
        <v>1</v>
      </c>
      <c r="BK6">
        <f t="shared" si="32"/>
        <v>1</v>
      </c>
    </row>
    <row r="7" spans="1:63" x14ac:dyDescent="0.3">
      <c r="A7" t="s">
        <v>33</v>
      </c>
      <c r="B7">
        <v>2013</v>
      </c>
      <c r="C7" t="s">
        <v>36</v>
      </c>
      <c r="D7">
        <v>112.9</v>
      </c>
      <c r="E7">
        <v>112.9</v>
      </c>
      <c r="F7">
        <v>116.9</v>
      </c>
      <c r="G7">
        <v>104</v>
      </c>
      <c r="H7">
        <v>103.5</v>
      </c>
      <c r="I7">
        <v>103.1</v>
      </c>
      <c r="J7">
        <v>104.9</v>
      </c>
      <c r="K7">
        <v>104.1</v>
      </c>
      <c r="L7">
        <v>103.8</v>
      </c>
      <c r="M7">
        <v>102.3</v>
      </c>
      <c r="N7">
        <v>106</v>
      </c>
      <c r="O7">
        <v>109</v>
      </c>
      <c r="P7">
        <v>107.2</v>
      </c>
      <c r="Q7">
        <v>106</v>
      </c>
      <c r="R7">
        <v>106.6</v>
      </c>
      <c r="S7">
        <v>105.5</v>
      </c>
      <c r="T7">
        <v>106.4</v>
      </c>
      <c r="U7" t="s">
        <v>37</v>
      </c>
      <c r="V7">
        <v>105.7</v>
      </c>
      <c r="W7">
        <v>105.2</v>
      </c>
      <c r="X7">
        <v>104.7</v>
      </c>
      <c r="Y7">
        <v>104.4</v>
      </c>
      <c r="Z7">
        <v>103.3</v>
      </c>
      <c r="AA7">
        <v>103.7</v>
      </c>
      <c r="AB7">
        <v>104.3</v>
      </c>
      <c r="AC7">
        <v>104.3</v>
      </c>
      <c r="AD7">
        <v>104.7</v>
      </c>
      <c r="AE7">
        <f t="shared" si="2"/>
        <v>0</v>
      </c>
      <c r="AH7">
        <f t="shared" si="3"/>
        <v>2</v>
      </c>
      <c r="AI7">
        <f t="shared" si="4"/>
        <v>1</v>
      </c>
      <c r="AJ7">
        <f t="shared" si="5"/>
        <v>2</v>
      </c>
      <c r="AK7">
        <f t="shared" si="6"/>
        <v>1</v>
      </c>
      <c r="AL7">
        <f t="shared" si="7"/>
        <v>1</v>
      </c>
      <c r="AM7">
        <f t="shared" si="8"/>
        <v>1</v>
      </c>
      <c r="AN7">
        <f t="shared" si="9"/>
        <v>1</v>
      </c>
      <c r="AO7">
        <f t="shared" si="10"/>
        <v>1</v>
      </c>
      <c r="AP7">
        <f t="shared" si="11"/>
        <v>1</v>
      </c>
      <c r="AQ7">
        <f t="shared" si="12"/>
        <v>1</v>
      </c>
      <c r="AR7">
        <f t="shared" si="13"/>
        <v>1</v>
      </c>
      <c r="AS7">
        <f t="shared" si="14"/>
        <v>1</v>
      </c>
      <c r="AT7">
        <f t="shared" si="15"/>
        <v>1</v>
      </c>
      <c r="AU7">
        <f t="shared" si="16"/>
        <v>1</v>
      </c>
      <c r="AV7">
        <f t="shared" si="17"/>
        <v>1</v>
      </c>
      <c r="AW7">
        <f t="shared" si="18"/>
        <v>1</v>
      </c>
      <c r="AX7">
        <f t="shared" si="19"/>
        <v>1</v>
      </c>
      <c r="AY7">
        <f t="shared" si="20"/>
        <v>1</v>
      </c>
      <c r="AZ7">
        <f t="shared" si="21"/>
        <v>1</v>
      </c>
      <c r="BA7">
        <f t="shared" si="22"/>
        <v>1</v>
      </c>
      <c r="BB7">
        <f t="shared" si="23"/>
        <v>2</v>
      </c>
      <c r="BC7">
        <f t="shared" si="24"/>
        <v>1</v>
      </c>
      <c r="BD7">
        <f t="shared" si="25"/>
        <v>1</v>
      </c>
      <c r="BE7">
        <f t="shared" si="26"/>
        <v>1</v>
      </c>
      <c r="BF7">
        <f t="shared" si="27"/>
        <v>1</v>
      </c>
      <c r="BG7">
        <f t="shared" si="28"/>
        <v>1</v>
      </c>
      <c r="BH7">
        <f t="shared" si="29"/>
        <v>1</v>
      </c>
      <c r="BI7">
        <f t="shared" si="30"/>
        <v>1</v>
      </c>
      <c r="BJ7">
        <f t="shared" si="31"/>
        <v>1</v>
      </c>
      <c r="BK7">
        <f t="shared" si="32"/>
        <v>1</v>
      </c>
    </row>
    <row r="8" spans="1:63" x14ac:dyDescent="0.3">
      <c r="A8" t="s">
        <v>35</v>
      </c>
      <c r="B8">
        <v>2013</v>
      </c>
      <c r="C8" t="s">
        <v>36</v>
      </c>
      <c r="D8">
        <v>110.4</v>
      </c>
      <c r="E8">
        <v>110.2</v>
      </c>
      <c r="F8">
        <v>112.8</v>
      </c>
      <c r="G8">
        <v>104.9</v>
      </c>
      <c r="H8">
        <v>105.5</v>
      </c>
      <c r="I8">
        <v>103.6</v>
      </c>
      <c r="J8">
        <v>103.2</v>
      </c>
      <c r="K8">
        <v>105.3</v>
      </c>
      <c r="L8">
        <v>105.1</v>
      </c>
      <c r="M8">
        <v>102.8</v>
      </c>
      <c r="N8">
        <v>105.5</v>
      </c>
      <c r="O8">
        <v>108.3</v>
      </c>
      <c r="P8">
        <v>106.6</v>
      </c>
      <c r="Q8">
        <v>105.7</v>
      </c>
      <c r="R8">
        <v>106.9</v>
      </c>
      <c r="S8">
        <v>106</v>
      </c>
      <c r="T8">
        <v>106.8</v>
      </c>
      <c r="U8" t="s">
        <v>37</v>
      </c>
      <c r="V8">
        <v>106</v>
      </c>
      <c r="W8">
        <v>105.2</v>
      </c>
      <c r="X8">
        <v>104.5</v>
      </c>
      <c r="Y8">
        <v>104.2</v>
      </c>
      <c r="Z8">
        <v>103.6</v>
      </c>
      <c r="AA8">
        <v>103.9</v>
      </c>
      <c r="AB8">
        <v>104.5</v>
      </c>
      <c r="AC8">
        <v>104.4</v>
      </c>
      <c r="AD8">
        <v>105.3</v>
      </c>
      <c r="AE8">
        <f t="shared" si="2"/>
        <v>0</v>
      </c>
      <c r="AH8">
        <f t="shared" si="3"/>
        <v>2</v>
      </c>
      <c r="AI8">
        <f t="shared" si="4"/>
        <v>1</v>
      </c>
      <c r="AJ8">
        <f t="shared" si="5"/>
        <v>2</v>
      </c>
      <c r="AK8">
        <f t="shared" si="6"/>
        <v>1</v>
      </c>
      <c r="AL8">
        <f t="shared" si="7"/>
        <v>1</v>
      </c>
      <c r="AM8">
        <f t="shared" si="8"/>
        <v>1</v>
      </c>
      <c r="AN8">
        <f t="shared" si="9"/>
        <v>1</v>
      </c>
      <c r="AO8">
        <f t="shared" si="10"/>
        <v>1</v>
      </c>
      <c r="AP8">
        <f t="shared" si="11"/>
        <v>1</v>
      </c>
      <c r="AQ8">
        <f t="shared" si="12"/>
        <v>1</v>
      </c>
      <c r="AR8">
        <f t="shared" si="13"/>
        <v>1</v>
      </c>
      <c r="AS8">
        <f t="shared" si="14"/>
        <v>1</v>
      </c>
      <c r="AT8">
        <f t="shared" si="15"/>
        <v>1</v>
      </c>
      <c r="AU8">
        <f t="shared" si="16"/>
        <v>1</v>
      </c>
      <c r="AV8">
        <f t="shared" si="17"/>
        <v>1</v>
      </c>
      <c r="AW8">
        <f t="shared" si="18"/>
        <v>1</v>
      </c>
      <c r="AX8">
        <f t="shared" si="19"/>
        <v>1</v>
      </c>
      <c r="AY8">
        <f t="shared" si="20"/>
        <v>1</v>
      </c>
      <c r="AZ8">
        <f t="shared" si="21"/>
        <v>1</v>
      </c>
      <c r="BA8">
        <f t="shared" si="22"/>
        <v>1</v>
      </c>
      <c r="BB8">
        <f t="shared" si="23"/>
        <v>2</v>
      </c>
      <c r="BC8">
        <f t="shared" si="24"/>
        <v>1</v>
      </c>
      <c r="BD8">
        <f t="shared" si="25"/>
        <v>1</v>
      </c>
      <c r="BE8">
        <f t="shared" si="26"/>
        <v>1</v>
      </c>
      <c r="BF8">
        <f t="shared" si="27"/>
        <v>1</v>
      </c>
      <c r="BG8">
        <f t="shared" si="28"/>
        <v>1</v>
      </c>
      <c r="BH8">
        <f t="shared" si="29"/>
        <v>1</v>
      </c>
      <c r="BI8">
        <f t="shared" si="30"/>
        <v>1</v>
      </c>
      <c r="BJ8">
        <f t="shared" si="31"/>
        <v>1</v>
      </c>
      <c r="BK8">
        <f t="shared" si="32"/>
        <v>1</v>
      </c>
    </row>
    <row r="9" spans="1:63" x14ac:dyDescent="0.3">
      <c r="A9" t="s">
        <v>30</v>
      </c>
      <c r="B9">
        <v>2013</v>
      </c>
      <c r="C9" t="s">
        <v>38</v>
      </c>
      <c r="D9">
        <v>110.2</v>
      </c>
      <c r="E9">
        <v>108.8</v>
      </c>
      <c r="F9">
        <v>109.9</v>
      </c>
      <c r="G9">
        <v>105.6</v>
      </c>
      <c r="H9">
        <v>106.2</v>
      </c>
      <c r="I9">
        <v>105.7</v>
      </c>
      <c r="J9">
        <v>101.4</v>
      </c>
      <c r="K9">
        <v>105.7</v>
      </c>
      <c r="L9">
        <v>105</v>
      </c>
      <c r="M9">
        <v>103.3</v>
      </c>
      <c r="N9">
        <v>105.6</v>
      </c>
      <c r="O9">
        <v>108.2</v>
      </c>
      <c r="P9">
        <v>106.6</v>
      </c>
      <c r="Q9">
        <v>106.5</v>
      </c>
      <c r="R9">
        <v>107.6</v>
      </c>
      <c r="S9">
        <v>106.8</v>
      </c>
      <c r="T9">
        <v>107.5</v>
      </c>
      <c r="U9" t="s">
        <v>32</v>
      </c>
      <c r="V9">
        <v>106.1</v>
      </c>
      <c r="W9">
        <v>105.6</v>
      </c>
      <c r="X9">
        <v>104.7</v>
      </c>
      <c r="Y9">
        <v>104.6</v>
      </c>
      <c r="Z9">
        <v>104</v>
      </c>
      <c r="AA9">
        <v>104.3</v>
      </c>
      <c r="AB9">
        <v>104.3</v>
      </c>
      <c r="AC9">
        <v>104.6</v>
      </c>
      <c r="AD9">
        <v>106</v>
      </c>
      <c r="AE9">
        <f t="shared" si="2"/>
        <v>0</v>
      </c>
      <c r="AH9">
        <f t="shared" si="3"/>
        <v>2</v>
      </c>
      <c r="AI9">
        <f t="shared" si="4"/>
        <v>1</v>
      </c>
      <c r="AJ9">
        <f t="shared" si="5"/>
        <v>2</v>
      </c>
      <c r="AK9">
        <f t="shared" si="6"/>
        <v>1</v>
      </c>
      <c r="AL9">
        <f t="shared" si="7"/>
        <v>1</v>
      </c>
      <c r="AM9">
        <f t="shared" si="8"/>
        <v>1</v>
      </c>
      <c r="AN9">
        <f t="shared" si="9"/>
        <v>1</v>
      </c>
      <c r="AO9">
        <f t="shared" si="10"/>
        <v>1</v>
      </c>
      <c r="AP9">
        <f t="shared" si="11"/>
        <v>1</v>
      </c>
      <c r="AQ9">
        <f t="shared" si="12"/>
        <v>1</v>
      </c>
      <c r="AR9">
        <f t="shared" si="13"/>
        <v>1</v>
      </c>
      <c r="AS9">
        <f t="shared" si="14"/>
        <v>1</v>
      </c>
      <c r="AT9">
        <f t="shared" si="15"/>
        <v>1</v>
      </c>
      <c r="AU9">
        <f t="shared" si="16"/>
        <v>1</v>
      </c>
      <c r="AV9">
        <f t="shared" si="17"/>
        <v>1</v>
      </c>
      <c r="AW9">
        <f t="shared" si="18"/>
        <v>1</v>
      </c>
      <c r="AX9">
        <f t="shared" si="19"/>
        <v>1</v>
      </c>
      <c r="AY9">
        <f t="shared" si="20"/>
        <v>1</v>
      </c>
      <c r="AZ9">
        <f t="shared" si="21"/>
        <v>1</v>
      </c>
      <c r="BA9">
        <f t="shared" si="22"/>
        <v>1</v>
      </c>
      <c r="BB9">
        <f t="shared" si="23"/>
        <v>2</v>
      </c>
      <c r="BC9">
        <f t="shared" si="24"/>
        <v>1</v>
      </c>
      <c r="BD9">
        <f t="shared" si="25"/>
        <v>1</v>
      </c>
      <c r="BE9">
        <f t="shared" si="26"/>
        <v>1</v>
      </c>
      <c r="BF9">
        <f t="shared" si="27"/>
        <v>1</v>
      </c>
      <c r="BG9">
        <f t="shared" si="28"/>
        <v>1</v>
      </c>
      <c r="BH9">
        <f t="shared" si="29"/>
        <v>1</v>
      </c>
      <c r="BI9">
        <f t="shared" si="30"/>
        <v>1</v>
      </c>
      <c r="BJ9">
        <f t="shared" si="31"/>
        <v>1</v>
      </c>
      <c r="BK9">
        <f t="shared" si="32"/>
        <v>1</v>
      </c>
    </row>
    <row r="10" spans="1:63" x14ac:dyDescent="0.3">
      <c r="A10" t="s">
        <v>33</v>
      </c>
      <c r="B10">
        <v>2013</v>
      </c>
      <c r="C10" t="s">
        <v>38</v>
      </c>
      <c r="D10">
        <v>113.9</v>
      </c>
      <c r="E10">
        <v>111.4</v>
      </c>
      <c r="F10">
        <v>113.2</v>
      </c>
      <c r="G10">
        <v>104.3</v>
      </c>
      <c r="H10">
        <v>102.7</v>
      </c>
      <c r="I10">
        <v>104.9</v>
      </c>
      <c r="J10">
        <v>103.8</v>
      </c>
      <c r="K10">
        <v>103.5</v>
      </c>
      <c r="L10">
        <v>102.6</v>
      </c>
      <c r="M10">
        <v>102.4</v>
      </c>
      <c r="N10">
        <v>107</v>
      </c>
      <c r="O10">
        <v>109.8</v>
      </c>
      <c r="P10">
        <v>107.3</v>
      </c>
      <c r="Q10">
        <v>106.8</v>
      </c>
      <c r="R10">
        <v>107.2</v>
      </c>
      <c r="S10">
        <v>106</v>
      </c>
      <c r="T10">
        <v>107</v>
      </c>
      <c r="U10" t="s">
        <v>37</v>
      </c>
      <c r="V10">
        <v>106</v>
      </c>
      <c r="W10">
        <v>105.7</v>
      </c>
      <c r="X10">
        <v>105.2</v>
      </c>
      <c r="Y10">
        <v>105.5</v>
      </c>
      <c r="Z10">
        <v>103.5</v>
      </c>
      <c r="AA10">
        <v>103.8</v>
      </c>
      <c r="AB10">
        <v>104.2</v>
      </c>
      <c r="AC10">
        <v>104.9</v>
      </c>
      <c r="AD10">
        <v>105</v>
      </c>
      <c r="AE10">
        <f t="shared" si="2"/>
        <v>0</v>
      </c>
      <c r="AH10">
        <f t="shared" si="3"/>
        <v>2</v>
      </c>
      <c r="AI10">
        <f t="shared" si="4"/>
        <v>1</v>
      </c>
      <c r="AJ10">
        <f t="shared" si="5"/>
        <v>2</v>
      </c>
      <c r="AK10">
        <f t="shared" si="6"/>
        <v>1</v>
      </c>
      <c r="AL10">
        <f t="shared" si="7"/>
        <v>1</v>
      </c>
      <c r="AM10">
        <f t="shared" si="8"/>
        <v>1</v>
      </c>
      <c r="AN10">
        <f t="shared" si="9"/>
        <v>1</v>
      </c>
      <c r="AO10">
        <f t="shared" si="10"/>
        <v>1</v>
      </c>
      <c r="AP10">
        <f t="shared" si="11"/>
        <v>1</v>
      </c>
      <c r="AQ10">
        <f t="shared" si="12"/>
        <v>1</v>
      </c>
      <c r="AR10">
        <f t="shared" si="13"/>
        <v>1</v>
      </c>
      <c r="AS10">
        <f t="shared" si="14"/>
        <v>1</v>
      </c>
      <c r="AT10">
        <f t="shared" si="15"/>
        <v>1</v>
      </c>
      <c r="AU10">
        <f t="shared" si="16"/>
        <v>1</v>
      </c>
      <c r="AV10">
        <f t="shared" si="17"/>
        <v>1</v>
      </c>
      <c r="AW10">
        <f t="shared" si="18"/>
        <v>1</v>
      </c>
      <c r="AX10">
        <f t="shared" si="19"/>
        <v>1</v>
      </c>
      <c r="AY10">
        <f t="shared" si="20"/>
        <v>1</v>
      </c>
      <c r="AZ10">
        <f t="shared" si="21"/>
        <v>1</v>
      </c>
      <c r="BA10">
        <f t="shared" si="22"/>
        <v>1</v>
      </c>
      <c r="BB10">
        <f t="shared" si="23"/>
        <v>2</v>
      </c>
      <c r="BC10">
        <f t="shared" si="24"/>
        <v>1</v>
      </c>
      <c r="BD10">
        <f t="shared" si="25"/>
        <v>1</v>
      </c>
      <c r="BE10">
        <f t="shared" si="26"/>
        <v>1</v>
      </c>
      <c r="BF10">
        <f t="shared" si="27"/>
        <v>1</v>
      </c>
      <c r="BG10">
        <f t="shared" si="28"/>
        <v>1</v>
      </c>
      <c r="BH10">
        <f t="shared" si="29"/>
        <v>1</v>
      </c>
      <c r="BI10">
        <f t="shared" si="30"/>
        <v>1</v>
      </c>
      <c r="BJ10">
        <f t="shared" si="31"/>
        <v>1</v>
      </c>
      <c r="BK10">
        <f t="shared" si="32"/>
        <v>1</v>
      </c>
    </row>
    <row r="11" spans="1:63" x14ac:dyDescent="0.3">
      <c r="A11" t="s">
        <v>35</v>
      </c>
      <c r="B11">
        <v>2013</v>
      </c>
      <c r="C11" t="s">
        <v>38</v>
      </c>
      <c r="D11">
        <v>111.4</v>
      </c>
      <c r="E11">
        <v>109.7</v>
      </c>
      <c r="F11">
        <v>111.2</v>
      </c>
      <c r="G11">
        <v>105.1</v>
      </c>
      <c r="H11">
        <v>104.9</v>
      </c>
      <c r="I11">
        <v>105.3</v>
      </c>
      <c r="J11">
        <v>102.2</v>
      </c>
      <c r="K11">
        <v>105</v>
      </c>
      <c r="L11">
        <v>104.2</v>
      </c>
      <c r="M11">
        <v>103</v>
      </c>
      <c r="N11">
        <v>106.2</v>
      </c>
      <c r="O11">
        <v>108.9</v>
      </c>
      <c r="P11">
        <v>106.9</v>
      </c>
      <c r="Q11">
        <v>106.6</v>
      </c>
      <c r="R11">
        <v>107.4</v>
      </c>
      <c r="S11">
        <v>106.5</v>
      </c>
      <c r="T11">
        <v>107.3</v>
      </c>
      <c r="U11" t="s">
        <v>37</v>
      </c>
      <c r="V11">
        <v>106.1</v>
      </c>
      <c r="W11">
        <v>105.6</v>
      </c>
      <c r="X11">
        <v>104.9</v>
      </c>
      <c r="Y11">
        <v>105.1</v>
      </c>
      <c r="Z11">
        <v>103.7</v>
      </c>
      <c r="AA11">
        <v>104</v>
      </c>
      <c r="AB11">
        <v>104.3</v>
      </c>
      <c r="AC11">
        <v>104.7</v>
      </c>
      <c r="AD11">
        <v>105.5</v>
      </c>
      <c r="AE11">
        <f t="shared" si="2"/>
        <v>0</v>
      </c>
      <c r="AH11">
        <f t="shared" si="3"/>
        <v>2</v>
      </c>
      <c r="AI11">
        <f t="shared" si="4"/>
        <v>1</v>
      </c>
      <c r="AJ11">
        <f t="shared" si="5"/>
        <v>2</v>
      </c>
      <c r="AK11">
        <f t="shared" si="6"/>
        <v>1</v>
      </c>
      <c r="AL11">
        <f t="shared" si="7"/>
        <v>1</v>
      </c>
      <c r="AM11">
        <f t="shared" si="8"/>
        <v>1</v>
      </c>
      <c r="AN11">
        <f t="shared" si="9"/>
        <v>1</v>
      </c>
      <c r="AO11">
        <f t="shared" si="10"/>
        <v>1</v>
      </c>
      <c r="AP11">
        <f t="shared" si="11"/>
        <v>1</v>
      </c>
      <c r="AQ11">
        <f t="shared" si="12"/>
        <v>1</v>
      </c>
      <c r="AR11">
        <f t="shared" si="13"/>
        <v>1</v>
      </c>
      <c r="AS11">
        <f t="shared" si="14"/>
        <v>1</v>
      </c>
      <c r="AT11">
        <f t="shared" si="15"/>
        <v>1</v>
      </c>
      <c r="AU11">
        <f t="shared" si="16"/>
        <v>1</v>
      </c>
      <c r="AV11">
        <f t="shared" si="17"/>
        <v>1</v>
      </c>
      <c r="AW11">
        <f t="shared" si="18"/>
        <v>1</v>
      </c>
      <c r="AX11">
        <f t="shared" si="19"/>
        <v>1</v>
      </c>
      <c r="AY11">
        <f t="shared" si="20"/>
        <v>1</v>
      </c>
      <c r="AZ11">
        <f t="shared" si="21"/>
        <v>1</v>
      </c>
      <c r="BA11">
        <f t="shared" si="22"/>
        <v>1</v>
      </c>
      <c r="BB11">
        <f t="shared" si="23"/>
        <v>2</v>
      </c>
      <c r="BC11">
        <f t="shared" si="24"/>
        <v>1</v>
      </c>
      <c r="BD11">
        <f t="shared" si="25"/>
        <v>1</v>
      </c>
      <c r="BE11">
        <f t="shared" si="26"/>
        <v>1</v>
      </c>
      <c r="BF11">
        <f t="shared" si="27"/>
        <v>1</v>
      </c>
      <c r="BG11">
        <f t="shared" si="28"/>
        <v>1</v>
      </c>
      <c r="BH11">
        <f t="shared" si="29"/>
        <v>1</v>
      </c>
      <c r="BI11">
        <f t="shared" si="30"/>
        <v>1</v>
      </c>
      <c r="BJ11">
        <f t="shared" si="31"/>
        <v>1</v>
      </c>
      <c r="BK11">
        <f t="shared" si="32"/>
        <v>1</v>
      </c>
    </row>
    <row r="12" spans="1:63" x14ac:dyDescent="0.3">
      <c r="A12" t="s">
        <v>30</v>
      </c>
      <c r="B12">
        <v>2013</v>
      </c>
      <c r="C12" t="s">
        <v>39</v>
      </c>
      <c r="D12">
        <v>110.2</v>
      </c>
      <c r="E12">
        <v>109.5</v>
      </c>
      <c r="F12">
        <v>106.9</v>
      </c>
      <c r="G12">
        <v>106.3</v>
      </c>
      <c r="H12">
        <v>105.7</v>
      </c>
      <c r="I12">
        <v>108.3</v>
      </c>
      <c r="J12">
        <v>103.4</v>
      </c>
      <c r="K12">
        <v>105.7</v>
      </c>
      <c r="L12">
        <v>104.2</v>
      </c>
      <c r="M12">
        <v>103.2</v>
      </c>
      <c r="N12">
        <v>106.5</v>
      </c>
      <c r="O12">
        <v>108.8</v>
      </c>
      <c r="P12">
        <v>107.1</v>
      </c>
      <c r="Q12">
        <v>107.1</v>
      </c>
      <c r="R12">
        <v>108.1</v>
      </c>
      <c r="S12">
        <v>107.4</v>
      </c>
      <c r="T12">
        <v>108</v>
      </c>
      <c r="U12" t="s">
        <v>32</v>
      </c>
      <c r="V12">
        <v>106.5</v>
      </c>
      <c r="W12">
        <v>106.1</v>
      </c>
      <c r="X12">
        <v>105.1</v>
      </c>
      <c r="Y12">
        <v>104.4</v>
      </c>
      <c r="Z12">
        <v>104.5</v>
      </c>
      <c r="AA12">
        <v>104.8</v>
      </c>
      <c r="AB12">
        <v>102.7</v>
      </c>
      <c r="AC12">
        <v>104.6</v>
      </c>
      <c r="AD12">
        <v>106.4</v>
      </c>
      <c r="AE12">
        <f t="shared" si="2"/>
        <v>0</v>
      </c>
      <c r="AH12">
        <f t="shared" si="3"/>
        <v>2</v>
      </c>
      <c r="AI12">
        <f t="shared" si="4"/>
        <v>1</v>
      </c>
      <c r="AJ12">
        <f t="shared" si="5"/>
        <v>2</v>
      </c>
      <c r="AK12">
        <f t="shared" si="6"/>
        <v>1</v>
      </c>
      <c r="AL12">
        <f t="shared" si="7"/>
        <v>1</v>
      </c>
      <c r="AM12">
        <f t="shared" si="8"/>
        <v>1</v>
      </c>
      <c r="AN12">
        <f t="shared" si="9"/>
        <v>1</v>
      </c>
      <c r="AO12">
        <f t="shared" si="10"/>
        <v>1</v>
      </c>
      <c r="AP12">
        <f t="shared" si="11"/>
        <v>1</v>
      </c>
      <c r="AQ12">
        <f t="shared" si="12"/>
        <v>1</v>
      </c>
      <c r="AR12">
        <f t="shared" si="13"/>
        <v>1</v>
      </c>
      <c r="AS12">
        <f t="shared" si="14"/>
        <v>1</v>
      </c>
      <c r="AT12">
        <f t="shared" si="15"/>
        <v>1</v>
      </c>
      <c r="AU12">
        <f t="shared" si="16"/>
        <v>1</v>
      </c>
      <c r="AV12">
        <f t="shared" si="17"/>
        <v>1</v>
      </c>
      <c r="AW12">
        <f t="shared" si="18"/>
        <v>1</v>
      </c>
      <c r="AX12">
        <f t="shared" si="19"/>
        <v>1</v>
      </c>
      <c r="AY12">
        <f t="shared" si="20"/>
        <v>1</v>
      </c>
      <c r="AZ12">
        <f t="shared" si="21"/>
        <v>1</v>
      </c>
      <c r="BA12">
        <f t="shared" si="22"/>
        <v>1</v>
      </c>
      <c r="BB12">
        <f t="shared" si="23"/>
        <v>2</v>
      </c>
      <c r="BC12">
        <f t="shared" si="24"/>
        <v>1</v>
      </c>
      <c r="BD12">
        <f t="shared" si="25"/>
        <v>1</v>
      </c>
      <c r="BE12">
        <f t="shared" si="26"/>
        <v>1</v>
      </c>
      <c r="BF12">
        <f t="shared" si="27"/>
        <v>1</v>
      </c>
      <c r="BG12">
        <f t="shared" si="28"/>
        <v>1</v>
      </c>
      <c r="BH12">
        <f t="shared" si="29"/>
        <v>1</v>
      </c>
      <c r="BI12">
        <f t="shared" si="30"/>
        <v>1</v>
      </c>
      <c r="BJ12">
        <f t="shared" si="31"/>
        <v>1</v>
      </c>
      <c r="BK12">
        <f t="shared" si="32"/>
        <v>1</v>
      </c>
    </row>
    <row r="13" spans="1:63" x14ac:dyDescent="0.3">
      <c r="A13" t="s">
        <v>33</v>
      </c>
      <c r="B13">
        <v>2013</v>
      </c>
      <c r="C13" t="s">
        <v>39</v>
      </c>
      <c r="D13">
        <v>114.6</v>
      </c>
      <c r="E13">
        <v>113.4</v>
      </c>
      <c r="F13">
        <v>106</v>
      </c>
      <c r="G13">
        <v>104.7</v>
      </c>
      <c r="H13">
        <v>102.1</v>
      </c>
      <c r="I13">
        <v>109.5</v>
      </c>
      <c r="J13">
        <v>109.7</v>
      </c>
      <c r="K13">
        <v>104.6</v>
      </c>
      <c r="L13">
        <v>102</v>
      </c>
      <c r="M13">
        <v>103.5</v>
      </c>
      <c r="N13">
        <v>108.2</v>
      </c>
      <c r="O13">
        <v>110.6</v>
      </c>
      <c r="P13">
        <v>108.8</v>
      </c>
      <c r="Q13">
        <v>108.5</v>
      </c>
      <c r="R13">
        <v>107.9</v>
      </c>
      <c r="S13">
        <v>106.4</v>
      </c>
      <c r="T13">
        <v>107.7</v>
      </c>
      <c r="U13" t="s">
        <v>40</v>
      </c>
      <c r="V13">
        <v>106.4</v>
      </c>
      <c r="W13">
        <v>106.5</v>
      </c>
      <c r="X13">
        <v>105.7</v>
      </c>
      <c r="Y13">
        <v>105</v>
      </c>
      <c r="Z13">
        <v>104</v>
      </c>
      <c r="AA13">
        <v>105.2</v>
      </c>
      <c r="AB13">
        <v>103.2</v>
      </c>
      <c r="AC13">
        <v>105.1</v>
      </c>
      <c r="AD13">
        <v>105.7</v>
      </c>
      <c r="AE13">
        <f t="shared" si="2"/>
        <v>0</v>
      </c>
      <c r="AH13">
        <f t="shared" si="3"/>
        <v>2</v>
      </c>
      <c r="AI13">
        <f t="shared" si="4"/>
        <v>1</v>
      </c>
      <c r="AJ13">
        <f t="shared" si="5"/>
        <v>2</v>
      </c>
      <c r="AK13">
        <f t="shared" si="6"/>
        <v>1</v>
      </c>
      <c r="AL13">
        <f t="shared" si="7"/>
        <v>1</v>
      </c>
      <c r="AM13">
        <f t="shared" si="8"/>
        <v>1</v>
      </c>
      <c r="AN13">
        <f t="shared" si="9"/>
        <v>1</v>
      </c>
      <c r="AO13">
        <f t="shared" si="10"/>
        <v>1</v>
      </c>
      <c r="AP13">
        <f t="shared" si="11"/>
        <v>1</v>
      </c>
      <c r="AQ13">
        <f t="shared" si="12"/>
        <v>1</v>
      </c>
      <c r="AR13">
        <f t="shared" si="13"/>
        <v>1</v>
      </c>
      <c r="AS13">
        <f t="shared" si="14"/>
        <v>1</v>
      </c>
      <c r="AT13">
        <f t="shared" si="15"/>
        <v>1</v>
      </c>
      <c r="AU13">
        <f t="shared" si="16"/>
        <v>1</v>
      </c>
      <c r="AV13">
        <f t="shared" si="17"/>
        <v>1</v>
      </c>
      <c r="AW13">
        <f t="shared" si="18"/>
        <v>1</v>
      </c>
      <c r="AX13">
        <f t="shared" si="19"/>
        <v>1</v>
      </c>
      <c r="AY13">
        <f t="shared" si="20"/>
        <v>1</v>
      </c>
      <c r="AZ13">
        <f t="shared" si="21"/>
        <v>1</v>
      </c>
      <c r="BA13">
        <f t="shared" si="22"/>
        <v>1</v>
      </c>
      <c r="BB13">
        <f t="shared" si="23"/>
        <v>2</v>
      </c>
      <c r="BC13">
        <f t="shared" si="24"/>
        <v>1</v>
      </c>
      <c r="BD13">
        <f t="shared" si="25"/>
        <v>1</v>
      </c>
      <c r="BE13">
        <f t="shared" si="26"/>
        <v>1</v>
      </c>
      <c r="BF13">
        <f t="shared" si="27"/>
        <v>1</v>
      </c>
      <c r="BG13">
        <f t="shared" si="28"/>
        <v>1</v>
      </c>
      <c r="BH13">
        <f t="shared" si="29"/>
        <v>1</v>
      </c>
      <c r="BI13">
        <f t="shared" si="30"/>
        <v>1</v>
      </c>
      <c r="BJ13">
        <f t="shared" si="31"/>
        <v>1</v>
      </c>
      <c r="BK13">
        <f t="shared" si="32"/>
        <v>1</v>
      </c>
    </row>
    <row r="14" spans="1:63" x14ac:dyDescent="0.3">
      <c r="A14" t="s">
        <v>35</v>
      </c>
      <c r="B14">
        <v>2013</v>
      </c>
      <c r="C14" t="s">
        <v>39</v>
      </c>
      <c r="D14">
        <v>111.6</v>
      </c>
      <c r="E14">
        <v>110.9</v>
      </c>
      <c r="F14">
        <v>106.6</v>
      </c>
      <c r="G14">
        <v>105.7</v>
      </c>
      <c r="H14">
        <v>104.4</v>
      </c>
      <c r="I14">
        <v>108.9</v>
      </c>
      <c r="J14">
        <v>105.5</v>
      </c>
      <c r="K14">
        <v>105.3</v>
      </c>
      <c r="L14">
        <v>103.5</v>
      </c>
      <c r="M14">
        <v>103.3</v>
      </c>
      <c r="N14">
        <v>107.2</v>
      </c>
      <c r="O14">
        <v>109.6</v>
      </c>
      <c r="P14">
        <v>107.7</v>
      </c>
      <c r="Q14">
        <v>107.5</v>
      </c>
      <c r="R14">
        <v>108</v>
      </c>
      <c r="S14">
        <v>107</v>
      </c>
      <c r="T14">
        <v>107.9</v>
      </c>
      <c r="U14" t="s">
        <v>40</v>
      </c>
      <c r="V14">
        <v>106.5</v>
      </c>
      <c r="W14">
        <v>106.3</v>
      </c>
      <c r="X14">
        <v>105.3</v>
      </c>
      <c r="Y14">
        <v>104.7</v>
      </c>
      <c r="Z14">
        <v>104.2</v>
      </c>
      <c r="AA14">
        <v>105</v>
      </c>
      <c r="AB14">
        <v>102.9</v>
      </c>
      <c r="AC14">
        <v>104.8</v>
      </c>
      <c r="AD14">
        <v>106.1</v>
      </c>
      <c r="AE14">
        <f t="shared" si="2"/>
        <v>0</v>
      </c>
      <c r="AH14">
        <f t="shared" si="3"/>
        <v>2</v>
      </c>
      <c r="AI14">
        <f t="shared" si="4"/>
        <v>1</v>
      </c>
      <c r="AJ14">
        <f t="shared" si="5"/>
        <v>2</v>
      </c>
      <c r="AK14">
        <f t="shared" si="6"/>
        <v>1</v>
      </c>
      <c r="AL14">
        <f t="shared" si="7"/>
        <v>1</v>
      </c>
      <c r="AM14">
        <f t="shared" si="8"/>
        <v>1</v>
      </c>
      <c r="AN14">
        <f t="shared" si="9"/>
        <v>1</v>
      </c>
      <c r="AO14">
        <f t="shared" si="10"/>
        <v>1</v>
      </c>
      <c r="AP14">
        <f t="shared" si="11"/>
        <v>1</v>
      </c>
      <c r="AQ14">
        <f t="shared" si="12"/>
        <v>1</v>
      </c>
      <c r="AR14">
        <f t="shared" si="13"/>
        <v>1</v>
      </c>
      <c r="AS14">
        <f t="shared" si="14"/>
        <v>1</v>
      </c>
      <c r="AT14">
        <f t="shared" si="15"/>
        <v>1</v>
      </c>
      <c r="AU14">
        <f t="shared" si="16"/>
        <v>1</v>
      </c>
      <c r="AV14">
        <f t="shared" si="17"/>
        <v>1</v>
      </c>
      <c r="AW14">
        <f t="shared" si="18"/>
        <v>1</v>
      </c>
      <c r="AX14">
        <f t="shared" si="19"/>
        <v>1</v>
      </c>
      <c r="AY14">
        <f t="shared" si="20"/>
        <v>1</v>
      </c>
      <c r="AZ14">
        <f t="shared" si="21"/>
        <v>1</v>
      </c>
      <c r="BA14">
        <f t="shared" si="22"/>
        <v>1</v>
      </c>
      <c r="BB14">
        <f t="shared" si="23"/>
        <v>2</v>
      </c>
      <c r="BC14">
        <f t="shared" si="24"/>
        <v>1</v>
      </c>
      <c r="BD14">
        <f t="shared" si="25"/>
        <v>1</v>
      </c>
      <c r="BE14">
        <f t="shared" si="26"/>
        <v>1</v>
      </c>
      <c r="BF14">
        <f t="shared" si="27"/>
        <v>1</v>
      </c>
      <c r="BG14">
        <f t="shared" si="28"/>
        <v>1</v>
      </c>
      <c r="BH14">
        <f t="shared" si="29"/>
        <v>1</v>
      </c>
      <c r="BI14">
        <f t="shared" si="30"/>
        <v>1</v>
      </c>
      <c r="BJ14">
        <f t="shared" si="31"/>
        <v>1</v>
      </c>
      <c r="BK14">
        <f t="shared" si="32"/>
        <v>1</v>
      </c>
    </row>
    <row r="15" spans="1:63" x14ac:dyDescent="0.3">
      <c r="A15" t="s">
        <v>30</v>
      </c>
      <c r="B15">
        <v>2013</v>
      </c>
      <c r="C15" t="s">
        <v>41</v>
      </c>
      <c r="D15">
        <v>110.9</v>
      </c>
      <c r="E15">
        <v>109.8</v>
      </c>
      <c r="F15">
        <v>105.9</v>
      </c>
      <c r="G15">
        <v>107.5</v>
      </c>
      <c r="H15">
        <v>105.3</v>
      </c>
      <c r="I15">
        <v>108.1</v>
      </c>
      <c r="J15">
        <v>107.3</v>
      </c>
      <c r="K15">
        <v>106.1</v>
      </c>
      <c r="L15">
        <v>103.7</v>
      </c>
      <c r="M15">
        <v>104</v>
      </c>
      <c r="N15">
        <v>107.4</v>
      </c>
      <c r="O15">
        <v>109.9</v>
      </c>
      <c r="P15">
        <v>108.1</v>
      </c>
      <c r="Q15">
        <v>108.1</v>
      </c>
      <c r="R15">
        <v>108.8</v>
      </c>
      <c r="S15">
        <v>107.9</v>
      </c>
      <c r="T15">
        <v>108.6</v>
      </c>
      <c r="U15" t="s">
        <v>32</v>
      </c>
      <c r="V15">
        <v>107.5</v>
      </c>
      <c r="W15">
        <v>106.8</v>
      </c>
      <c r="X15">
        <v>105.7</v>
      </c>
      <c r="Y15">
        <v>104.1</v>
      </c>
      <c r="Z15">
        <v>105</v>
      </c>
      <c r="AA15">
        <v>105.5</v>
      </c>
      <c r="AB15">
        <v>102.1</v>
      </c>
      <c r="AC15">
        <v>104.8</v>
      </c>
      <c r="AD15">
        <v>107.2</v>
      </c>
      <c r="AE15">
        <f t="shared" si="2"/>
        <v>0</v>
      </c>
      <c r="AH15">
        <f t="shared" si="3"/>
        <v>2</v>
      </c>
      <c r="AI15">
        <f t="shared" si="4"/>
        <v>1</v>
      </c>
      <c r="AJ15">
        <f t="shared" si="5"/>
        <v>2</v>
      </c>
      <c r="AK15">
        <f t="shared" si="6"/>
        <v>1</v>
      </c>
      <c r="AL15">
        <f t="shared" si="7"/>
        <v>1</v>
      </c>
      <c r="AM15">
        <f t="shared" si="8"/>
        <v>1</v>
      </c>
      <c r="AN15">
        <f t="shared" si="9"/>
        <v>1</v>
      </c>
      <c r="AO15">
        <f t="shared" si="10"/>
        <v>1</v>
      </c>
      <c r="AP15">
        <f t="shared" si="11"/>
        <v>1</v>
      </c>
      <c r="AQ15">
        <f t="shared" si="12"/>
        <v>1</v>
      </c>
      <c r="AR15">
        <f t="shared" si="13"/>
        <v>1</v>
      </c>
      <c r="AS15">
        <f t="shared" si="14"/>
        <v>1</v>
      </c>
      <c r="AT15">
        <f t="shared" si="15"/>
        <v>1</v>
      </c>
      <c r="AU15">
        <f t="shared" si="16"/>
        <v>1</v>
      </c>
      <c r="AV15">
        <f t="shared" si="17"/>
        <v>1</v>
      </c>
      <c r="AW15">
        <f t="shared" si="18"/>
        <v>1</v>
      </c>
      <c r="AX15">
        <f t="shared" si="19"/>
        <v>1</v>
      </c>
      <c r="AY15">
        <f t="shared" si="20"/>
        <v>1</v>
      </c>
      <c r="AZ15">
        <f t="shared" si="21"/>
        <v>1</v>
      </c>
      <c r="BA15">
        <f t="shared" si="22"/>
        <v>1</v>
      </c>
      <c r="BB15">
        <f t="shared" si="23"/>
        <v>2</v>
      </c>
      <c r="BC15">
        <f t="shared" si="24"/>
        <v>1</v>
      </c>
      <c r="BD15">
        <f t="shared" si="25"/>
        <v>1</v>
      </c>
      <c r="BE15">
        <f t="shared" si="26"/>
        <v>1</v>
      </c>
      <c r="BF15">
        <f t="shared" si="27"/>
        <v>1</v>
      </c>
      <c r="BG15">
        <f t="shared" si="28"/>
        <v>1</v>
      </c>
      <c r="BH15">
        <f t="shared" si="29"/>
        <v>1</v>
      </c>
      <c r="BI15">
        <f t="shared" si="30"/>
        <v>1</v>
      </c>
      <c r="BJ15">
        <f t="shared" si="31"/>
        <v>1</v>
      </c>
      <c r="BK15">
        <f t="shared" si="32"/>
        <v>1</v>
      </c>
    </row>
    <row r="16" spans="1:63" x14ac:dyDescent="0.3">
      <c r="A16" t="s">
        <v>33</v>
      </c>
      <c r="B16">
        <v>2013</v>
      </c>
      <c r="C16" t="s">
        <v>41</v>
      </c>
      <c r="D16">
        <v>115.4</v>
      </c>
      <c r="E16">
        <v>114.2</v>
      </c>
      <c r="F16">
        <v>102.7</v>
      </c>
      <c r="G16">
        <v>105.5</v>
      </c>
      <c r="H16">
        <v>101.5</v>
      </c>
      <c r="I16">
        <v>110.6</v>
      </c>
      <c r="J16">
        <v>123.7</v>
      </c>
      <c r="K16">
        <v>105.2</v>
      </c>
      <c r="L16">
        <v>101.9</v>
      </c>
      <c r="M16">
        <v>105</v>
      </c>
      <c r="N16">
        <v>109.1</v>
      </c>
      <c r="O16">
        <v>111.3</v>
      </c>
      <c r="P16">
        <v>111.1</v>
      </c>
      <c r="Q16">
        <v>109.8</v>
      </c>
      <c r="R16">
        <v>108.5</v>
      </c>
      <c r="S16">
        <v>106.7</v>
      </c>
      <c r="T16">
        <v>108.3</v>
      </c>
      <c r="U16" t="s">
        <v>40</v>
      </c>
      <c r="V16">
        <v>107.2</v>
      </c>
      <c r="W16">
        <v>107.1</v>
      </c>
      <c r="X16">
        <v>106.2</v>
      </c>
      <c r="Y16">
        <v>103.9</v>
      </c>
      <c r="Z16">
        <v>104.6</v>
      </c>
      <c r="AA16">
        <v>105.7</v>
      </c>
      <c r="AB16">
        <v>102.6</v>
      </c>
      <c r="AC16">
        <v>104.9</v>
      </c>
      <c r="AD16">
        <v>106.6</v>
      </c>
      <c r="AE16">
        <f t="shared" si="2"/>
        <v>0</v>
      </c>
      <c r="AH16">
        <f t="shared" si="3"/>
        <v>2</v>
      </c>
      <c r="AI16">
        <f t="shared" si="4"/>
        <v>1</v>
      </c>
      <c r="AJ16">
        <f t="shared" si="5"/>
        <v>2</v>
      </c>
      <c r="AK16">
        <f t="shared" si="6"/>
        <v>1</v>
      </c>
      <c r="AL16">
        <f t="shared" si="7"/>
        <v>1</v>
      </c>
      <c r="AM16">
        <f t="shared" si="8"/>
        <v>1</v>
      </c>
      <c r="AN16">
        <f t="shared" si="9"/>
        <v>1</v>
      </c>
      <c r="AO16">
        <f t="shared" si="10"/>
        <v>1</v>
      </c>
      <c r="AP16">
        <f t="shared" si="11"/>
        <v>1</v>
      </c>
      <c r="AQ16">
        <f t="shared" si="12"/>
        <v>1</v>
      </c>
      <c r="AR16">
        <f t="shared" si="13"/>
        <v>1</v>
      </c>
      <c r="AS16">
        <f t="shared" si="14"/>
        <v>1</v>
      </c>
      <c r="AT16">
        <f t="shared" si="15"/>
        <v>1</v>
      </c>
      <c r="AU16">
        <f t="shared" si="16"/>
        <v>1</v>
      </c>
      <c r="AV16">
        <f t="shared" si="17"/>
        <v>1</v>
      </c>
      <c r="AW16">
        <f t="shared" si="18"/>
        <v>1</v>
      </c>
      <c r="AX16">
        <f t="shared" si="19"/>
        <v>1</v>
      </c>
      <c r="AY16">
        <f t="shared" si="20"/>
        <v>1</v>
      </c>
      <c r="AZ16">
        <f t="shared" si="21"/>
        <v>1</v>
      </c>
      <c r="BA16">
        <f t="shared" si="22"/>
        <v>1</v>
      </c>
      <c r="BB16">
        <f t="shared" si="23"/>
        <v>2</v>
      </c>
      <c r="BC16">
        <f t="shared" si="24"/>
        <v>1</v>
      </c>
      <c r="BD16">
        <f t="shared" si="25"/>
        <v>1</v>
      </c>
      <c r="BE16">
        <f t="shared" si="26"/>
        <v>1</v>
      </c>
      <c r="BF16">
        <f t="shared" si="27"/>
        <v>1</v>
      </c>
      <c r="BG16">
        <f t="shared" si="28"/>
        <v>1</v>
      </c>
      <c r="BH16">
        <f t="shared" si="29"/>
        <v>1</v>
      </c>
      <c r="BI16">
        <f t="shared" si="30"/>
        <v>1</v>
      </c>
      <c r="BJ16">
        <f t="shared" si="31"/>
        <v>1</v>
      </c>
      <c r="BK16">
        <f t="shared" si="32"/>
        <v>1</v>
      </c>
    </row>
    <row r="17" spans="1:63" x14ac:dyDescent="0.3">
      <c r="A17" t="s">
        <v>35</v>
      </c>
      <c r="B17">
        <v>2013</v>
      </c>
      <c r="C17" t="s">
        <v>41</v>
      </c>
      <c r="D17">
        <v>112.3</v>
      </c>
      <c r="E17">
        <v>111.3</v>
      </c>
      <c r="F17">
        <v>104.7</v>
      </c>
      <c r="G17">
        <v>106.8</v>
      </c>
      <c r="H17">
        <v>103.9</v>
      </c>
      <c r="I17">
        <v>109.3</v>
      </c>
      <c r="J17">
        <v>112.9</v>
      </c>
      <c r="K17">
        <v>105.8</v>
      </c>
      <c r="L17">
        <v>103.1</v>
      </c>
      <c r="M17">
        <v>104.3</v>
      </c>
      <c r="N17">
        <v>108.1</v>
      </c>
      <c r="O17">
        <v>110.5</v>
      </c>
      <c r="P17">
        <v>109.2</v>
      </c>
      <c r="Q17">
        <v>108.6</v>
      </c>
      <c r="R17">
        <v>108.7</v>
      </c>
      <c r="S17">
        <v>107.4</v>
      </c>
      <c r="T17">
        <v>108.5</v>
      </c>
      <c r="U17" t="s">
        <v>40</v>
      </c>
      <c r="V17">
        <v>107.4</v>
      </c>
      <c r="W17">
        <v>106.9</v>
      </c>
      <c r="X17">
        <v>105.9</v>
      </c>
      <c r="Y17">
        <v>104</v>
      </c>
      <c r="Z17">
        <v>104.8</v>
      </c>
      <c r="AA17">
        <v>105.6</v>
      </c>
      <c r="AB17">
        <v>102.3</v>
      </c>
      <c r="AC17">
        <v>104.8</v>
      </c>
      <c r="AD17">
        <v>106.9</v>
      </c>
      <c r="AE17">
        <f t="shared" si="2"/>
        <v>0</v>
      </c>
      <c r="AH17">
        <f t="shared" si="3"/>
        <v>2</v>
      </c>
      <c r="AI17">
        <f t="shared" si="4"/>
        <v>1</v>
      </c>
      <c r="AJ17">
        <f t="shared" si="5"/>
        <v>2</v>
      </c>
      <c r="AK17">
        <f t="shared" si="6"/>
        <v>1</v>
      </c>
      <c r="AL17">
        <f t="shared" si="7"/>
        <v>1</v>
      </c>
      <c r="AM17">
        <f t="shared" si="8"/>
        <v>1</v>
      </c>
      <c r="AN17">
        <f t="shared" si="9"/>
        <v>1</v>
      </c>
      <c r="AO17">
        <f t="shared" si="10"/>
        <v>1</v>
      </c>
      <c r="AP17">
        <f t="shared" si="11"/>
        <v>1</v>
      </c>
      <c r="AQ17">
        <f t="shared" si="12"/>
        <v>1</v>
      </c>
      <c r="AR17">
        <f t="shared" si="13"/>
        <v>1</v>
      </c>
      <c r="AS17">
        <f t="shared" si="14"/>
        <v>1</v>
      </c>
      <c r="AT17">
        <f t="shared" si="15"/>
        <v>1</v>
      </c>
      <c r="AU17">
        <f t="shared" si="16"/>
        <v>1</v>
      </c>
      <c r="AV17">
        <f t="shared" si="17"/>
        <v>1</v>
      </c>
      <c r="AW17">
        <f t="shared" si="18"/>
        <v>1</v>
      </c>
      <c r="AX17">
        <f t="shared" si="19"/>
        <v>1</v>
      </c>
      <c r="AY17">
        <f t="shared" si="20"/>
        <v>1</v>
      </c>
      <c r="AZ17">
        <f t="shared" si="21"/>
        <v>1</v>
      </c>
      <c r="BA17">
        <f t="shared" si="22"/>
        <v>1</v>
      </c>
      <c r="BB17">
        <f t="shared" si="23"/>
        <v>2</v>
      </c>
      <c r="BC17">
        <f t="shared" si="24"/>
        <v>1</v>
      </c>
      <c r="BD17">
        <f t="shared" si="25"/>
        <v>1</v>
      </c>
      <c r="BE17">
        <f t="shared" si="26"/>
        <v>1</v>
      </c>
      <c r="BF17">
        <f t="shared" si="27"/>
        <v>1</v>
      </c>
      <c r="BG17">
        <f t="shared" si="28"/>
        <v>1</v>
      </c>
      <c r="BH17">
        <f t="shared" si="29"/>
        <v>1</v>
      </c>
      <c r="BI17">
        <f t="shared" si="30"/>
        <v>1</v>
      </c>
      <c r="BJ17">
        <f t="shared" si="31"/>
        <v>1</v>
      </c>
      <c r="BK17">
        <f t="shared" si="32"/>
        <v>1</v>
      </c>
    </row>
    <row r="18" spans="1:63" x14ac:dyDescent="0.3">
      <c r="A18" t="s">
        <v>30</v>
      </c>
      <c r="B18">
        <v>2013</v>
      </c>
      <c r="C18" t="s">
        <v>42</v>
      </c>
      <c r="D18">
        <v>112.3</v>
      </c>
      <c r="E18">
        <v>112.1</v>
      </c>
      <c r="F18">
        <v>108.1</v>
      </c>
      <c r="G18">
        <v>108.3</v>
      </c>
      <c r="H18">
        <v>105.9</v>
      </c>
      <c r="I18">
        <v>109.2</v>
      </c>
      <c r="J18">
        <v>118</v>
      </c>
      <c r="K18">
        <v>106.8</v>
      </c>
      <c r="L18">
        <v>104.1</v>
      </c>
      <c r="M18">
        <v>105.4</v>
      </c>
      <c r="N18">
        <v>108.2</v>
      </c>
      <c r="O18">
        <v>111</v>
      </c>
      <c r="P18">
        <v>110.6</v>
      </c>
      <c r="Q18">
        <v>109</v>
      </c>
      <c r="R18">
        <v>109.7</v>
      </c>
      <c r="S18">
        <v>108.8</v>
      </c>
      <c r="T18">
        <v>109.5</v>
      </c>
      <c r="U18" t="s">
        <v>32</v>
      </c>
      <c r="V18">
        <v>108.5</v>
      </c>
      <c r="W18">
        <v>107.5</v>
      </c>
      <c r="X18">
        <v>106.3</v>
      </c>
      <c r="Y18">
        <v>105</v>
      </c>
      <c r="Z18">
        <v>105.6</v>
      </c>
      <c r="AA18">
        <v>106.5</v>
      </c>
      <c r="AB18">
        <v>102.5</v>
      </c>
      <c r="AC18">
        <v>105.5</v>
      </c>
      <c r="AD18">
        <v>108.9</v>
      </c>
      <c r="AE18">
        <f t="shared" si="2"/>
        <v>0</v>
      </c>
      <c r="AH18">
        <f t="shared" si="3"/>
        <v>2</v>
      </c>
      <c r="AI18">
        <f t="shared" si="4"/>
        <v>1</v>
      </c>
      <c r="AJ18">
        <f t="shared" si="5"/>
        <v>2</v>
      </c>
      <c r="AK18">
        <f t="shared" si="6"/>
        <v>1</v>
      </c>
      <c r="AL18">
        <f t="shared" si="7"/>
        <v>1</v>
      </c>
      <c r="AM18">
        <f t="shared" si="8"/>
        <v>1</v>
      </c>
      <c r="AN18">
        <f t="shared" si="9"/>
        <v>1</v>
      </c>
      <c r="AO18">
        <f t="shared" si="10"/>
        <v>1</v>
      </c>
      <c r="AP18">
        <f t="shared" si="11"/>
        <v>1</v>
      </c>
      <c r="AQ18">
        <f t="shared" si="12"/>
        <v>1</v>
      </c>
      <c r="AR18">
        <f t="shared" si="13"/>
        <v>1</v>
      </c>
      <c r="AS18">
        <f t="shared" si="14"/>
        <v>1</v>
      </c>
      <c r="AT18">
        <f t="shared" si="15"/>
        <v>1</v>
      </c>
      <c r="AU18">
        <f t="shared" si="16"/>
        <v>1</v>
      </c>
      <c r="AV18">
        <f t="shared" si="17"/>
        <v>1</v>
      </c>
      <c r="AW18">
        <f t="shared" si="18"/>
        <v>1</v>
      </c>
      <c r="AX18">
        <f t="shared" si="19"/>
        <v>1</v>
      </c>
      <c r="AY18">
        <f t="shared" si="20"/>
        <v>1</v>
      </c>
      <c r="AZ18">
        <f t="shared" si="21"/>
        <v>1</v>
      </c>
      <c r="BA18">
        <f t="shared" si="22"/>
        <v>1</v>
      </c>
      <c r="BB18">
        <f t="shared" si="23"/>
        <v>2</v>
      </c>
      <c r="BC18">
        <f t="shared" si="24"/>
        <v>1</v>
      </c>
      <c r="BD18">
        <f t="shared" si="25"/>
        <v>1</v>
      </c>
      <c r="BE18">
        <f t="shared" si="26"/>
        <v>1</v>
      </c>
      <c r="BF18">
        <f t="shared" si="27"/>
        <v>1</v>
      </c>
      <c r="BG18">
        <f t="shared" si="28"/>
        <v>1</v>
      </c>
      <c r="BH18">
        <f t="shared" si="29"/>
        <v>1</v>
      </c>
      <c r="BI18">
        <f t="shared" si="30"/>
        <v>1</v>
      </c>
      <c r="BJ18">
        <f t="shared" si="31"/>
        <v>1</v>
      </c>
      <c r="BK18">
        <f t="shared" si="32"/>
        <v>1</v>
      </c>
    </row>
    <row r="19" spans="1:63" x14ac:dyDescent="0.3">
      <c r="A19" t="s">
        <v>33</v>
      </c>
      <c r="B19">
        <v>2013</v>
      </c>
      <c r="C19" t="s">
        <v>42</v>
      </c>
      <c r="D19">
        <v>117</v>
      </c>
      <c r="E19">
        <v>120.1</v>
      </c>
      <c r="F19">
        <v>112.5</v>
      </c>
      <c r="G19">
        <v>107.3</v>
      </c>
      <c r="H19">
        <v>101.3</v>
      </c>
      <c r="I19">
        <v>112.4</v>
      </c>
      <c r="J19">
        <v>143.6</v>
      </c>
      <c r="K19">
        <v>105.4</v>
      </c>
      <c r="L19">
        <v>101.4</v>
      </c>
      <c r="M19">
        <v>106.4</v>
      </c>
      <c r="N19">
        <v>110</v>
      </c>
      <c r="O19">
        <v>112.2</v>
      </c>
      <c r="P19">
        <v>115</v>
      </c>
      <c r="Q19">
        <v>110.9</v>
      </c>
      <c r="R19">
        <v>109.2</v>
      </c>
      <c r="S19">
        <v>107.2</v>
      </c>
      <c r="T19">
        <v>108.9</v>
      </c>
      <c r="U19" t="s">
        <v>43</v>
      </c>
      <c r="V19">
        <v>108</v>
      </c>
      <c r="W19">
        <v>107.7</v>
      </c>
      <c r="X19">
        <v>106.5</v>
      </c>
      <c r="Y19">
        <v>105.2</v>
      </c>
      <c r="Z19">
        <v>105.2</v>
      </c>
      <c r="AA19">
        <v>108.1</v>
      </c>
      <c r="AB19">
        <v>103.3</v>
      </c>
      <c r="AC19">
        <v>106.1</v>
      </c>
      <c r="AD19">
        <v>109.7</v>
      </c>
      <c r="AE19">
        <f t="shared" si="2"/>
        <v>0</v>
      </c>
      <c r="AH19">
        <f t="shared" si="3"/>
        <v>2</v>
      </c>
      <c r="AI19">
        <f t="shared" si="4"/>
        <v>1</v>
      </c>
      <c r="AJ19">
        <f t="shared" si="5"/>
        <v>2</v>
      </c>
      <c r="AK19">
        <f t="shared" si="6"/>
        <v>1</v>
      </c>
      <c r="AL19">
        <f t="shared" si="7"/>
        <v>1</v>
      </c>
      <c r="AM19">
        <f t="shared" si="8"/>
        <v>1</v>
      </c>
      <c r="AN19">
        <f t="shared" si="9"/>
        <v>1</v>
      </c>
      <c r="AO19">
        <f t="shared" si="10"/>
        <v>1</v>
      </c>
      <c r="AP19">
        <f t="shared" si="11"/>
        <v>1</v>
      </c>
      <c r="AQ19">
        <f t="shared" si="12"/>
        <v>1</v>
      </c>
      <c r="AR19">
        <f t="shared" si="13"/>
        <v>1</v>
      </c>
      <c r="AS19">
        <f t="shared" si="14"/>
        <v>1</v>
      </c>
      <c r="AT19">
        <f t="shared" si="15"/>
        <v>1</v>
      </c>
      <c r="AU19">
        <f t="shared" si="16"/>
        <v>1</v>
      </c>
      <c r="AV19">
        <f t="shared" si="17"/>
        <v>1</v>
      </c>
      <c r="AW19">
        <f t="shared" si="18"/>
        <v>1</v>
      </c>
      <c r="AX19">
        <f t="shared" si="19"/>
        <v>1</v>
      </c>
      <c r="AY19">
        <f t="shared" si="20"/>
        <v>1</v>
      </c>
      <c r="AZ19">
        <f t="shared" si="21"/>
        <v>1</v>
      </c>
      <c r="BA19">
        <f t="shared" si="22"/>
        <v>1</v>
      </c>
      <c r="BB19">
        <f t="shared" si="23"/>
        <v>2</v>
      </c>
      <c r="BC19">
        <f t="shared" si="24"/>
        <v>1</v>
      </c>
      <c r="BD19">
        <f t="shared" si="25"/>
        <v>1</v>
      </c>
      <c r="BE19">
        <f t="shared" si="26"/>
        <v>1</v>
      </c>
      <c r="BF19">
        <f t="shared" si="27"/>
        <v>1</v>
      </c>
      <c r="BG19">
        <f t="shared" si="28"/>
        <v>1</v>
      </c>
      <c r="BH19">
        <f t="shared" si="29"/>
        <v>1</v>
      </c>
      <c r="BI19">
        <f t="shared" si="30"/>
        <v>1</v>
      </c>
      <c r="BJ19">
        <f t="shared" si="31"/>
        <v>1</v>
      </c>
      <c r="BK19">
        <f t="shared" si="32"/>
        <v>1</v>
      </c>
    </row>
    <row r="20" spans="1:63" x14ac:dyDescent="0.3">
      <c r="A20" t="s">
        <v>35</v>
      </c>
      <c r="B20">
        <v>2013</v>
      </c>
      <c r="C20" t="s">
        <v>42</v>
      </c>
      <c r="D20">
        <v>113.8</v>
      </c>
      <c r="E20">
        <v>114.9</v>
      </c>
      <c r="F20">
        <v>109.8</v>
      </c>
      <c r="G20">
        <v>107.9</v>
      </c>
      <c r="H20">
        <v>104.2</v>
      </c>
      <c r="I20">
        <v>110.7</v>
      </c>
      <c r="J20">
        <v>126.7</v>
      </c>
      <c r="K20">
        <v>106.3</v>
      </c>
      <c r="L20">
        <v>103.2</v>
      </c>
      <c r="M20">
        <v>105.7</v>
      </c>
      <c r="N20">
        <v>109</v>
      </c>
      <c r="O20">
        <v>111.6</v>
      </c>
      <c r="P20">
        <v>112.2</v>
      </c>
      <c r="Q20">
        <v>109.5</v>
      </c>
      <c r="R20">
        <v>109.5</v>
      </c>
      <c r="S20">
        <v>108.1</v>
      </c>
      <c r="T20">
        <v>109.3</v>
      </c>
      <c r="U20" t="s">
        <v>43</v>
      </c>
      <c r="V20">
        <v>108.3</v>
      </c>
      <c r="W20">
        <v>107.6</v>
      </c>
      <c r="X20">
        <v>106.4</v>
      </c>
      <c r="Y20">
        <v>105.1</v>
      </c>
      <c r="Z20">
        <v>105.4</v>
      </c>
      <c r="AA20">
        <v>107.4</v>
      </c>
      <c r="AB20">
        <v>102.8</v>
      </c>
      <c r="AC20">
        <v>105.8</v>
      </c>
      <c r="AD20">
        <v>109.3</v>
      </c>
      <c r="AE20">
        <f t="shared" si="2"/>
        <v>0</v>
      </c>
      <c r="AH20">
        <f t="shared" si="3"/>
        <v>2</v>
      </c>
      <c r="AI20">
        <f t="shared" si="4"/>
        <v>1</v>
      </c>
      <c r="AJ20">
        <f t="shared" si="5"/>
        <v>2</v>
      </c>
      <c r="AK20">
        <f t="shared" si="6"/>
        <v>1</v>
      </c>
      <c r="AL20">
        <f t="shared" si="7"/>
        <v>1</v>
      </c>
      <c r="AM20">
        <f t="shared" si="8"/>
        <v>1</v>
      </c>
      <c r="AN20">
        <f t="shared" si="9"/>
        <v>1</v>
      </c>
      <c r="AO20">
        <f t="shared" si="10"/>
        <v>1</v>
      </c>
      <c r="AP20">
        <f t="shared" si="11"/>
        <v>1</v>
      </c>
      <c r="AQ20">
        <f t="shared" si="12"/>
        <v>1</v>
      </c>
      <c r="AR20">
        <f t="shared" si="13"/>
        <v>1</v>
      </c>
      <c r="AS20">
        <f t="shared" si="14"/>
        <v>1</v>
      </c>
      <c r="AT20">
        <f t="shared" si="15"/>
        <v>1</v>
      </c>
      <c r="AU20">
        <f t="shared" si="16"/>
        <v>1</v>
      </c>
      <c r="AV20">
        <f t="shared" si="17"/>
        <v>1</v>
      </c>
      <c r="AW20">
        <f t="shared" si="18"/>
        <v>1</v>
      </c>
      <c r="AX20">
        <f t="shared" si="19"/>
        <v>1</v>
      </c>
      <c r="AY20">
        <f t="shared" si="20"/>
        <v>1</v>
      </c>
      <c r="AZ20">
        <f t="shared" si="21"/>
        <v>1</v>
      </c>
      <c r="BA20">
        <f t="shared" si="22"/>
        <v>1</v>
      </c>
      <c r="BB20">
        <f t="shared" si="23"/>
        <v>2</v>
      </c>
      <c r="BC20">
        <f t="shared" si="24"/>
        <v>1</v>
      </c>
      <c r="BD20">
        <f t="shared" si="25"/>
        <v>1</v>
      </c>
      <c r="BE20">
        <f t="shared" si="26"/>
        <v>1</v>
      </c>
      <c r="BF20">
        <f t="shared" si="27"/>
        <v>1</v>
      </c>
      <c r="BG20">
        <f t="shared" si="28"/>
        <v>1</v>
      </c>
      <c r="BH20">
        <f t="shared" si="29"/>
        <v>1</v>
      </c>
      <c r="BI20">
        <f t="shared" si="30"/>
        <v>1</v>
      </c>
      <c r="BJ20">
        <f t="shared" si="31"/>
        <v>1</v>
      </c>
      <c r="BK20">
        <f t="shared" si="32"/>
        <v>1</v>
      </c>
    </row>
    <row r="21" spans="1:63" x14ac:dyDescent="0.3">
      <c r="A21" t="s">
        <v>30</v>
      </c>
      <c r="B21">
        <v>2013</v>
      </c>
      <c r="C21" t="s">
        <v>44</v>
      </c>
      <c r="D21">
        <v>113.4</v>
      </c>
      <c r="E21">
        <v>114.9</v>
      </c>
      <c r="F21">
        <v>110.5</v>
      </c>
      <c r="G21">
        <v>109.3</v>
      </c>
      <c r="H21">
        <v>106.2</v>
      </c>
      <c r="I21">
        <v>110.3</v>
      </c>
      <c r="J21">
        <v>129.19999999999999</v>
      </c>
      <c r="K21">
        <v>107.1</v>
      </c>
      <c r="L21">
        <v>104.3</v>
      </c>
      <c r="M21">
        <v>106.4</v>
      </c>
      <c r="N21">
        <v>109.1</v>
      </c>
      <c r="O21">
        <v>112.1</v>
      </c>
      <c r="P21">
        <v>113.1</v>
      </c>
      <c r="Q21">
        <v>109.8</v>
      </c>
      <c r="R21">
        <v>110.5</v>
      </c>
      <c r="S21">
        <v>109.5</v>
      </c>
      <c r="T21">
        <v>110.3</v>
      </c>
      <c r="U21" t="s">
        <v>32</v>
      </c>
      <c r="V21">
        <v>109.5</v>
      </c>
      <c r="W21">
        <v>108.3</v>
      </c>
      <c r="X21">
        <v>106.9</v>
      </c>
      <c r="Y21">
        <v>106.8</v>
      </c>
      <c r="Z21">
        <v>106.4</v>
      </c>
      <c r="AA21">
        <v>107.8</v>
      </c>
      <c r="AB21">
        <v>102.5</v>
      </c>
      <c r="AC21">
        <v>106.5</v>
      </c>
      <c r="AD21">
        <v>110.7</v>
      </c>
      <c r="AE21">
        <f t="shared" si="2"/>
        <v>0</v>
      </c>
      <c r="AH21">
        <f t="shared" si="3"/>
        <v>2</v>
      </c>
      <c r="AI21">
        <f t="shared" si="4"/>
        <v>1</v>
      </c>
      <c r="AJ21">
        <f t="shared" si="5"/>
        <v>2</v>
      </c>
      <c r="AK21">
        <f t="shared" si="6"/>
        <v>1</v>
      </c>
      <c r="AL21">
        <f t="shared" si="7"/>
        <v>1</v>
      </c>
      <c r="AM21">
        <f t="shared" si="8"/>
        <v>1</v>
      </c>
      <c r="AN21">
        <f t="shared" si="9"/>
        <v>1</v>
      </c>
      <c r="AO21">
        <f t="shared" si="10"/>
        <v>1</v>
      </c>
      <c r="AP21">
        <f t="shared" si="11"/>
        <v>1</v>
      </c>
      <c r="AQ21">
        <f t="shared" si="12"/>
        <v>1</v>
      </c>
      <c r="AR21">
        <f t="shared" si="13"/>
        <v>1</v>
      </c>
      <c r="AS21">
        <f t="shared" si="14"/>
        <v>1</v>
      </c>
      <c r="AT21">
        <f t="shared" si="15"/>
        <v>1</v>
      </c>
      <c r="AU21">
        <f t="shared" si="16"/>
        <v>1</v>
      </c>
      <c r="AV21">
        <f t="shared" si="17"/>
        <v>1</v>
      </c>
      <c r="AW21">
        <f t="shared" si="18"/>
        <v>1</v>
      </c>
      <c r="AX21">
        <f t="shared" si="19"/>
        <v>1</v>
      </c>
      <c r="AY21">
        <f t="shared" si="20"/>
        <v>1</v>
      </c>
      <c r="AZ21">
        <f t="shared" si="21"/>
        <v>1</v>
      </c>
      <c r="BA21">
        <f t="shared" si="22"/>
        <v>1</v>
      </c>
      <c r="BB21">
        <f t="shared" si="23"/>
        <v>2</v>
      </c>
      <c r="BC21">
        <f t="shared" si="24"/>
        <v>1</v>
      </c>
      <c r="BD21">
        <f t="shared" si="25"/>
        <v>1</v>
      </c>
      <c r="BE21">
        <f t="shared" si="26"/>
        <v>1</v>
      </c>
      <c r="BF21">
        <f t="shared" si="27"/>
        <v>1</v>
      </c>
      <c r="BG21">
        <f t="shared" si="28"/>
        <v>1</v>
      </c>
      <c r="BH21">
        <f t="shared" si="29"/>
        <v>1</v>
      </c>
      <c r="BI21">
        <f t="shared" si="30"/>
        <v>1</v>
      </c>
      <c r="BJ21">
        <f t="shared" si="31"/>
        <v>1</v>
      </c>
      <c r="BK21">
        <f t="shared" si="32"/>
        <v>1</v>
      </c>
    </row>
    <row r="22" spans="1:63" x14ac:dyDescent="0.3">
      <c r="A22" t="s">
        <v>33</v>
      </c>
      <c r="B22">
        <v>2013</v>
      </c>
      <c r="C22" t="s">
        <v>44</v>
      </c>
      <c r="D22">
        <v>117.8</v>
      </c>
      <c r="E22">
        <v>119.2</v>
      </c>
      <c r="F22">
        <v>114</v>
      </c>
      <c r="G22">
        <v>108.3</v>
      </c>
      <c r="H22">
        <v>101.1</v>
      </c>
      <c r="I22">
        <v>113.2</v>
      </c>
      <c r="J22">
        <v>160.9</v>
      </c>
      <c r="K22">
        <v>105.1</v>
      </c>
      <c r="L22">
        <v>101.3</v>
      </c>
      <c r="M22">
        <v>107.5</v>
      </c>
      <c r="N22">
        <v>110.4</v>
      </c>
      <c r="O22">
        <v>113.1</v>
      </c>
      <c r="P22">
        <v>117.5</v>
      </c>
      <c r="Q22">
        <v>111.7</v>
      </c>
      <c r="R22">
        <v>109.8</v>
      </c>
      <c r="S22">
        <v>107.8</v>
      </c>
      <c r="T22">
        <v>109.5</v>
      </c>
      <c r="U22" t="s">
        <v>45</v>
      </c>
      <c r="V22">
        <v>108.6</v>
      </c>
      <c r="W22">
        <v>108.1</v>
      </c>
      <c r="X22">
        <v>107.1</v>
      </c>
      <c r="Y22">
        <v>107.3</v>
      </c>
      <c r="Z22">
        <v>105.9</v>
      </c>
      <c r="AA22">
        <v>110.1</v>
      </c>
      <c r="AB22">
        <v>103.2</v>
      </c>
      <c r="AC22">
        <v>107.3</v>
      </c>
      <c r="AD22">
        <v>111.4</v>
      </c>
      <c r="AE22">
        <f t="shared" si="2"/>
        <v>0</v>
      </c>
      <c r="AH22">
        <f t="shared" si="3"/>
        <v>2</v>
      </c>
      <c r="AI22">
        <f t="shared" si="4"/>
        <v>1</v>
      </c>
      <c r="AJ22">
        <f t="shared" si="5"/>
        <v>2</v>
      </c>
      <c r="AK22">
        <f t="shared" si="6"/>
        <v>1</v>
      </c>
      <c r="AL22">
        <f t="shared" si="7"/>
        <v>1</v>
      </c>
      <c r="AM22">
        <f t="shared" si="8"/>
        <v>1</v>
      </c>
      <c r="AN22">
        <f t="shared" si="9"/>
        <v>1</v>
      </c>
      <c r="AO22">
        <f t="shared" si="10"/>
        <v>1</v>
      </c>
      <c r="AP22">
        <f t="shared" si="11"/>
        <v>1</v>
      </c>
      <c r="AQ22">
        <f t="shared" si="12"/>
        <v>1</v>
      </c>
      <c r="AR22">
        <f t="shared" si="13"/>
        <v>1</v>
      </c>
      <c r="AS22">
        <f t="shared" si="14"/>
        <v>1</v>
      </c>
      <c r="AT22">
        <f t="shared" si="15"/>
        <v>1</v>
      </c>
      <c r="AU22">
        <f t="shared" si="16"/>
        <v>1</v>
      </c>
      <c r="AV22">
        <f t="shared" si="17"/>
        <v>1</v>
      </c>
      <c r="AW22">
        <f t="shared" si="18"/>
        <v>1</v>
      </c>
      <c r="AX22">
        <f t="shared" si="19"/>
        <v>1</v>
      </c>
      <c r="AY22">
        <f t="shared" si="20"/>
        <v>1</v>
      </c>
      <c r="AZ22">
        <f t="shared" si="21"/>
        <v>1</v>
      </c>
      <c r="BA22">
        <f t="shared" si="22"/>
        <v>1</v>
      </c>
      <c r="BB22">
        <f t="shared" si="23"/>
        <v>2</v>
      </c>
      <c r="BC22">
        <f t="shared" si="24"/>
        <v>1</v>
      </c>
      <c r="BD22">
        <f t="shared" si="25"/>
        <v>1</v>
      </c>
      <c r="BE22">
        <f t="shared" si="26"/>
        <v>1</v>
      </c>
      <c r="BF22">
        <f t="shared" si="27"/>
        <v>1</v>
      </c>
      <c r="BG22">
        <f t="shared" si="28"/>
        <v>1</v>
      </c>
      <c r="BH22">
        <f t="shared" si="29"/>
        <v>1</v>
      </c>
      <c r="BI22">
        <f t="shared" si="30"/>
        <v>1</v>
      </c>
      <c r="BJ22">
        <f t="shared" si="31"/>
        <v>1</v>
      </c>
      <c r="BK22">
        <f t="shared" si="32"/>
        <v>1</v>
      </c>
    </row>
    <row r="23" spans="1:63" x14ac:dyDescent="0.3">
      <c r="A23" t="s">
        <v>35</v>
      </c>
      <c r="B23">
        <v>2013</v>
      </c>
      <c r="C23" t="s">
        <v>44</v>
      </c>
      <c r="D23">
        <v>114.8</v>
      </c>
      <c r="E23">
        <v>116.4</v>
      </c>
      <c r="F23">
        <v>111.9</v>
      </c>
      <c r="G23">
        <v>108.9</v>
      </c>
      <c r="H23">
        <v>104.3</v>
      </c>
      <c r="I23">
        <v>111.7</v>
      </c>
      <c r="J23">
        <v>140</v>
      </c>
      <c r="K23">
        <v>106.4</v>
      </c>
      <c r="L23">
        <v>103.3</v>
      </c>
      <c r="M23">
        <v>106.8</v>
      </c>
      <c r="N23">
        <v>109.6</v>
      </c>
      <c r="O23">
        <v>112.6</v>
      </c>
      <c r="P23">
        <v>114.7</v>
      </c>
      <c r="Q23">
        <v>110.3</v>
      </c>
      <c r="R23">
        <v>110.2</v>
      </c>
      <c r="S23">
        <v>108.8</v>
      </c>
      <c r="T23">
        <v>110</v>
      </c>
      <c r="U23" t="s">
        <v>45</v>
      </c>
      <c r="V23">
        <v>109.2</v>
      </c>
      <c r="W23">
        <v>108.2</v>
      </c>
      <c r="X23">
        <v>107</v>
      </c>
      <c r="Y23">
        <v>107.1</v>
      </c>
      <c r="Z23">
        <v>106.1</v>
      </c>
      <c r="AA23">
        <v>109.1</v>
      </c>
      <c r="AB23">
        <v>102.8</v>
      </c>
      <c r="AC23">
        <v>106.9</v>
      </c>
      <c r="AD23">
        <v>111</v>
      </c>
      <c r="AE23">
        <f t="shared" si="2"/>
        <v>0</v>
      </c>
      <c r="AH23">
        <f t="shared" si="3"/>
        <v>2</v>
      </c>
      <c r="AI23">
        <f t="shared" si="4"/>
        <v>1</v>
      </c>
      <c r="AJ23">
        <f t="shared" si="5"/>
        <v>2</v>
      </c>
      <c r="AK23">
        <f t="shared" si="6"/>
        <v>1</v>
      </c>
      <c r="AL23">
        <f t="shared" si="7"/>
        <v>1</v>
      </c>
      <c r="AM23">
        <f t="shared" si="8"/>
        <v>1</v>
      </c>
      <c r="AN23">
        <f t="shared" si="9"/>
        <v>1</v>
      </c>
      <c r="AO23">
        <f t="shared" si="10"/>
        <v>1</v>
      </c>
      <c r="AP23">
        <f t="shared" si="11"/>
        <v>1</v>
      </c>
      <c r="AQ23">
        <f t="shared" si="12"/>
        <v>1</v>
      </c>
      <c r="AR23">
        <f t="shared" si="13"/>
        <v>1</v>
      </c>
      <c r="AS23">
        <f t="shared" si="14"/>
        <v>1</v>
      </c>
      <c r="AT23">
        <f t="shared" si="15"/>
        <v>1</v>
      </c>
      <c r="AU23">
        <f t="shared" si="16"/>
        <v>1</v>
      </c>
      <c r="AV23">
        <f t="shared" si="17"/>
        <v>1</v>
      </c>
      <c r="AW23">
        <f t="shared" si="18"/>
        <v>1</v>
      </c>
      <c r="AX23">
        <f t="shared" si="19"/>
        <v>1</v>
      </c>
      <c r="AY23">
        <f t="shared" si="20"/>
        <v>1</v>
      </c>
      <c r="AZ23">
        <f t="shared" si="21"/>
        <v>1</v>
      </c>
      <c r="BA23">
        <f t="shared" si="22"/>
        <v>1</v>
      </c>
      <c r="BB23">
        <f t="shared" si="23"/>
        <v>2</v>
      </c>
      <c r="BC23">
        <f t="shared" si="24"/>
        <v>1</v>
      </c>
      <c r="BD23">
        <f t="shared" si="25"/>
        <v>1</v>
      </c>
      <c r="BE23">
        <f t="shared" si="26"/>
        <v>1</v>
      </c>
      <c r="BF23">
        <f t="shared" si="27"/>
        <v>1</v>
      </c>
      <c r="BG23">
        <f t="shared" si="28"/>
        <v>1</v>
      </c>
      <c r="BH23">
        <f t="shared" si="29"/>
        <v>1</v>
      </c>
      <c r="BI23">
        <f t="shared" si="30"/>
        <v>1</v>
      </c>
      <c r="BJ23">
        <f t="shared" si="31"/>
        <v>1</v>
      </c>
      <c r="BK23">
        <f t="shared" si="32"/>
        <v>1</v>
      </c>
    </row>
    <row r="24" spans="1:63" x14ac:dyDescent="0.3">
      <c r="A24" t="s">
        <v>30</v>
      </c>
      <c r="B24">
        <v>2013</v>
      </c>
      <c r="C24" t="s">
        <v>46</v>
      </c>
      <c r="D24">
        <v>114.3</v>
      </c>
      <c r="E24">
        <v>115.4</v>
      </c>
      <c r="F24">
        <v>111.1</v>
      </c>
      <c r="G24">
        <v>110</v>
      </c>
      <c r="H24">
        <v>106.4</v>
      </c>
      <c r="I24">
        <v>110.8</v>
      </c>
      <c r="J24">
        <v>138.9</v>
      </c>
      <c r="K24">
        <v>107.4</v>
      </c>
      <c r="L24">
        <v>104.1</v>
      </c>
      <c r="M24">
        <v>106.9</v>
      </c>
      <c r="N24">
        <v>109.7</v>
      </c>
      <c r="O24">
        <v>112.6</v>
      </c>
      <c r="P24">
        <v>114.9</v>
      </c>
      <c r="Q24">
        <v>110.7</v>
      </c>
      <c r="R24">
        <v>111.3</v>
      </c>
      <c r="S24">
        <v>110.2</v>
      </c>
      <c r="T24">
        <v>111.1</v>
      </c>
      <c r="U24" t="s">
        <v>32</v>
      </c>
      <c r="V24">
        <v>109.9</v>
      </c>
      <c r="W24">
        <v>108.7</v>
      </c>
      <c r="X24">
        <v>107.5</v>
      </c>
      <c r="Y24">
        <v>107.8</v>
      </c>
      <c r="Z24">
        <v>106.8</v>
      </c>
      <c r="AA24">
        <v>108.7</v>
      </c>
      <c r="AB24">
        <v>105</v>
      </c>
      <c r="AC24">
        <v>107.5</v>
      </c>
      <c r="AD24">
        <v>112.1</v>
      </c>
      <c r="AE24">
        <f t="shared" si="2"/>
        <v>0</v>
      </c>
      <c r="AH24">
        <f t="shared" si="3"/>
        <v>2</v>
      </c>
      <c r="AI24">
        <f t="shared" si="4"/>
        <v>1</v>
      </c>
      <c r="AJ24">
        <f t="shared" si="5"/>
        <v>2</v>
      </c>
      <c r="AK24">
        <f t="shared" si="6"/>
        <v>1</v>
      </c>
      <c r="AL24">
        <f t="shared" si="7"/>
        <v>1</v>
      </c>
      <c r="AM24">
        <f t="shared" si="8"/>
        <v>1</v>
      </c>
      <c r="AN24">
        <f t="shared" si="9"/>
        <v>1</v>
      </c>
      <c r="AO24">
        <f t="shared" si="10"/>
        <v>1</v>
      </c>
      <c r="AP24">
        <f t="shared" si="11"/>
        <v>1</v>
      </c>
      <c r="AQ24">
        <f t="shared" si="12"/>
        <v>1</v>
      </c>
      <c r="AR24">
        <f t="shared" si="13"/>
        <v>1</v>
      </c>
      <c r="AS24">
        <f t="shared" si="14"/>
        <v>1</v>
      </c>
      <c r="AT24">
        <f t="shared" si="15"/>
        <v>1</v>
      </c>
      <c r="AU24">
        <f t="shared" si="16"/>
        <v>1</v>
      </c>
      <c r="AV24">
        <f t="shared" si="17"/>
        <v>1</v>
      </c>
      <c r="AW24">
        <f t="shared" si="18"/>
        <v>1</v>
      </c>
      <c r="AX24">
        <f t="shared" si="19"/>
        <v>1</v>
      </c>
      <c r="AY24">
        <f t="shared" si="20"/>
        <v>1</v>
      </c>
      <c r="AZ24">
        <f t="shared" si="21"/>
        <v>1</v>
      </c>
      <c r="BA24">
        <f t="shared" si="22"/>
        <v>1</v>
      </c>
      <c r="BB24">
        <f t="shared" si="23"/>
        <v>2</v>
      </c>
      <c r="BC24">
        <f t="shared" si="24"/>
        <v>1</v>
      </c>
      <c r="BD24">
        <f t="shared" si="25"/>
        <v>1</v>
      </c>
      <c r="BE24">
        <f t="shared" si="26"/>
        <v>1</v>
      </c>
      <c r="BF24">
        <f t="shared" si="27"/>
        <v>1</v>
      </c>
      <c r="BG24">
        <f t="shared" si="28"/>
        <v>1</v>
      </c>
      <c r="BH24">
        <f t="shared" si="29"/>
        <v>1</v>
      </c>
      <c r="BI24">
        <f t="shared" si="30"/>
        <v>1</v>
      </c>
      <c r="BJ24">
        <f t="shared" si="31"/>
        <v>1</v>
      </c>
      <c r="BK24">
        <f t="shared" si="32"/>
        <v>1</v>
      </c>
    </row>
    <row r="25" spans="1:63" x14ac:dyDescent="0.3">
      <c r="A25" t="s">
        <v>33</v>
      </c>
      <c r="B25">
        <v>2013</v>
      </c>
      <c r="C25" t="s">
        <v>46</v>
      </c>
      <c r="D25">
        <v>118.3</v>
      </c>
      <c r="E25">
        <v>120.4</v>
      </c>
      <c r="F25">
        <v>112.7</v>
      </c>
      <c r="G25">
        <v>108.9</v>
      </c>
      <c r="H25">
        <v>101.1</v>
      </c>
      <c r="I25">
        <v>108.7</v>
      </c>
      <c r="J25">
        <v>177</v>
      </c>
      <c r="K25">
        <v>104.7</v>
      </c>
      <c r="L25">
        <v>101</v>
      </c>
      <c r="M25">
        <v>108.5</v>
      </c>
      <c r="N25">
        <v>110.9</v>
      </c>
      <c r="O25">
        <v>114.3</v>
      </c>
      <c r="P25">
        <v>119.6</v>
      </c>
      <c r="Q25">
        <v>112.4</v>
      </c>
      <c r="R25">
        <v>110.6</v>
      </c>
      <c r="S25">
        <v>108.3</v>
      </c>
      <c r="T25">
        <v>110.2</v>
      </c>
      <c r="U25" t="s">
        <v>47</v>
      </c>
      <c r="V25">
        <v>109.3</v>
      </c>
      <c r="W25">
        <v>108.7</v>
      </c>
      <c r="X25">
        <v>107.6</v>
      </c>
      <c r="Y25">
        <v>108.1</v>
      </c>
      <c r="Z25">
        <v>106.5</v>
      </c>
      <c r="AA25">
        <v>110.8</v>
      </c>
      <c r="AB25">
        <v>106</v>
      </c>
      <c r="AC25">
        <v>108.3</v>
      </c>
      <c r="AD25">
        <v>112.7</v>
      </c>
      <c r="AE25">
        <f t="shared" si="2"/>
        <v>0</v>
      </c>
      <c r="AH25">
        <f t="shared" si="3"/>
        <v>2</v>
      </c>
      <c r="AI25">
        <f t="shared" si="4"/>
        <v>1</v>
      </c>
      <c r="AJ25">
        <f t="shared" si="5"/>
        <v>2</v>
      </c>
      <c r="AK25">
        <f t="shared" si="6"/>
        <v>1</v>
      </c>
      <c r="AL25">
        <f t="shared" si="7"/>
        <v>1</v>
      </c>
      <c r="AM25">
        <f t="shared" si="8"/>
        <v>1</v>
      </c>
      <c r="AN25">
        <f t="shared" si="9"/>
        <v>1</v>
      </c>
      <c r="AO25">
        <f t="shared" si="10"/>
        <v>1</v>
      </c>
      <c r="AP25">
        <f t="shared" si="11"/>
        <v>1</v>
      </c>
      <c r="AQ25">
        <f t="shared" si="12"/>
        <v>1</v>
      </c>
      <c r="AR25">
        <f t="shared" si="13"/>
        <v>1</v>
      </c>
      <c r="AS25">
        <f t="shared" si="14"/>
        <v>1</v>
      </c>
      <c r="AT25">
        <f t="shared" si="15"/>
        <v>1</v>
      </c>
      <c r="AU25">
        <f t="shared" si="16"/>
        <v>1</v>
      </c>
      <c r="AV25">
        <f t="shared" si="17"/>
        <v>1</v>
      </c>
      <c r="AW25">
        <f t="shared" si="18"/>
        <v>1</v>
      </c>
      <c r="AX25">
        <f t="shared" si="19"/>
        <v>1</v>
      </c>
      <c r="AY25">
        <f t="shared" si="20"/>
        <v>1</v>
      </c>
      <c r="AZ25">
        <f t="shared" si="21"/>
        <v>1</v>
      </c>
      <c r="BA25">
        <f t="shared" si="22"/>
        <v>1</v>
      </c>
      <c r="BB25">
        <f t="shared" si="23"/>
        <v>2</v>
      </c>
      <c r="BC25">
        <f t="shared" si="24"/>
        <v>1</v>
      </c>
      <c r="BD25">
        <f t="shared" si="25"/>
        <v>1</v>
      </c>
      <c r="BE25">
        <f t="shared" si="26"/>
        <v>1</v>
      </c>
      <c r="BF25">
        <f t="shared" si="27"/>
        <v>1</v>
      </c>
      <c r="BG25">
        <f t="shared" si="28"/>
        <v>1</v>
      </c>
      <c r="BH25">
        <f t="shared" si="29"/>
        <v>1</v>
      </c>
      <c r="BI25">
        <f t="shared" si="30"/>
        <v>1</v>
      </c>
      <c r="BJ25">
        <f t="shared" si="31"/>
        <v>1</v>
      </c>
      <c r="BK25">
        <f t="shared" si="32"/>
        <v>1</v>
      </c>
    </row>
    <row r="26" spans="1:63" x14ac:dyDescent="0.3">
      <c r="A26" t="s">
        <v>35</v>
      </c>
      <c r="B26">
        <v>2013</v>
      </c>
      <c r="C26" t="s">
        <v>46</v>
      </c>
      <c r="D26">
        <v>115.6</v>
      </c>
      <c r="E26">
        <v>117.2</v>
      </c>
      <c r="F26">
        <v>111.7</v>
      </c>
      <c r="G26">
        <v>109.6</v>
      </c>
      <c r="H26">
        <v>104.5</v>
      </c>
      <c r="I26">
        <v>109.8</v>
      </c>
      <c r="J26">
        <v>151.80000000000001</v>
      </c>
      <c r="K26">
        <v>106.5</v>
      </c>
      <c r="L26">
        <v>103.1</v>
      </c>
      <c r="M26">
        <v>107.4</v>
      </c>
      <c r="N26">
        <v>110.2</v>
      </c>
      <c r="O26">
        <v>113.4</v>
      </c>
      <c r="P26">
        <v>116.6</v>
      </c>
      <c r="Q26">
        <v>111.2</v>
      </c>
      <c r="R26">
        <v>111</v>
      </c>
      <c r="S26">
        <v>109.4</v>
      </c>
      <c r="T26">
        <v>110.7</v>
      </c>
      <c r="U26" t="s">
        <v>47</v>
      </c>
      <c r="V26">
        <v>109.7</v>
      </c>
      <c r="W26">
        <v>108.7</v>
      </c>
      <c r="X26">
        <v>107.5</v>
      </c>
      <c r="Y26">
        <v>108</v>
      </c>
      <c r="Z26">
        <v>106.6</v>
      </c>
      <c r="AA26">
        <v>109.9</v>
      </c>
      <c r="AB26">
        <v>105.4</v>
      </c>
      <c r="AC26">
        <v>107.9</v>
      </c>
      <c r="AD26">
        <v>112.4</v>
      </c>
      <c r="AE26">
        <f t="shared" si="2"/>
        <v>0</v>
      </c>
      <c r="AH26">
        <f t="shared" si="3"/>
        <v>2</v>
      </c>
      <c r="AI26">
        <f t="shared" si="4"/>
        <v>1</v>
      </c>
      <c r="AJ26">
        <f t="shared" si="5"/>
        <v>2</v>
      </c>
      <c r="AK26">
        <f t="shared" si="6"/>
        <v>1</v>
      </c>
      <c r="AL26">
        <f t="shared" si="7"/>
        <v>1</v>
      </c>
      <c r="AM26">
        <f t="shared" si="8"/>
        <v>1</v>
      </c>
      <c r="AN26">
        <f t="shared" si="9"/>
        <v>1</v>
      </c>
      <c r="AO26">
        <f t="shared" si="10"/>
        <v>1</v>
      </c>
      <c r="AP26">
        <f t="shared" si="11"/>
        <v>1</v>
      </c>
      <c r="AQ26">
        <f t="shared" si="12"/>
        <v>1</v>
      </c>
      <c r="AR26">
        <f t="shared" si="13"/>
        <v>1</v>
      </c>
      <c r="AS26">
        <f t="shared" si="14"/>
        <v>1</v>
      </c>
      <c r="AT26">
        <f t="shared" si="15"/>
        <v>1</v>
      </c>
      <c r="AU26">
        <f t="shared" si="16"/>
        <v>1</v>
      </c>
      <c r="AV26">
        <f t="shared" si="17"/>
        <v>1</v>
      </c>
      <c r="AW26">
        <f t="shared" si="18"/>
        <v>1</v>
      </c>
      <c r="AX26">
        <f t="shared" si="19"/>
        <v>1</v>
      </c>
      <c r="AY26">
        <f t="shared" si="20"/>
        <v>1</v>
      </c>
      <c r="AZ26">
        <f t="shared" si="21"/>
        <v>1</v>
      </c>
      <c r="BA26">
        <f t="shared" si="22"/>
        <v>1</v>
      </c>
      <c r="BB26">
        <f t="shared" si="23"/>
        <v>2</v>
      </c>
      <c r="BC26">
        <f t="shared" si="24"/>
        <v>1</v>
      </c>
      <c r="BD26">
        <f t="shared" si="25"/>
        <v>1</v>
      </c>
      <c r="BE26">
        <f t="shared" si="26"/>
        <v>1</v>
      </c>
      <c r="BF26">
        <f t="shared" si="27"/>
        <v>1</v>
      </c>
      <c r="BG26">
        <f t="shared" si="28"/>
        <v>1</v>
      </c>
      <c r="BH26">
        <f t="shared" si="29"/>
        <v>1</v>
      </c>
      <c r="BI26">
        <f t="shared" si="30"/>
        <v>1</v>
      </c>
      <c r="BJ26">
        <f t="shared" si="31"/>
        <v>1</v>
      </c>
      <c r="BK26">
        <f t="shared" si="32"/>
        <v>1</v>
      </c>
    </row>
    <row r="27" spans="1:63" x14ac:dyDescent="0.3">
      <c r="A27" t="s">
        <v>30</v>
      </c>
      <c r="B27">
        <v>2013</v>
      </c>
      <c r="C27" t="s">
        <v>48</v>
      </c>
      <c r="D27">
        <v>115.4</v>
      </c>
      <c r="E27">
        <v>115.7</v>
      </c>
      <c r="F27">
        <v>111.7</v>
      </c>
      <c r="G27">
        <v>111</v>
      </c>
      <c r="H27">
        <v>107.4</v>
      </c>
      <c r="I27">
        <v>110.9</v>
      </c>
      <c r="J27">
        <v>154</v>
      </c>
      <c r="K27">
        <v>108.1</v>
      </c>
      <c r="L27">
        <v>104.2</v>
      </c>
      <c r="M27">
        <v>107.9</v>
      </c>
      <c r="N27">
        <v>110.4</v>
      </c>
      <c r="O27">
        <v>114</v>
      </c>
      <c r="P27">
        <v>117.8</v>
      </c>
      <c r="Q27">
        <v>111.7</v>
      </c>
      <c r="R27">
        <v>112.7</v>
      </c>
      <c r="S27">
        <v>111.4</v>
      </c>
      <c r="T27">
        <v>112.5</v>
      </c>
      <c r="U27" t="s">
        <v>32</v>
      </c>
      <c r="V27">
        <v>111.1</v>
      </c>
      <c r="W27">
        <v>109.6</v>
      </c>
      <c r="X27">
        <v>108.3</v>
      </c>
      <c r="Y27">
        <v>109.3</v>
      </c>
      <c r="Z27">
        <v>107.7</v>
      </c>
      <c r="AA27">
        <v>109.8</v>
      </c>
      <c r="AB27">
        <v>106.7</v>
      </c>
      <c r="AC27">
        <v>108.7</v>
      </c>
      <c r="AD27">
        <v>114.2</v>
      </c>
      <c r="AE27">
        <f t="shared" si="2"/>
        <v>0</v>
      </c>
      <c r="AH27">
        <f t="shared" si="3"/>
        <v>2</v>
      </c>
      <c r="AI27">
        <f t="shared" si="4"/>
        <v>1</v>
      </c>
      <c r="AJ27">
        <f t="shared" si="5"/>
        <v>2</v>
      </c>
      <c r="AK27">
        <f t="shared" si="6"/>
        <v>1</v>
      </c>
      <c r="AL27">
        <f t="shared" si="7"/>
        <v>1</v>
      </c>
      <c r="AM27">
        <f t="shared" si="8"/>
        <v>1</v>
      </c>
      <c r="AN27">
        <f t="shared" si="9"/>
        <v>1</v>
      </c>
      <c r="AO27">
        <f t="shared" si="10"/>
        <v>1</v>
      </c>
      <c r="AP27">
        <f t="shared" si="11"/>
        <v>1</v>
      </c>
      <c r="AQ27">
        <f t="shared" si="12"/>
        <v>1</v>
      </c>
      <c r="AR27">
        <f t="shared" si="13"/>
        <v>1</v>
      </c>
      <c r="AS27">
        <f t="shared" si="14"/>
        <v>1</v>
      </c>
      <c r="AT27">
        <f t="shared" si="15"/>
        <v>1</v>
      </c>
      <c r="AU27">
        <f t="shared" si="16"/>
        <v>1</v>
      </c>
      <c r="AV27">
        <f t="shared" si="17"/>
        <v>1</v>
      </c>
      <c r="AW27">
        <f t="shared" si="18"/>
        <v>1</v>
      </c>
      <c r="AX27">
        <f t="shared" si="19"/>
        <v>1</v>
      </c>
      <c r="AY27">
        <f t="shared" si="20"/>
        <v>1</v>
      </c>
      <c r="AZ27">
        <f t="shared" si="21"/>
        <v>1</v>
      </c>
      <c r="BA27">
        <f t="shared" si="22"/>
        <v>1</v>
      </c>
      <c r="BB27">
        <f t="shared" si="23"/>
        <v>2</v>
      </c>
      <c r="BC27">
        <f t="shared" si="24"/>
        <v>1</v>
      </c>
      <c r="BD27">
        <f t="shared" si="25"/>
        <v>1</v>
      </c>
      <c r="BE27">
        <f t="shared" si="26"/>
        <v>1</v>
      </c>
      <c r="BF27">
        <f t="shared" si="27"/>
        <v>1</v>
      </c>
      <c r="BG27">
        <f t="shared" si="28"/>
        <v>1</v>
      </c>
      <c r="BH27">
        <f t="shared" si="29"/>
        <v>1</v>
      </c>
      <c r="BI27">
        <f t="shared" si="30"/>
        <v>1</v>
      </c>
      <c r="BJ27">
        <f t="shared" si="31"/>
        <v>1</v>
      </c>
      <c r="BK27">
        <f t="shared" si="32"/>
        <v>1</v>
      </c>
    </row>
    <row r="28" spans="1:63" x14ac:dyDescent="0.3">
      <c r="A28" t="s">
        <v>33</v>
      </c>
      <c r="B28">
        <v>2013</v>
      </c>
      <c r="C28" t="s">
        <v>48</v>
      </c>
      <c r="D28">
        <v>118.6</v>
      </c>
      <c r="E28">
        <v>119.1</v>
      </c>
      <c r="F28">
        <v>113.2</v>
      </c>
      <c r="G28">
        <v>109.6</v>
      </c>
      <c r="H28">
        <v>101.7</v>
      </c>
      <c r="I28">
        <v>103.2</v>
      </c>
      <c r="J28">
        <v>174.3</v>
      </c>
      <c r="K28">
        <v>105.1</v>
      </c>
      <c r="L28">
        <v>100.8</v>
      </c>
      <c r="M28">
        <v>109.1</v>
      </c>
      <c r="N28">
        <v>111.1</v>
      </c>
      <c r="O28">
        <v>115.4</v>
      </c>
      <c r="P28">
        <v>119.2</v>
      </c>
      <c r="Q28">
        <v>112.9</v>
      </c>
      <c r="R28">
        <v>111.4</v>
      </c>
      <c r="S28">
        <v>109</v>
      </c>
      <c r="T28">
        <v>111.1</v>
      </c>
      <c r="U28" t="s">
        <v>49</v>
      </c>
      <c r="V28">
        <v>109.5</v>
      </c>
      <c r="W28">
        <v>109.6</v>
      </c>
      <c r="X28">
        <v>107.9</v>
      </c>
      <c r="Y28">
        <v>110.4</v>
      </c>
      <c r="Z28">
        <v>107.4</v>
      </c>
      <c r="AA28">
        <v>111.2</v>
      </c>
      <c r="AB28">
        <v>106.9</v>
      </c>
      <c r="AC28">
        <v>109.4</v>
      </c>
      <c r="AD28">
        <v>113.2</v>
      </c>
      <c r="AE28">
        <f t="shared" si="2"/>
        <v>0</v>
      </c>
      <c r="AH28">
        <f t="shared" si="3"/>
        <v>2</v>
      </c>
      <c r="AI28">
        <f t="shared" si="4"/>
        <v>1</v>
      </c>
      <c r="AJ28">
        <f t="shared" si="5"/>
        <v>2</v>
      </c>
      <c r="AK28">
        <f t="shared" si="6"/>
        <v>1</v>
      </c>
      <c r="AL28">
        <f t="shared" si="7"/>
        <v>1</v>
      </c>
      <c r="AM28">
        <f t="shared" si="8"/>
        <v>1</v>
      </c>
      <c r="AN28">
        <f t="shared" si="9"/>
        <v>1</v>
      </c>
      <c r="AO28">
        <f t="shared" si="10"/>
        <v>1</v>
      </c>
      <c r="AP28">
        <f t="shared" si="11"/>
        <v>1</v>
      </c>
      <c r="AQ28">
        <f t="shared" si="12"/>
        <v>1</v>
      </c>
      <c r="AR28">
        <f t="shared" si="13"/>
        <v>1</v>
      </c>
      <c r="AS28">
        <f t="shared" si="14"/>
        <v>1</v>
      </c>
      <c r="AT28">
        <f t="shared" si="15"/>
        <v>1</v>
      </c>
      <c r="AU28">
        <f t="shared" si="16"/>
        <v>1</v>
      </c>
      <c r="AV28">
        <f t="shared" si="17"/>
        <v>1</v>
      </c>
      <c r="AW28">
        <f t="shared" si="18"/>
        <v>1</v>
      </c>
      <c r="AX28">
        <f t="shared" si="19"/>
        <v>1</v>
      </c>
      <c r="AY28">
        <f t="shared" si="20"/>
        <v>1</v>
      </c>
      <c r="AZ28">
        <f t="shared" si="21"/>
        <v>1</v>
      </c>
      <c r="BA28">
        <f t="shared" si="22"/>
        <v>1</v>
      </c>
      <c r="BB28">
        <f t="shared" si="23"/>
        <v>2</v>
      </c>
      <c r="BC28">
        <f t="shared" si="24"/>
        <v>1</v>
      </c>
      <c r="BD28">
        <f t="shared" si="25"/>
        <v>1</v>
      </c>
      <c r="BE28">
        <f t="shared" si="26"/>
        <v>1</v>
      </c>
      <c r="BF28">
        <f t="shared" si="27"/>
        <v>1</v>
      </c>
      <c r="BG28">
        <f t="shared" si="28"/>
        <v>1</v>
      </c>
      <c r="BH28">
        <f t="shared" si="29"/>
        <v>1</v>
      </c>
      <c r="BI28">
        <f t="shared" si="30"/>
        <v>1</v>
      </c>
      <c r="BJ28">
        <f t="shared" si="31"/>
        <v>1</v>
      </c>
      <c r="BK28">
        <f t="shared" si="32"/>
        <v>1</v>
      </c>
    </row>
    <row r="29" spans="1:63" x14ac:dyDescent="0.3">
      <c r="A29" t="s">
        <v>35</v>
      </c>
      <c r="B29">
        <v>2013</v>
      </c>
      <c r="C29" t="s">
        <v>48</v>
      </c>
      <c r="D29">
        <v>116.4</v>
      </c>
      <c r="E29">
        <v>116.9</v>
      </c>
      <c r="F29">
        <v>112.3</v>
      </c>
      <c r="G29">
        <v>110.5</v>
      </c>
      <c r="H29">
        <v>105.3</v>
      </c>
      <c r="I29">
        <v>107.3</v>
      </c>
      <c r="J29">
        <v>160.9</v>
      </c>
      <c r="K29">
        <v>107.1</v>
      </c>
      <c r="L29">
        <v>103.1</v>
      </c>
      <c r="M29">
        <v>108.3</v>
      </c>
      <c r="N29">
        <v>110.7</v>
      </c>
      <c r="O29">
        <v>114.6</v>
      </c>
      <c r="P29">
        <v>118.3</v>
      </c>
      <c r="Q29">
        <v>112</v>
      </c>
      <c r="R29">
        <v>112.2</v>
      </c>
      <c r="S29">
        <v>110.4</v>
      </c>
      <c r="T29">
        <v>111.9</v>
      </c>
      <c r="U29" t="s">
        <v>49</v>
      </c>
      <c r="V29">
        <v>110.5</v>
      </c>
      <c r="W29">
        <v>109.6</v>
      </c>
      <c r="X29">
        <v>108.1</v>
      </c>
      <c r="Y29">
        <v>109.9</v>
      </c>
      <c r="Z29">
        <v>107.5</v>
      </c>
      <c r="AA29">
        <v>110.6</v>
      </c>
      <c r="AB29">
        <v>106.8</v>
      </c>
      <c r="AC29">
        <v>109</v>
      </c>
      <c r="AD29">
        <v>113.7</v>
      </c>
      <c r="AE29">
        <f t="shared" si="2"/>
        <v>0</v>
      </c>
      <c r="AH29">
        <f t="shared" si="3"/>
        <v>2</v>
      </c>
      <c r="AI29">
        <f t="shared" si="4"/>
        <v>1</v>
      </c>
      <c r="AJ29">
        <f t="shared" si="5"/>
        <v>2</v>
      </c>
      <c r="AK29">
        <f t="shared" si="6"/>
        <v>1</v>
      </c>
      <c r="AL29">
        <f t="shared" si="7"/>
        <v>1</v>
      </c>
      <c r="AM29">
        <f t="shared" si="8"/>
        <v>1</v>
      </c>
      <c r="AN29">
        <f t="shared" si="9"/>
        <v>1</v>
      </c>
      <c r="AO29">
        <f t="shared" si="10"/>
        <v>1</v>
      </c>
      <c r="AP29">
        <f t="shared" si="11"/>
        <v>1</v>
      </c>
      <c r="AQ29">
        <f t="shared" si="12"/>
        <v>1</v>
      </c>
      <c r="AR29">
        <f t="shared" si="13"/>
        <v>1</v>
      </c>
      <c r="AS29">
        <f t="shared" si="14"/>
        <v>1</v>
      </c>
      <c r="AT29">
        <f t="shared" si="15"/>
        <v>1</v>
      </c>
      <c r="AU29">
        <f t="shared" si="16"/>
        <v>1</v>
      </c>
      <c r="AV29">
        <f t="shared" si="17"/>
        <v>1</v>
      </c>
      <c r="AW29">
        <f t="shared" si="18"/>
        <v>1</v>
      </c>
      <c r="AX29">
        <f t="shared" si="19"/>
        <v>1</v>
      </c>
      <c r="AY29">
        <f t="shared" si="20"/>
        <v>1</v>
      </c>
      <c r="AZ29">
        <f t="shared" si="21"/>
        <v>1</v>
      </c>
      <c r="BA29">
        <f t="shared" si="22"/>
        <v>1</v>
      </c>
      <c r="BB29">
        <f t="shared" si="23"/>
        <v>2</v>
      </c>
      <c r="BC29">
        <f t="shared" si="24"/>
        <v>1</v>
      </c>
      <c r="BD29">
        <f t="shared" si="25"/>
        <v>1</v>
      </c>
      <c r="BE29">
        <f t="shared" si="26"/>
        <v>1</v>
      </c>
      <c r="BF29">
        <f t="shared" si="27"/>
        <v>1</v>
      </c>
      <c r="BG29">
        <f t="shared" si="28"/>
        <v>1</v>
      </c>
      <c r="BH29">
        <f t="shared" si="29"/>
        <v>1</v>
      </c>
      <c r="BI29">
        <f t="shared" si="30"/>
        <v>1</v>
      </c>
      <c r="BJ29">
        <f t="shared" si="31"/>
        <v>1</v>
      </c>
      <c r="BK29">
        <f t="shared" si="32"/>
        <v>1</v>
      </c>
    </row>
    <row r="30" spans="1:63" x14ac:dyDescent="0.3">
      <c r="A30" t="s">
        <v>30</v>
      </c>
      <c r="B30">
        <v>2013</v>
      </c>
      <c r="C30" t="s">
        <v>50</v>
      </c>
      <c r="D30">
        <v>116.3</v>
      </c>
      <c r="E30">
        <v>115.4</v>
      </c>
      <c r="F30">
        <v>112.6</v>
      </c>
      <c r="G30">
        <v>111.7</v>
      </c>
      <c r="H30">
        <v>107.7</v>
      </c>
      <c r="I30">
        <v>113.2</v>
      </c>
      <c r="J30">
        <v>164.9</v>
      </c>
      <c r="K30">
        <v>108.3</v>
      </c>
      <c r="L30">
        <v>103.9</v>
      </c>
      <c r="M30">
        <v>108.2</v>
      </c>
      <c r="N30">
        <v>111.1</v>
      </c>
      <c r="O30">
        <v>114.9</v>
      </c>
      <c r="P30">
        <v>119.8</v>
      </c>
      <c r="Q30">
        <v>112.2</v>
      </c>
      <c r="R30">
        <v>113.6</v>
      </c>
      <c r="S30">
        <v>112.3</v>
      </c>
      <c r="T30">
        <v>113.4</v>
      </c>
      <c r="U30" t="s">
        <v>32</v>
      </c>
      <c r="V30">
        <v>111.6</v>
      </c>
      <c r="W30">
        <v>110.4</v>
      </c>
      <c r="X30">
        <v>108.9</v>
      </c>
      <c r="Y30">
        <v>109.3</v>
      </c>
      <c r="Z30">
        <v>108.3</v>
      </c>
      <c r="AA30">
        <v>110.2</v>
      </c>
      <c r="AB30">
        <v>107.5</v>
      </c>
      <c r="AC30">
        <v>109.1</v>
      </c>
      <c r="AD30">
        <v>115.5</v>
      </c>
      <c r="AE30">
        <f t="shared" si="2"/>
        <v>0</v>
      </c>
      <c r="AH30">
        <f t="shared" si="3"/>
        <v>2</v>
      </c>
      <c r="AI30">
        <f t="shared" si="4"/>
        <v>1</v>
      </c>
      <c r="AJ30">
        <f t="shared" si="5"/>
        <v>2</v>
      </c>
      <c r="AK30">
        <f t="shared" si="6"/>
        <v>1</v>
      </c>
      <c r="AL30">
        <f t="shared" si="7"/>
        <v>1</v>
      </c>
      <c r="AM30">
        <f t="shared" si="8"/>
        <v>1</v>
      </c>
      <c r="AN30">
        <f t="shared" si="9"/>
        <v>1</v>
      </c>
      <c r="AO30">
        <f t="shared" si="10"/>
        <v>1</v>
      </c>
      <c r="AP30">
        <f t="shared" si="11"/>
        <v>1</v>
      </c>
      <c r="AQ30">
        <f t="shared" si="12"/>
        <v>1</v>
      </c>
      <c r="AR30">
        <f t="shared" si="13"/>
        <v>1</v>
      </c>
      <c r="AS30">
        <f t="shared" si="14"/>
        <v>1</v>
      </c>
      <c r="AT30">
        <f t="shared" si="15"/>
        <v>1</v>
      </c>
      <c r="AU30">
        <f t="shared" si="16"/>
        <v>1</v>
      </c>
      <c r="AV30">
        <f t="shared" si="17"/>
        <v>1</v>
      </c>
      <c r="AW30">
        <f t="shared" si="18"/>
        <v>1</v>
      </c>
      <c r="AX30">
        <f t="shared" si="19"/>
        <v>1</v>
      </c>
      <c r="AY30">
        <f t="shared" si="20"/>
        <v>1</v>
      </c>
      <c r="AZ30">
        <f t="shared" si="21"/>
        <v>1</v>
      </c>
      <c r="BA30">
        <f t="shared" si="22"/>
        <v>1</v>
      </c>
      <c r="BB30">
        <f t="shared" si="23"/>
        <v>2</v>
      </c>
      <c r="BC30">
        <f t="shared" si="24"/>
        <v>1</v>
      </c>
      <c r="BD30">
        <f t="shared" si="25"/>
        <v>1</v>
      </c>
      <c r="BE30">
        <f t="shared" si="26"/>
        <v>1</v>
      </c>
      <c r="BF30">
        <f t="shared" si="27"/>
        <v>1</v>
      </c>
      <c r="BG30">
        <f t="shared" si="28"/>
        <v>1</v>
      </c>
      <c r="BH30">
        <f t="shared" si="29"/>
        <v>1</v>
      </c>
      <c r="BI30">
        <f t="shared" si="30"/>
        <v>1</v>
      </c>
      <c r="BJ30">
        <f t="shared" si="31"/>
        <v>1</v>
      </c>
      <c r="BK30">
        <f t="shared" si="32"/>
        <v>1</v>
      </c>
    </row>
    <row r="31" spans="1:63" x14ac:dyDescent="0.3">
      <c r="A31" t="s">
        <v>33</v>
      </c>
      <c r="B31">
        <v>2013</v>
      </c>
      <c r="C31" t="s">
        <v>50</v>
      </c>
      <c r="D31">
        <v>118.9</v>
      </c>
      <c r="E31">
        <v>118.1</v>
      </c>
      <c r="F31">
        <v>114.5</v>
      </c>
      <c r="G31">
        <v>110.4</v>
      </c>
      <c r="H31">
        <v>102.3</v>
      </c>
      <c r="I31">
        <v>106.2</v>
      </c>
      <c r="J31">
        <v>183.5</v>
      </c>
      <c r="K31">
        <v>105.3</v>
      </c>
      <c r="L31">
        <v>100.2</v>
      </c>
      <c r="M31">
        <v>109.6</v>
      </c>
      <c r="N31">
        <v>111.4</v>
      </c>
      <c r="O31">
        <v>116</v>
      </c>
      <c r="P31">
        <v>120.8</v>
      </c>
      <c r="Q31">
        <v>113.5</v>
      </c>
      <c r="R31">
        <v>112.5</v>
      </c>
      <c r="S31">
        <v>109.7</v>
      </c>
      <c r="T31">
        <v>112</v>
      </c>
      <c r="U31" t="s">
        <v>51</v>
      </c>
      <c r="V31">
        <v>109.7</v>
      </c>
      <c r="W31">
        <v>110.2</v>
      </c>
      <c r="X31">
        <v>108.2</v>
      </c>
      <c r="Y31">
        <v>109.7</v>
      </c>
      <c r="Z31">
        <v>108</v>
      </c>
      <c r="AA31">
        <v>111.3</v>
      </c>
      <c r="AB31">
        <v>107.3</v>
      </c>
      <c r="AC31">
        <v>109.4</v>
      </c>
      <c r="AD31">
        <v>114</v>
      </c>
      <c r="AE31">
        <f t="shared" si="2"/>
        <v>0</v>
      </c>
      <c r="AH31">
        <f t="shared" si="3"/>
        <v>2</v>
      </c>
      <c r="AI31">
        <f t="shared" si="4"/>
        <v>1</v>
      </c>
      <c r="AJ31">
        <f t="shared" si="5"/>
        <v>2</v>
      </c>
      <c r="AK31">
        <f t="shared" si="6"/>
        <v>1</v>
      </c>
      <c r="AL31">
        <f t="shared" si="7"/>
        <v>1</v>
      </c>
      <c r="AM31">
        <f t="shared" si="8"/>
        <v>1</v>
      </c>
      <c r="AN31">
        <f t="shared" si="9"/>
        <v>1</v>
      </c>
      <c r="AO31">
        <f t="shared" si="10"/>
        <v>1</v>
      </c>
      <c r="AP31">
        <f t="shared" si="11"/>
        <v>1</v>
      </c>
      <c r="AQ31">
        <f t="shared" si="12"/>
        <v>1</v>
      </c>
      <c r="AR31">
        <f t="shared" si="13"/>
        <v>1</v>
      </c>
      <c r="AS31">
        <f t="shared" si="14"/>
        <v>1</v>
      </c>
      <c r="AT31">
        <f t="shared" si="15"/>
        <v>1</v>
      </c>
      <c r="AU31">
        <f t="shared" si="16"/>
        <v>1</v>
      </c>
      <c r="AV31">
        <f t="shared" si="17"/>
        <v>1</v>
      </c>
      <c r="AW31">
        <f t="shared" si="18"/>
        <v>1</v>
      </c>
      <c r="AX31">
        <f t="shared" si="19"/>
        <v>1</v>
      </c>
      <c r="AY31">
        <f t="shared" si="20"/>
        <v>1</v>
      </c>
      <c r="AZ31">
        <f t="shared" si="21"/>
        <v>1</v>
      </c>
      <c r="BA31">
        <f t="shared" si="22"/>
        <v>1</v>
      </c>
      <c r="BB31">
        <f t="shared" si="23"/>
        <v>2</v>
      </c>
      <c r="BC31">
        <f t="shared" si="24"/>
        <v>1</v>
      </c>
      <c r="BD31">
        <f t="shared" si="25"/>
        <v>1</v>
      </c>
      <c r="BE31">
        <f t="shared" si="26"/>
        <v>1</v>
      </c>
      <c r="BF31">
        <f t="shared" si="27"/>
        <v>1</v>
      </c>
      <c r="BG31">
        <f t="shared" si="28"/>
        <v>1</v>
      </c>
      <c r="BH31">
        <f t="shared" si="29"/>
        <v>1</v>
      </c>
      <c r="BI31">
        <f t="shared" si="30"/>
        <v>1</v>
      </c>
      <c r="BJ31">
        <f t="shared" si="31"/>
        <v>1</v>
      </c>
      <c r="BK31">
        <f t="shared" si="32"/>
        <v>1</v>
      </c>
    </row>
    <row r="32" spans="1:63" x14ac:dyDescent="0.3">
      <c r="A32" t="s">
        <v>35</v>
      </c>
      <c r="B32">
        <v>2013</v>
      </c>
      <c r="C32" t="s">
        <v>50</v>
      </c>
      <c r="D32">
        <v>117.1</v>
      </c>
      <c r="E32">
        <v>116.3</v>
      </c>
      <c r="F32">
        <v>113.3</v>
      </c>
      <c r="G32">
        <v>111.2</v>
      </c>
      <c r="H32">
        <v>105.7</v>
      </c>
      <c r="I32">
        <v>109.9</v>
      </c>
      <c r="J32">
        <v>171.2</v>
      </c>
      <c r="K32">
        <v>107.3</v>
      </c>
      <c r="L32">
        <v>102.7</v>
      </c>
      <c r="M32">
        <v>108.7</v>
      </c>
      <c r="N32">
        <v>111.2</v>
      </c>
      <c r="O32">
        <v>115.4</v>
      </c>
      <c r="P32">
        <v>120.2</v>
      </c>
      <c r="Q32">
        <v>112.5</v>
      </c>
      <c r="R32">
        <v>113.2</v>
      </c>
      <c r="S32">
        <v>111.2</v>
      </c>
      <c r="T32">
        <v>112.8</v>
      </c>
      <c r="U32" t="s">
        <v>51</v>
      </c>
      <c r="V32">
        <v>110.9</v>
      </c>
      <c r="W32">
        <v>110.3</v>
      </c>
      <c r="X32">
        <v>108.6</v>
      </c>
      <c r="Y32">
        <v>109.5</v>
      </c>
      <c r="Z32">
        <v>108.1</v>
      </c>
      <c r="AA32">
        <v>110.8</v>
      </c>
      <c r="AB32">
        <v>107.4</v>
      </c>
      <c r="AC32">
        <v>109.2</v>
      </c>
      <c r="AD32">
        <v>114.8</v>
      </c>
      <c r="AE32">
        <f t="shared" si="2"/>
        <v>0</v>
      </c>
      <c r="AH32">
        <f t="shared" si="3"/>
        <v>2</v>
      </c>
      <c r="AI32">
        <f t="shared" si="4"/>
        <v>1</v>
      </c>
      <c r="AJ32">
        <f t="shared" si="5"/>
        <v>2</v>
      </c>
      <c r="AK32">
        <f t="shared" si="6"/>
        <v>1</v>
      </c>
      <c r="AL32">
        <f t="shared" si="7"/>
        <v>1</v>
      </c>
      <c r="AM32">
        <f t="shared" si="8"/>
        <v>1</v>
      </c>
      <c r="AN32">
        <f t="shared" si="9"/>
        <v>1</v>
      </c>
      <c r="AO32">
        <f t="shared" si="10"/>
        <v>1</v>
      </c>
      <c r="AP32">
        <f t="shared" si="11"/>
        <v>1</v>
      </c>
      <c r="AQ32">
        <f t="shared" si="12"/>
        <v>1</v>
      </c>
      <c r="AR32">
        <f t="shared" si="13"/>
        <v>1</v>
      </c>
      <c r="AS32">
        <f t="shared" si="14"/>
        <v>1</v>
      </c>
      <c r="AT32">
        <f t="shared" si="15"/>
        <v>1</v>
      </c>
      <c r="AU32">
        <f t="shared" si="16"/>
        <v>1</v>
      </c>
      <c r="AV32">
        <f t="shared" si="17"/>
        <v>1</v>
      </c>
      <c r="AW32">
        <f t="shared" si="18"/>
        <v>1</v>
      </c>
      <c r="AX32">
        <f t="shared" si="19"/>
        <v>1</v>
      </c>
      <c r="AY32">
        <f t="shared" si="20"/>
        <v>1</v>
      </c>
      <c r="AZ32">
        <f t="shared" si="21"/>
        <v>1</v>
      </c>
      <c r="BA32">
        <f t="shared" si="22"/>
        <v>1</v>
      </c>
      <c r="BB32">
        <f t="shared" si="23"/>
        <v>2</v>
      </c>
      <c r="BC32">
        <f t="shared" si="24"/>
        <v>1</v>
      </c>
      <c r="BD32">
        <f t="shared" si="25"/>
        <v>1</v>
      </c>
      <c r="BE32">
        <f t="shared" si="26"/>
        <v>1</v>
      </c>
      <c r="BF32">
        <f t="shared" si="27"/>
        <v>1</v>
      </c>
      <c r="BG32">
        <f t="shared" si="28"/>
        <v>1</v>
      </c>
      <c r="BH32">
        <f t="shared" si="29"/>
        <v>1</v>
      </c>
      <c r="BI32">
        <f t="shared" si="30"/>
        <v>1</v>
      </c>
      <c r="BJ32">
        <f t="shared" si="31"/>
        <v>1</v>
      </c>
      <c r="BK32">
        <f t="shared" si="32"/>
        <v>1</v>
      </c>
    </row>
    <row r="33" spans="1:63" x14ac:dyDescent="0.3">
      <c r="A33" t="s">
        <v>30</v>
      </c>
      <c r="B33">
        <v>2013</v>
      </c>
      <c r="C33" t="s">
        <v>52</v>
      </c>
      <c r="D33">
        <v>117.3</v>
      </c>
      <c r="E33">
        <v>114.9</v>
      </c>
      <c r="F33">
        <v>116.2</v>
      </c>
      <c r="G33">
        <v>112.8</v>
      </c>
      <c r="H33">
        <v>108.9</v>
      </c>
      <c r="I33">
        <v>116.6</v>
      </c>
      <c r="J33">
        <v>178.1</v>
      </c>
      <c r="K33">
        <v>109.1</v>
      </c>
      <c r="L33">
        <v>103.6</v>
      </c>
      <c r="M33">
        <v>109</v>
      </c>
      <c r="N33">
        <v>111.8</v>
      </c>
      <c r="O33">
        <v>116</v>
      </c>
      <c r="P33">
        <v>122.5</v>
      </c>
      <c r="Q33">
        <v>112.8</v>
      </c>
      <c r="R33">
        <v>114.6</v>
      </c>
      <c r="S33">
        <v>113.1</v>
      </c>
      <c r="T33">
        <v>114.4</v>
      </c>
      <c r="U33" t="s">
        <v>32</v>
      </c>
      <c r="V33">
        <v>112.6</v>
      </c>
      <c r="W33">
        <v>111.3</v>
      </c>
      <c r="X33">
        <v>109.7</v>
      </c>
      <c r="Y33">
        <v>109.6</v>
      </c>
      <c r="Z33">
        <v>108.7</v>
      </c>
      <c r="AA33">
        <v>111</v>
      </c>
      <c r="AB33">
        <v>108.2</v>
      </c>
      <c r="AC33">
        <v>109.8</v>
      </c>
      <c r="AD33">
        <v>117.4</v>
      </c>
      <c r="AE33">
        <f t="shared" si="2"/>
        <v>0</v>
      </c>
      <c r="AH33">
        <f t="shared" si="3"/>
        <v>2</v>
      </c>
      <c r="AI33">
        <f t="shared" si="4"/>
        <v>1</v>
      </c>
      <c r="AJ33">
        <f t="shared" si="5"/>
        <v>2</v>
      </c>
      <c r="AK33">
        <f t="shared" si="6"/>
        <v>1</v>
      </c>
      <c r="AL33">
        <f t="shared" si="7"/>
        <v>1</v>
      </c>
      <c r="AM33">
        <f t="shared" si="8"/>
        <v>1</v>
      </c>
      <c r="AN33">
        <f t="shared" si="9"/>
        <v>1</v>
      </c>
      <c r="AO33">
        <f t="shared" si="10"/>
        <v>1</v>
      </c>
      <c r="AP33">
        <f t="shared" si="11"/>
        <v>1</v>
      </c>
      <c r="AQ33">
        <f t="shared" si="12"/>
        <v>1</v>
      </c>
      <c r="AR33">
        <f t="shared" si="13"/>
        <v>1</v>
      </c>
      <c r="AS33">
        <f t="shared" si="14"/>
        <v>1</v>
      </c>
      <c r="AT33">
        <f t="shared" si="15"/>
        <v>1</v>
      </c>
      <c r="AU33">
        <f t="shared" si="16"/>
        <v>1</v>
      </c>
      <c r="AV33">
        <f t="shared" si="17"/>
        <v>1</v>
      </c>
      <c r="AW33">
        <f t="shared" si="18"/>
        <v>1</v>
      </c>
      <c r="AX33">
        <f t="shared" si="19"/>
        <v>1</v>
      </c>
      <c r="AY33">
        <f t="shared" si="20"/>
        <v>1</v>
      </c>
      <c r="AZ33">
        <f t="shared" si="21"/>
        <v>1</v>
      </c>
      <c r="BA33">
        <f t="shared" si="22"/>
        <v>1</v>
      </c>
      <c r="BB33">
        <f t="shared" si="23"/>
        <v>2</v>
      </c>
      <c r="BC33">
        <f t="shared" si="24"/>
        <v>1</v>
      </c>
      <c r="BD33">
        <f t="shared" si="25"/>
        <v>1</v>
      </c>
      <c r="BE33">
        <f t="shared" si="26"/>
        <v>1</v>
      </c>
      <c r="BF33">
        <f t="shared" si="27"/>
        <v>1</v>
      </c>
      <c r="BG33">
        <f t="shared" si="28"/>
        <v>1</v>
      </c>
      <c r="BH33">
        <f t="shared" si="29"/>
        <v>1</v>
      </c>
      <c r="BI33">
        <f t="shared" si="30"/>
        <v>1</v>
      </c>
      <c r="BJ33">
        <f t="shared" si="31"/>
        <v>1</v>
      </c>
      <c r="BK33">
        <f t="shared" si="32"/>
        <v>1</v>
      </c>
    </row>
    <row r="34" spans="1:63" x14ac:dyDescent="0.3">
      <c r="A34" t="s">
        <v>33</v>
      </c>
      <c r="B34">
        <v>2013</v>
      </c>
      <c r="C34" t="s">
        <v>53</v>
      </c>
      <c r="D34">
        <v>119.8</v>
      </c>
      <c r="E34">
        <v>116.3</v>
      </c>
      <c r="F34">
        <v>122.6</v>
      </c>
      <c r="G34">
        <v>112</v>
      </c>
      <c r="H34">
        <v>103.2</v>
      </c>
      <c r="I34">
        <v>110</v>
      </c>
      <c r="J34">
        <v>192.8</v>
      </c>
      <c r="K34">
        <v>106.3</v>
      </c>
      <c r="L34">
        <v>99.5</v>
      </c>
      <c r="M34">
        <v>110.3</v>
      </c>
      <c r="N34">
        <v>111.8</v>
      </c>
      <c r="O34">
        <v>117.1</v>
      </c>
      <c r="P34">
        <v>122.9</v>
      </c>
      <c r="Q34">
        <v>114.1</v>
      </c>
      <c r="R34">
        <v>113.5</v>
      </c>
      <c r="S34">
        <v>110.3</v>
      </c>
      <c r="T34">
        <v>113</v>
      </c>
      <c r="U34" t="s">
        <v>54</v>
      </c>
      <c r="V34">
        <v>110</v>
      </c>
      <c r="W34">
        <v>110.9</v>
      </c>
      <c r="X34">
        <v>108.6</v>
      </c>
      <c r="Y34">
        <v>109.5</v>
      </c>
      <c r="Z34">
        <v>108.5</v>
      </c>
      <c r="AA34">
        <v>111.3</v>
      </c>
      <c r="AB34">
        <v>107.9</v>
      </c>
      <c r="AC34">
        <v>109.6</v>
      </c>
      <c r="AD34">
        <v>115</v>
      </c>
      <c r="AE34">
        <f t="shared" si="2"/>
        <v>0</v>
      </c>
      <c r="AH34">
        <f t="shared" si="3"/>
        <v>2</v>
      </c>
      <c r="AI34">
        <f t="shared" si="4"/>
        <v>1</v>
      </c>
      <c r="AJ34">
        <f t="shared" si="5"/>
        <v>2</v>
      </c>
      <c r="AK34">
        <f t="shared" si="6"/>
        <v>1</v>
      </c>
      <c r="AL34">
        <f t="shared" si="7"/>
        <v>1</v>
      </c>
      <c r="AM34">
        <f t="shared" si="8"/>
        <v>1</v>
      </c>
      <c r="AN34">
        <f t="shared" si="9"/>
        <v>1</v>
      </c>
      <c r="AO34">
        <f t="shared" si="10"/>
        <v>1</v>
      </c>
      <c r="AP34">
        <f t="shared" si="11"/>
        <v>1</v>
      </c>
      <c r="AQ34">
        <f t="shared" si="12"/>
        <v>1</v>
      </c>
      <c r="AR34">
        <f t="shared" si="13"/>
        <v>1</v>
      </c>
      <c r="AS34">
        <f t="shared" si="14"/>
        <v>1</v>
      </c>
      <c r="AT34">
        <f t="shared" si="15"/>
        <v>1</v>
      </c>
      <c r="AU34">
        <f t="shared" si="16"/>
        <v>1</v>
      </c>
      <c r="AV34">
        <f t="shared" si="17"/>
        <v>1</v>
      </c>
      <c r="AW34">
        <f t="shared" si="18"/>
        <v>1</v>
      </c>
      <c r="AX34">
        <f t="shared" si="19"/>
        <v>1</v>
      </c>
      <c r="AY34">
        <f t="shared" si="20"/>
        <v>1</v>
      </c>
      <c r="AZ34">
        <f t="shared" si="21"/>
        <v>1</v>
      </c>
      <c r="BA34">
        <f t="shared" si="22"/>
        <v>1</v>
      </c>
      <c r="BB34">
        <f t="shared" si="23"/>
        <v>2</v>
      </c>
      <c r="BC34">
        <f t="shared" si="24"/>
        <v>1</v>
      </c>
      <c r="BD34">
        <f t="shared" si="25"/>
        <v>1</v>
      </c>
      <c r="BE34">
        <f t="shared" si="26"/>
        <v>1</v>
      </c>
      <c r="BF34">
        <f t="shared" si="27"/>
        <v>1</v>
      </c>
      <c r="BG34">
        <f t="shared" si="28"/>
        <v>1</v>
      </c>
      <c r="BH34">
        <f t="shared" si="29"/>
        <v>1</v>
      </c>
      <c r="BI34">
        <f t="shared" si="30"/>
        <v>1</v>
      </c>
      <c r="BJ34">
        <f t="shared" si="31"/>
        <v>1</v>
      </c>
      <c r="BK34">
        <f t="shared" si="32"/>
        <v>1</v>
      </c>
    </row>
    <row r="35" spans="1:63" x14ac:dyDescent="0.3">
      <c r="A35" t="s">
        <v>35</v>
      </c>
      <c r="B35">
        <v>2013</v>
      </c>
      <c r="C35" t="s">
        <v>53</v>
      </c>
      <c r="D35">
        <v>118.1</v>
      </c>
      <c r="E35">
        <v>115.4</v>
      </c>
      <c r="F35">
        <v>118.7</v>
      </c>
      <c r="G35">
        <v>112.5</v>
      </c>
      <c r="H35">
        <v>106.8</v>
      </c>
      <c r="I35">
        <v>113.5</v>
      </c>
      <c r="J35">
        <v>183.1</v>
      </c>
      <c r="K35">
        <v>108.2</v>
      </c>
      <c r="L35">
        <v>102.2</v>
      </c>
      <c r="M35">
        <v>109.4</v>
      </c>
      <c r="N35">
        <v>111.8</v>
      </c>
      <c r="O35">
        <v>116.5</v>
      </c>
      <c r="P35">
        <v>122.6</v>
      </c>
      <c r="Q35">
        <v>113.1</v>
      </c>
      <c r="R35">
        <v>114.2</v>
      </c>
      <c r="S35">
        <v>111.9</v>
      </c>
      <c r="T35">
        <v>113.8</v>
      </c>
      <c r="U35" t="s">
        <v>54</v>
      </c>
      <c r="V35">
        <v>111.6</v>
      </c>
      <c r="W35">
        <v>111.1</v>
      </c>
      <c r="X35">
        <v>109.3</v>
      </c>
      <c r="Y35">
        <v>109.5</v>
      </c>
      <c r="Z35">
        <v>108.6</v>
      </c>
      <c r="AA35">
        <v>111.2</v>
      </c>
      <c r="AB35">
        <v>108.1</v>
      </c>
      <c r="AC35">
        <v>109.7</v>
      </c>
      <c r="AD35">
        <v>116.3</v>
      </c>
      <c r="AE35">
        <f t="shared" si="2"/>
        <v>0</v>
      </c>
      <c r="AH35">
        <f t="shared" si="3"/>
        <v>2</v>
      </c>
      <c r="AI35">
        <f t="shared" si="4"/>
        <v>1</v>
      </c>
      <c r="AJ35">
        <f t="shared" si="5"/>
        <v>2</v>
      </c>
      <c r="AK35">
        <f t="shared" si="6"/>
        <v>1</v>
      </c>
      <c r="AL35">
        <f t="shared" si="7"/>
        <v>1</v>
      </c>
      <c r="AM35">
        <f t="shared" si="8"/>
        <v>1</v>
      </c>
      <c r="AN35">
        <f t="shared" si="9"/>
        <v>1</v>
      </c>
      <c r="AO35">
        <f t="shared" si="10"/>
        <v>1</v>
      </c>
      <c r="AP35">
        <f t="shared" si="11"/>
        <v>1</v>
      </c>
      <c r="AQ35">
        <f t="shared" si="12"/>
        <v>1</v>
      </c>
      <c r="AR35">
        <f t="shared" si="13"/>
        <v>1</v>
      </c>
      <c r="AS35">
        <f t="shared" si="14"/>
        <v>1</v>
      </c>
      <c r="AT35">
        <f t="shared" si="15"/>
        <v>1</v>
      </c>
      <c r="AU35">
        <f t="shared" si="16"/>
        <v>1</v>
      </c>
      <c r="AV35">
        <f t="shared" si="17"/>
        <v>1</v>
      </c>
      <c r="AW35">
        <f t="shared" si="18"/>
        <v>1</v>
      </c>
      <c r="AX35">
        <f t="shared" si="19"/>
        <v>1</v>
      </c>
      <c r="AY35">
        <f t="shared" si="20"/>
        <v>1</v>
      </c>
      <c r="AZ35">
        <f t="shared" si="21"/>
        <v>1</v>
      </c>
      <c r="BA35">
        <f t="shared" si="22"/>
        <v>1</v>
      </c>
      <c r="BB35">
        <f t="shared" si="23"/>
        <v>2</v>
      </c>
      <c r="BC35">
        <f t="shared" si="24"/>
        <v>1</v>
      </c>
      <c r="BD35">
        <f t="shared" si="25"/>
        <v>1</v>
      </c>
      <c r="BE35">
        <f t="shared" si="26"/>
        <v>1</v>
      </c>
      <c r="BF35">
        <f t="shared" si="27"/>
        <v>1</v>
      </c>
      <c r="BG35">
        <f t="shared" si="28"/>
        <v>1</v>
      </c>
      <c r="BH35">
        <f t="shared" si="29"/>
        <v>1</v>
      </c>
      <c r="BI35">
        <f t="shared" si="30"/>
        <v>1</v>
      </c>
      <c r="BJ35">
        <f t="shared" si="31"/>
        <v>1</v>
      </c>
      <c r="BK35">
        <f t="shared" si="32"/>
        <v>1</v>
      </c>
    </row>
    <row r="36" spans="1:63" x14ac:dyDescent="0.3">
      <c r="A36" t="s">
        <v>30</v>
      </c>
      <c r="B36">
        <v>2013</v>
      </c>
      <c r="C36" t="s">
        <v>55</v>
      </c>
      <c r="D36">
        <v>118.4</v>
      </c>
      <c r="E36">
        <v>115.9</v>
      </c>
      <c r="F36">
        <v>120.4</v>
      </c>
      <c r="G36">
        <v>113.8</v>
      </c>
      <c r="H36">
        <v>109.5</v>
      </c>
      <c r="I36">
        <v>115.5</v>
      </c>
      <c r="J36">
        <v>145.69999999999999</v>
      </c>
      <c r="K36">
        <v>109.5</v>
      </c>
      <c r="L36">
        <v>102.9</v>
      </c>
      <c r="M36">
        <v>109.8</v>
      </c>
      <c r="N36">
        <v>112.1</v>
      </c>
      <c r="O36">
        <v>116.8</v>
      </c>
      <c r="P36">
        <v>118.7</v>
      </c>
      <c r="Q36">
        <v>113.6</v>
      </c>
      <c r="R36">
        <v>115.8</v>
      </c>
      <c r="S36">
        <v>114</v>
      </c>
      <c r="T36">
        <v>115.5</v>
      </c>
      <c r="U36" t="s">
        <v>32</v>
      </c>
      <c r="V36">
        <v>112.8</v>
      </c>
      <c r="W36">
        <v>112.1</v>
      </c>
      <c r="X36">
        <v>110.1</v>
      </c>
      <c r="Y36">
        <v>109.9</v>
      </c>
      <c r="Z36">
        <v>109.2</v>
      </c>
      <c r="AA36">
        <v>111.6</v>
      </c>
      <c r="AB36">
        <v>108.1</v>
      </c>
      <c r="AC36">
        <v>110.1</v>
      </c>
      <c r="AD36">
        <v>115.5</v>
      </c>
      <c r="AE36">
        <f t="shared" si="2"/>
        <v>0</v>
      </c>
      <c r="AH36">
        <f t="shared" si="3"/>
        <v>2</v>
      </c>
      <c r="AI36">
        <f t="shared" si="4"/>
        <v>1</v>
      </c>
      <c r="AJ36">
        <f t="shared" si="5"/>
        <v>2</v>
      </c>
      <c r="AK36">
        <f t="shared" si="6"/>
        <v>1</v>
      </c>
      <c r="AL36">
        <f t="shared" si="7"/>
        <v>1</v>
      </c>
      <c r="AM36">
        <f t="shared" si="8"/>
        <v>1</v>
      </c>
      <c r="AN36">
        <f t="shared" si="9"/>
        <v>1</v>
      </c>
      <c r="AO36">
        <f t="shared" si="10"/>
        <v>1</v>
      </c>
      <c r="AP36">
        <f t="shared" si="11"/>
        <v>1</v>
      </c>
      <c r="AQ36">
        <f t="shared" si="12"/>
        <v>1</v>
      </c>
      <c r="AR36">
        <f t="shared" si="13"/>
        <v>1</v>
      </c>
      <c r="AS36">
        <f t="shared" si="14"/>
        <v>1</v>
      </c>
      <c r="AT36">
        <f t="shared" si="15"/>
        <v>1</v>
      </c>
      <c r="AU36">
        <f t="shared" si="16"/>
        <v>1</v>
      </c>
      <c r="AV36">
        <f t="shared" si="17"/>
        <v>1</v>
      </c>
      <c r="AW36">
        <f t="shared" si="18"/>
        <v>1</v>
      </c>
      <c r="AX36">
        <f t="shared" si="19"/>
        <v>1</v>
      </c>
      <c r="AY36">
        <f t="shared" si="20"/>
        <v>1</v>
      </c>
      <c r="AZ36">
        <f t="shared" si="21"/>
        <v>1</v>
      </c>
      <c r="BA36">
        <f t="shared" si="22"/>
        <v>1</v>
      </c>
      <c r="BB36">
        <f t="shared" si="23"/>
        <v>2</v>
      </c>
      <c r="BC36">
        <f t="shared" si="24"/>
        <v>1</v>
      </c>
      <c r="BD36">
        <f t="shared" si="25"/>
        <v>1</v>
      </c>
      <c r="BE36">
        <f t="shared" si="26"/>
        <v>1</v>
      </c>
      <c r="BF36">
        <f t="shared" si="27"/>
        <v>1</v>
      </c>
      <c r="BG36">
        <f t="shared" si="28"/>
        <v>1</v>
      </c>
      <c r="BH36">
        <f t="shared" si="29"/>
        <v>1</v>
      </c>
      <c r="BI36">
        <f t="shared" si="30"/>
        <v>1</v>
      </c>
      <c r="BJ36">
        <f t="shared" si="31"/>
        <v>1</v>
      </c>
      <c r="BK36">
        <f t="shared" si="32"/>
        <v>1</v>
      </c>
    </row>
    <row r="37" spans="1:63" x14ac:dyDescent="0.3">
      <c r="A37" t="s">
        <v>33</v>
      </c>
      <c r="B37">
        <v>2013</v>
      </c>
      <c r="C37" t="s">
        <v>55</v>
      </c>
      <c r="D37">
        <v>120.5</v>
      </c>
      <c r="E37">
        <v>118.1</v>
      </c>
      <c r="F37">
        <v>128.5</v>
      </c>
      <c r="G37">
        <v>112.8</v>
      </c>
      <c r="H37">
        <v>103.4</v>
      </c>
      <c r="I37">
        <v>110.7</v>
      </c>
      <c r="J37">
        <v>144.80000000000001</v>
      </c>
      <c r="K37">
        <v>107.1</v>
      </c>
      <c r="L37">
        <v>98.6</v>
      </c>
      <c r="M37">
        <v>111.9</v>
      </c>
      <c r="N37">
        <v>112.1</v>
      </c>
      <c r="O37">
        <v>118.1</v>
      </c>
      <c r="P37">
        <v>117.8</v>
      </c>
      <c r="Q37">
        <v>115</v>
      </c>
      <c r="R37">
        <v>114.2</v>
      </c>
      <c r="S37">
        <v>110.9</v>
      </c>
      <c r="T37">
        <v>113.7</v>
      </c>
      <c r="U37" t="s">
        <v>56</v>
      </c>
      <c r="V37">
        <v>110.4</v>
      </c>
      <c r="W37">
        <v>111.3</v>
      </c>
      <c r="X37">
        <v>109</v>
      </c>
      <c r="Y37">
        <v>109.7</v>
      </c>
      <c r="Z37">
        <v>108.9</v>
      </c>
      <c r="AA37">
        <v>111.4</v>
      </c>
      <c r="AB37">
        <v>107.7</v>
      </c>
      <c r="AC37">
        <v>109.8</v>
      </c>
      <c r="AD37">
        <v>113.3</v>
      </c>
      <c r="AE37">
        <f t="shared" si="2"/>
        <v>0</v>
      </c>
      <c r="AH37">
        <f t="shared" si="3"/>
        <v>2</v>
      </c>
      <c r="AI37">
        <f t="shared" si="4"/>
        <v>1</v>
      </c>
      <c r="AJ37">
        <f t="shared" si="5"/>
        <v>2</v>
      </c>
      <c r="AK37">
        <f t="shared" si="6"/>
        <v>1</v>
      </c>
      <c r="AL37">
        <f t="shared" si="7"/>
        <v>1</v>
      </c>
      <c r="AM37">
        <f t="shared" si="8"/>
        <v>1</v>
      </c>
      <c r="AN37">
        <f t="shared" si="9"/>
        <v>1</v>
      </c>
      <c r="AO37">
        <f t="shared" si="10"/>
        <v>1</v>
      </c>
      <c r="AP37">
        <f t="shared" si="11"/>
        <v>1</v>
      </c>
      <c r="AQ37">
        <f t="shared" si="12"/>
        <v>1</v>
      </c>
      <c r="AR37">
        <f t="shared" si="13"/>
        <v>1</v>
      </c>
      <c r="AS37">
        <f t="shared" si="14"/>
        <v>1</v>
      </c>
      <c r="AT37">
        <f t="shared" si="15"/>
        <v>1</v>
      </c>
      <c r="AU37">
        <f t="shared" si="16"/>
        <v>1</v>
      </c>
      <c r="AV37">
        <f t="shared" si="17"/>
        <v>1</v>
      </c>
      <c r="AW37">
        <f t="shared" si="18"/>
        <v>1</v>
      </c>
      <c r="AX37">
        <f t="shared" si="19"/>
        <v>1</v>
      </c>
      <c r="AY37">
        <f t="shared" si="20"/>
        <v>1</v>
      </c>
      <c r="AZ37">
        <f t="shared" si="21"/>
        <v>1</v>
      </c>
      <c r="BA37">
        <f t="shared" si="22"/>
        <v>1</v>
      </c>
      <c r="BB37">
        <f t="shared" si="23"/>
        <v>2</v>
      </c>
      <c r="BC37">
        <f t="shared" si="24"/>
        <v>1</v>
      </c>
      <c r="BD37">
        <f t="shared" si="25"/>
        <v>1</v>
      </c>
      <c r="BE37">
        <f t="shared" si="26"/>
        <v>1</v>
      </c>
      <c r="BF37">
        <f t="shared" si="27"/>
        <v>1</v>
      </c>
      <c r="BG37">
        <f t="shared" si="28"/>
        <v>1</v>
      </c>
      <c r="BH37">
        <f t="shared" si="29"/>
        <v>1</v>
      </c>
      <c r="BI37">
        <f t="shared" si="30"/>
        <v>1</v>
      </c>
      <c r="BJ37">
        <f t="shared" si="31"/>
        <v>1</v>
      </c>
      <c r="BK37">
        <f t="shared" si="32"/>
        <v>1</v>
      </c>
    </row>
    <row r="38" spans="1:63" x14ac:dyDescent="0.3">
      <c r="A38" t="s">
        <v>35</v>
      </c>
      <c r="B38">
        <v>2013</v>
      </c>
      <c r="C38" t="s">
        <v>55</v>
      </c>
      <c r="D38">
        <v>119.1</v>
      </c>
      <c r="E38">
        <v>116.7</v>
      </c>
      <c r="F38">
        <v>123.5</v>
      </c>
      <c r="G38">
        <v>113.4</v>
      </c>
      <c r="H38">
        <v>107.3</v>
      </c>
      <c r="I38">
        <v>113.3</v>
      </c>
      <c r="J38">
        <v>145.4</v>
      </c>
      <c r="K38">
        <v>108.7</v>
      </c>
      <c r="L38">
        <v>101.5</v>
      </c>
      <c r="M38">
        <v>110.5</v>
      </c>
      <c r="N38">
        <v>112.1</v>
      </c>
      <c r="O38">
        <v>117.4</v>
      </c>
      <c r="P38">
        <v>118.4</v>
      </c>
      <c r="Q38">
        <v>114</v>
      </c>
      <c r="R38">
        <v>115.2</v>
      </c>
      <c r="S38">
        <v>112.7</v>
      </c>
      <c r="T38">
        <v>114.8</v>
      </c>
      <c r="U38" t="s">
        <v>56</v>
      </c>
      <c r="V38">
        <v>111.9</v>
      </c>
      <c r="W38">
        <v>111.7</v>
      </c>
      <c r="X38">
        <v>109.7</v>
      </c>
      <c r="Y38">
        <v>109.8</v>
      </c>
      <c r="Z38">
        <v>109</v>
      </c>
      <c r="AA38">
        <v>111.5</v>
      </c>
      <c r="AB38">
        <v>107.9</v>
      </c>
      <c r="AC38">
        <v>110</v>
      </c>
      <c r="AD38">
        <v>114.5</v>
      </c>
      <c r="AE38">
        <f t="shared" si="2"/>
        <v>0</v>
      </c>
      <c r="AH38">
        <f t="shared" si="3"/>
        <v>2</v>
      </c>
      <c r="AI38">
        <f t="shared" si="4"/>
        <v>1</v>
      </c>
      <c r="AJ38">
        <f t="shared" si="5"/>
        <v>2</v>
      </c>
      <c r="AK38">
        <f t="shared" si="6"/>
        <v>1</v>
      </c>
      <c r="AL38">
        <f t="shared" si="7"/>
        <v>1</v>
      </c>
      <c r="AM38">
        <f t="shared" si="8"/>
        <v>1</v>
      </c>
      <c r="AN38">
        <f t="shared" si="9"/>
        <v>1</v>
      </c>
      <c r="AO38">
        <f t="shared" si="10"/>
        <v>1</v>
      </c>
      <c r="AP38">
        <f t="shared" si="11"/>
        <v>1</v>
      </c>
      <c r="AQ38">
        <f t="shared" si="12"/>
        <v>1</v>
      </c>
      <c r="AR38">
        <f t="shared" si="13"/>
        <v>1</v>
      </c>
      <c r="AS38">
        <f t="shared" si="14"/>
        <v>1</v>
      </c>
      <c r="AT38">
        <f t="shared" si="15"/>
        <v>1</v>
      </c>
      <c r="AU38">
        <f t="shared" si="16"/>
        <v>1</v>
      </c>
      <c r="AV38">
        <f t="shared" si="17"/>
        <v>1</v>
      </c>
      <c r="AW38">
        <f t="shared" si="18"/>
        <v>1</v>
      </c>
      <c r="AX38">
        <f t="shared" si="19"/>
        <v>1</v>
      </c>
      <c r="AY38">
        <f t="shared" si="20"/>
        <v>1</v>
      </c>
      <c r="AZ38">
        <f t="shared" si="21"/>
        <v>1</v>
      </c>
      <c r="BA38">
        <f t="shared" si="22"/>
        <v>1</v>
      </c>
      <c r="BB38">
        <f t="shared" si="23"/>
        <v>2</v>
      </c>
      <c r="BC38">
        <f t="shared" si="24"/>
        <v>1</v>
      </c>
      <c r="BD38">
        <f t="shared" si="25"/>
        <v>1</v>
      </c>
      <c r="BE38">
        <f t="shared" si="26"/>
        <v>1</v>
      </c>
      <c r="BF38">
        <f t="shared" si="27"/>
        <v>1</v>
      </c>
      <c r="BG38">
        <f t="shared" si="28"/>
        <v>1</v>
      </c>
      <c r="BH38">
        <f t="shared" si="29"/>
        <v>1</v>
      </c>
      <c r="BI38">
        <f t="shared" si="30"/>
        <v>1</v>
      </c>
      <c r="BJ38">
        <f t="shared" si="31"/>
        <v>1</v>
      </c>
      <c r="BK38">
        <f t="shared" si="32"/>
        <v>1</v>
      </c>
    </row>
    <row r="39" spans="1:63" x14ac:dyDescent="0.3">
      <c r="A39" t="s">
        <v>30</v>
      </c>
      <c r="B39">
        <v>2014</v>
      </c>
      <c r="C39" t="s">
        <v>31</v>
      </c>
      <c r="D39">
        <v>118.9</v>
      </c>
      <c r="E39">
        <v>117.1</v>
      </c>
      <c r="F39">
        <v>120.5</v>
      </c>
      <c r="G39">
        <v>114.4</v>
      </c>
      <c r="H39">
        <v>109</v>
      </c>
      <c r="I39">
        <v>115.5</v>
      </c>
      <c r="J39">
        <v>123.9</v>
      </c>
      <c r="K39">
        <v>109.6</v>
      </c>
      <c r="L39">
        <v>101.8</v>
      </c>
      <c r="M39">
        <v>110.2</v>
      </c>
      <c r="N39">
        <v>112.4</v>
      </c>
      <c r="O39">
        <v>117.3</v>
      </c>
      <c r="P39">
        <v>116</v>
      </c>
      <c r="Q39">
        <v>114</v>
      </c>
      <c r="R39">
        <v>116.5</v>
      </c>
      <c r="S39">
        <v>114.5</v>
      </c>
      <c r="T39">
        <v>116.2</v>
      </c>
      <c r="U39" t="s">
        <v>32</v>
      </c>
      <c r="V39">
        <v>113</v>
      </c>
      <c r="W39">
        <v>112.6</v>
      </c>
      <c r="X39">
        <v>110.6</v>
      </c>
      <c r="Y39">
        <v>110.5</v>
      </c>
      <c r="Z39">
        <v>109.6</v>
      </c>
      <c r="AA39">
        <v>111.8</v>
      </c>
      <c r="AB39">
        <v>108.3</v>
      </c>
      <c r="AC39">
        <v>110.6</v>
      </c>
      <c r="AD39">
        <v>114.2</v>
      </c>
      <c r="AE39">
        <f t="shared" si="2"/>
        <v>0</v>
      </c>
      <c r="AH39">
        <f t="shared" si="3"/>
        <v>2</v>
      </c>
      <c r="AI39">
        <f t="shared" si="4"/>
        <v>1</v>
      </c>
      <c r="AJ39">
        <f t="shared" si="5"/>
        <v>2</v>
      </c>
      <c r="AK39">
        <f t="shared" si="6"/>
        <v>1</v>
      </c>
      <c r="AL39">
        <f t="shared" si="7"/>
        <v>1</v>
      </c>
      <c r="AM39">
        <f t="shared" si="8"/>
        <v>1</v>
      </c>
      <c r="AN39">
        <f t="shared" si="9"/>
        <v>1</v>
      </c>
      <c r="AO39">
        <f t="shared" si="10"/>
        <v>1</v>
      </c>
      <c r="AP39">
        <f t="shared" si="11"/>
        <v>1</v>
      </c>
      <c r="AQ39">
        <f t="shared" si="12"/>
        <v>1</v>
      </c>
      <c r="AR39">
        <f t="shared" si="13"/>
        <v>1</v>
      </c>
      <c r="AS39">
        <f t="shared" si="14"/>
        <v>1</v>
      </c>
      <c r="AT39">
        <f t="shared" si="15"/>
        <v>1</v>
      </c>
      <c r="AU39">
        <f t="shared" si="16"/>
        <v>1</v>
      </c>
      <c r="AV39">
        <f t="shared" si="17"/>
        <v>1</v>
      </c>
      <c r="AW39">
        <f t="shared" si="18"/>
        <v>1</v>
      </c>
      <c r="AX39">
        <f t="shared" si="19"/>
        <v>1</v>
      </c>
      <c r="AY39">
        <f t="shared" si="20"/>
        <v>1</v>
      </c>
      <c r="AZ39">
        <f t="shared" si="21"/>
        <v>1</v>
      </c>
      <c r="BA39">
        <f t="shared" si="22"/>
        <v>1</v>
      </c>
      <c r="BB39">
        <f t="shared" si="23"/>
        <v>2</v>
      </c>
      <c r="BC39">
        <f t="shared" si="24"/>
        <v>1</v>
      </c>
      <c r="BD39">
        <f t="shared" si="25"/>
        <v>1</v>
      </c>
      <c r="BE39">
        <f t="shared" si="26"/>
        <v>1</v>
      </c>
      <c r="BF39">
        <f t="shared" si="27"/>
        <v>1</v>
      </c>
      <c r="BG39">
        <f t="shared" si="28"/>
        <v>1</v>
      </c>
      <c r="BH39">
        <f t="shared" si="29"/>
        <v>1</v>
      </c>
      <c r="BI39">
        <f t="shared" si="30"/>
        <v>1</v>
      </c>
      <c r="BJ39">
        <f t="shared" si="31"/>
        <v>1</v>
      </c>
      <c r="BK39">
        <f t="shared" si="32"/>
        <v>1</v>
      </c>
    </row>
    <row r="40" spans="1:63" x14ac:dyDescent="0.3">
      <c r="A40" t="s">
        <v>33</v>
      </c>
      <c r="B40">
        <v>2014</v>
      </c>
      <c r="C40" t="s">
        <v>31</v>
      </c>
      <c r="D40">
        <v>121.2</v>
      </c>
      <c r="E40">
        <v>122</v>
      </c>
      <c r="F40">
        <v>129.9</v>
      </c>
      <c r="G40">
        <v>113.6</v>
      </c>
      <c r="H40">
        <v>102.9</v>
      </c>
      <c r="I40">
        <v>112.1</v>
      </c>
      <c r="J40">
        <v>118.9</v>
      </c>
      <c r="K40">
        <v>107.5</v>
      </c>
      <c r="L40">
        <v>96.9</v>
      </c>
      <c r="M40">
        <v>112.7</v>
      </c>
      <c r="N40">
        <v>112.1</v>
      </c>
      <c r="O40">
        <v>119</v>
      </c>
      <c r="P40">
        <v>115.5</v>
      </c>
      <c r="Q40">
        <v>115.7</v>
      </c>
      <c r="R40">
        <v>114.8</v>
      </c>
      <c r="S40">
        <v>111.3</v>
      </c>
      <c r="T40">
        <v>114.3</v>
      </c>
      <c r="U40" t="s">
        <v>57</v>
      </c>
      <c r="V40">
        <v>111</v>
      </c>
      <c r="W40">
        <v>111.9</v>
      </c>
      <c r="X40">
        <v>109.7</v>
      </c>
      <c r="Y40">
        <v>110.8</v>
      </c>
      <c r="Z40">
        <v>109.8</v>
      </c>
      <c r="AA40">
        <v>111.5</v>
      </c>
      <c r="AB40">
        <v>108</v>
      </c>
      <c r="AC40">
        <v>110.5</v>
      </c>
      <c r="AD40">
        <v>112.9</v>
      </c>
      <c r="AE40">
        <f t="shared" si="2"/>
        <v>0</v>
      </c>
      <c r="AH40">
        <f t="shared" si="3"/>
        <v>2</v>
      </c>
      <c r="AI40">
        <f t="shared" si="4"/>
        <v>1</v>
      </c>
      <c r="AJ40">
        <f t="shared" si="5"/>
        <v>2</v>
      </c>
      <c r="AK40">
        <f t="shared" si="6"/>
        <v>1</v>
      </c>
      <c r="AL40">
        <f t="shared" si="7"/>
        <v>1</v>
      </c>
      <c r="AM40">
        <f t="shared" si="8"/>
        <v>1</v>
      </c>
      <c r="AN40">
        <f t="shared" si="9"/>
        <v>1</v>
      </c>
      <c r="AO40">
        <f t="shared" si="10"/>
        <v>1</v>
      </c>
      <c r="AP40">
        <f t="shared" si="11"/>
        <v>1</v>
      </c>
      <c r="AQ40">
        <f t="shared" si="12"/>
        <v>1</v>
      </c>
      <c r="AR40">
        <f t="shared" si="13"/>
        <v>1</v>
      </c>
      <c r="AS40">
        <f t="shared" si="14"/>
        <v>1</v>
      </c>
      <c r="AT40">
        <f t="shared" si="15"/>
        <v>1</v>
      </c>
      <c r="AU40">
        <f t="shared" si="16"/>
        <v>1</v>
      </c>
      <c r="AV40">
        <f t="shared" si="17"/>
        <v>1</v>
      </c>
      <c r="AW40">
        <f t="shared" si="18"/>
        <v>1</v>
      </c>
      <c r="AX40">
        <f t="shared" si="19"/>
        <v>1</v>
      </c>
      <c r="AY40">
        <f t="shared" si="20"/>
        <v>1</v>
      </c>
      <c r="AZ40">
        <f t="shared" si="21"/>
        <v>1</v>
      </c>
      <c r="BA40">
        <f t="shared" si="22"/>
        <v>1</v>
      </c>
      <c r="BB40">
        <f t="shared" si="23"/>
        <v>2</v>
      </c>
      <c r="BC40">
        <f t="shared" si="24"/>
        <v>1</v>
      </c>
      <c r="BD40">
        <f t="shared" si="25"/>
        <v>1</v>
      </c>
      <c r="BE40">
        <f t="shared" si="26"/>
        <v>1</v>
      </c>
      <c r="BF40">
        <f t="shared" si="27"/>
        <v>1</v>
      </c>
      <c r="BG40">
        <f t="shared" si="28"/>
        <v>1</v>
      </c>
      <c r="BH40">
        <f t="shared" si="29"/>
        <v>1</v>
      </c>
      <c r="BI40">
        <f t="shared" si="30"/>
        <v>1</v>
      </c>
      <c r="BJ40">
        <f t="shared" si="31"/>
        <v>1</v>
      </c>
      <c r="BK40">
        <f t="shared" si="32"/>
        <v>1</v>
      </c>
    </row>
    <row r="41" spans="1:63" x14ac:dyDescent="0.3">
      <c r="A41" t="s">
        <v>35</v>
      </c>
      <c r="B41">
        <v>2014</v>
      </c>
      <c r="C41" t="s">
        <v>31</v>
      </c>
      <c r="D41">
        <v>119.6</v>
      </c>
      <c r="E41">
        <v>118.8</v>
      </c>
      <c r="F41">
        <v>124.1</v>
      </c>
      <c r="G41">
        <v>114.1</v>
      </c>
      <c r="H41">
        <v>106.8</v>
      </c>
      <c r="I41">
        <v>113.9</v>
      </c>
      <c r="J41">
        <v>122.2</v>
      </c>
      <c r="K41">
        <v>108.9</v>
      </c>
      <c r="L41">
        <v>100.2</v>
      </c>
      <c r="M41">
        <v>111</v>
      </c>
      <c r="N41">
        <v>112.3</v>
      </c>
      <c r="O41">
        <v>118.1</v>
      </c>
      <c r="P41">
        <v>115.8</v>
      </c>
      <c r="Q41">
        <v>114.5</v>
      </c>
      <c r="R41">
        <v>115.8</v>
      </c>
      <c r="S41">
        <v>113.2</v>
      </c>
      <c r="T41">
        <v>115.4</v>
      </c>
      <c r="U41" t="s">
        <v>57</v>
      </c>
      <c r="V41">
        <v>112.2</v>
      </c>
      <c r="W41">
        <v>112.3</v>
      </c>
      <c r="X41">
        <v>110.3</v>
      </c>
      <c r="Y41">
        <v>110.7</v>
      </c>
      <c r="Z41">
        <v>109.7</v>
      </c>
      <c r="AA41">
        <v>111.6</v>
      </c>
      <c r="AB41">
        <v>108.2</v>
      </c>
      <c r="AC41">
        <v>110.6</v>
      </c>
      <c r="AD41">
        <v>113.6</v>
      </c>
      <c r="AE41">
        <f t="shared" si="2"/>
        <v>0</v>
      </c>
      <c r="AH41">
        <f t="shared" si="3"/>
        <v>2</v>
      </c>
      <c r="AI41">
        <f t="shared" si="4"/>
        <v>1</v>
      </c>
      <c r="AJ41">
        <f t="shared" si="5"/>
        <v>2</v>
      </c>
      <c r="AK41">
        <f t="shared" si="6"/>
        <v>1</v>
      </c>
      <c r="AL41">
        <f t="shared" si="7"/>
        <v>1</v>
      </c>
      <c r="AM41">
        <f t="shared" si="8"/>
        <v>1</v>
      </c>
      <c r="AN41">
        <f t="shared" si="9"/>
        <v>1</v>
      </c>
      <c r="AO41">
        <f t="shared" si="10"/>
        <v>1</v>
      </c>
      <c r="AP41">
        <f t="shared" si="11"/>
        <v>1</v>
      </c>
      <c r="AQ41">
        <f t="shared" si="12"/>
        <v>1</v>
      </c>
      <c r="AR41">
        <f t="shared" si="13"/>
        <v>1</v>
      </c>
      <c r="AS41">
        <f t="shared" si="14"/>
        <v>1</v>
      </c>
      <c r="AT41">
        <f t="shared" si="15"/>
        <v>1</v>
      </c>
      <c r="AU41">
        <f t="shared" si="16"/>
        <v>1</v>
      </c>
      <c r="AV41">
        <f t="shared" si="17"/>
        <v>1</v>
      </c>
      <c r="AW41">
        <f t="shared" si="18"/>
        <v>1</v>
      </c>
      <c r="AX41">
        <f t="shared" si="19"/>
        <v>1</v>
      </c>
      <c r="AY41">
        <f t="shared" si="20"/>
        <v>1</v>
      </c>
      <c r="AZ41">
        <f t="shared" si="21"/>
        <v>1</v>
      </c>
      <c r="BA41">
        <f t="shared" si="22"/>
        <v>1</v>
      </c>
      <c r="BB41">
        <f t="shared" si="23"/>
        <v>2</v>
      </c>
      <c r="BC41">
        <f t="shared" si="24"/>
        <v>1</v>
      </c>
      <c r="BD41">
        <f t="shared" si="25"/>
        <v>1</v>
      </c>
      <c r="BE41">
        <f t="shared" si="26"/>
        <v>1</v>
      </c>
      <c r="BF41">
        <f t="shared" si="27"/>
        <v>1</v>
      </c>
      <c r="BG41">
        <f t="shared" si="28"/>
        <v>1</v>
      </c>
      <c r="BH41">
        <f t="shared" si="29"/>
        <v>1</v>
      </c>
      <c r="BI41">
        <f t="shared" si="30"/>
        <v>1</v>
      </c>
      <c r="BJ41">
        <f t="shared" si="31"/>
        <v>1</v>
      </c>
      <c r="BK41">
        <f t="shared" si="32"/>
        <v>1</v>
      </c>
    </row>
    <row r="42" spans="1:63" x14ac:dyDescent="0.3">
      <c r="A42" t="s">
        <v>30</v>
      </c>
      <c r="B42">
        <v>2014</v>
      </c>
      <c r="C42" t="s">
        <v>36</v>
      </c>
      <c r="D42">
        <v>119.4</v>
      </c>
      <c r="E42">
        <v>117.7</v>
      </c>
      <c r="F42">
        <v>121.2</v>
      </c>
      <c r="G42">
        <v>115</v>
      </c>
      <c r="H42">
        <v>109</v>
      </c>
      <c r="I42">
        <v>116.6</v>
      </c>
      <c r="J42">
        <v>116</v>
      </c>
      <c r="K42">
        <v>109.8</v>
      </c>
      <c r="L42">
        <v>101.1</v>
      </c>
      <c r="M42">
        <v>110.4</v>
      </c>
      <c r="N42">
        <v>112.9</v>
      </c>
      <c r="O42">
        <v>117.8</v>
      </c>
      <c r="P42">
        <v>115.3</v>
      </c>
      <c r="Q42">
        <v>114.2</v>
      </c>
      <c r="R42">
        <v>117.1</v>
      </c>
      <c r="S42">
        <v>114.5</v>
      </c>
      <c r="T42">
        <v>116.7</v>
      </c>
      <c r="U42" t="s">
        <v>32</v>
      </c>
      <c r="V42">
        <v>113.2</v>
      </c>
      <c r="W42">
        <v>112.9</v>
      </c>
      <c r="X42">
        <v>110.9</v>
      </c>
      <c r="Y42">
        <v>110.8</v>
      </c>
      <c r="Z42">
        <v>109.9</v>
      </c>
      <c r="AA42">
        <v>112</v>
      </c>
      <c r="AB42">
        <v>108.7</v>
      </c>
      <c r="AC42">
        <v>110.9</v>
      </c>
      <c r="AD42">
        <v>114</v>
      </c>
      <c r="AE42">
        <f t="shared" si="2"/>
        <v>0</v>
      </c>
      <c r="AH42">
        <f t="shared" si="3"/>
        <v>2</v>
      </c>
      <c r="AI42">
        <f t="shared" si="4"/>
        <v>1</v>
      </c>
      <c r="AJ42">
        <f t="shared" si="5"/>
        <v>2</v>
      </c>
      <c r="AK42">
        <f t="shared" si="6"/>
        <v>1</v>
      </c>
      <c r="AL42">
        <f t="shared" si="7"/>
        <v>1</v>
      </c>
      <c r="AM42">
        <f t="shared" si="8"/>
        <v>1</v>
      </c>
      <c r="AN42">
        <f t="shared" si="9"/>
        <v>1</v>
      </c>
      <c r="AO42">
        <f t="shared" si="10"/>
        <v>1</v>
      </c>
      <c r="AP42">
        <f t="shared" si="11"/>
        <v>1</v>
      </c>
      <c r="AQ42">
        <f t="shared" si="12"/>
        <v>1</v>
      </c>
      <c r="AR42">
        <f t="shared" si="13"/>
        <v>1</v>
      </c>
      <c r="AS42">
        <f t="shared" si="14"/>
        <v>1</v>
      </c>
      <c r="AT42">
        <f t="shared" si="15"/>
        <v>1</v>
      </c>
      <c r="AU42">
        <f t="shared" si="16"/>
        <v>1</v>
      </c>
      <c r="AV42">
        <f t="shared" si="17"/>
        <v>1</v>
      </c>
      <c r="AW42">
        <f t="shared" si="18"/>
        <v>1</v>
      </c>
      <c r="AX42">
        <f t="shared" si="19"/>
        <v>1</v>
      </c>
      <c r="AY42">
        <f t="shared" si="20"/>
        <v>1</v>
      </c>
      <c r="AZ42">
        <f t="shared" si="21"/>
        <v>1</v>
      </c>
      <c r="BA42">
        <f t="shared" si="22"/>
        <v>1</v>
      </c>
      <c r="BB42">
        <f t="shared" si="23"/>
        <v>2</v>
      </c>
      <c r="BC42">
        <f t="shared" si="24"/>
        <v>1</v>
      </c>
      <c r="BD42">
        <f t="shared" si="25"/>
        <v>1</v>
      </c>
      <c r="BE42">
        <f t="shared" si="26"/>
        <v>1</v>
      </c>
      <c r="BF42">
        <f t="shared" si="27"/>
        <v>1</v>
      </c>
      <c r="BG42">
        <f t="shared" si="28"/>
        <v>1</v>
      </c>
      <c r="BH42">
        <f t="shared" si="29"/>
        <v>1</v>
      </c>
      <c r="BI42">
        <f t="shared" si="30"/>
        <v>1</v>
      </c>
      <c r="BJ42">
        <f t="shared" si="31"/>
        <v>1</v>
      </c>
      <c r="BK42">
        <f t="shared" si="32"/>
        <v>1</v>
      </c>
    </row>
    <row r="43" spans="1:63" x14ac:dyDescent="0.3">
      <c r="A43" t="s">
        <v>33</v>
      </c>
      <c r="B43">
        <v>2014</v>
      </c>
      <c r="C43" t="s">
        <v>36</v>
      </c>
      <c r="D43">
        <v>121.9</v>
      </c>
      <c r="E43">
        <v>122</v>
      </c>
      <c r="F43">
        <v>124.5</v>
      </c>
      <c r="G43">
        <v>115.2</v>
      </c>
      <c r="H43">
        <v>102.5</v>
      </c>
      <c r="I43">
        <v>114.1</v>
      </c>
      <c r="J43">
        <v>111.5</v>
      </c>
      <c r="K43">
        <v>108.2</v>
      </c>
      <c r="L43">
        <v>95.4</v>
      </c>
      <c r="M43">
        <v>113.5</v>
      </c>
      <c r="N43">
        <v>112.1</v>
      </c>
      <c r="O43">
        <v>119.9</v>
      </c>
      <c r="P43">
        <v>115.2</v>
      </c>
      <c r="Q43">
        <v>116.2</v>
      </c>
      <c r="R43">
        <v>115.3</v>
      </c>
      <c r="S43">
        <v>111.7</v>
      </c>
      <c r="T43">
        <v>114.7</v>
      </c>
      <c r="U43" t="s">
        <v>58</v>
      </c>
      <c r="V43">
        <v>111.1</v>
      </c>
      <c r="W43">
        <v>112.6</v>
      </c>
      <c r="X43">
        <v>110.4</v>
      </c>
      <c r="Y43">
        <v>111.3</v>
      </c>
      <c r="Z43">
        <v>110.3</v>
      </c>
      <c r="AA43">
        <v>111.6</v>
      </c>
      <c r="AB43">
        <v>108.7</v>
      </c>
      <c r="AC43">
        <v>111</v>
      </c>
      <c r="AD43">
        <v>113.1</v>
      </c>
      <c r="AE43">
        <f t="shared" si="2"/>
        <v>0</v>
      </c>
      <c r="AH43">
        <f t="shared" si="3"/>
        <v>2</v>
      </c>
      <c r="AI43">
        <f t="shared" si="4"/>
        <v>1</v>
      </c>
      <c r="AJ43">
        <f t="shared" si="5"/>
        <v>2</v>
      </c>
      <c r="AK43">
        <f t="shared" si="6"/>
        <v>1</v>
      </c>
      <c r="AL43">
        <f t="shared" si="7"/>
        <v>1</v>
      </c>
      <c r="AM43">
        <f t="shared" si="8"/>
        <v>1</v>
      </c>
      <c r="AN43">
        <f t="shared" si="9"/>
        <v>1</v>
      </c>
      <c r="AO43">
        <f t="shared" si="10"/>
        <v>1</v>
      </c>
      <c r="AP43">
        <f t="shared" si="11"/>
        <v>1</v>
      </c>
      <c r="AQ43">
        <f t="shared" si="12"/>
        <v>1</v>
      </c>
      <c r="AR43">
        <f t="shared" si="13"/>
        <v>1</v>
      </c>
      <c r="AS43">
        <f t="shared" si="14"/>
        <v>1</v>
      </c>
      <c r="AT43">
        <f t="shared" si="15"/>
        <v>1</v>
      </c>
      <c r="AU43">
        <f t="shared" si="16"/>
        <v>1</v>
      </c>
      <c r="AV43">
        <f t="shared" si="17"/>
        <v>1</v>
      </c>
      <c r="AW43">
        <f t="shared" si="18"/>
        <v>1</v>
      </c>
      <c r="AX43">
        <f t="shared" si="19"/>
        <v>1</v>
      </c>
      <c r="AY43">
        <f t="shared" si="20"/>
        <v>1</v>
      </c>
      <c r="AZ43">
        <f t="shared" si="21"/>
        <v>1</v>
      </c>
      <c r="BA43">
        <f t="shared" si="22"/>
        <v>1</v>
      </c>
      <c r="BB43">
        <f t="shared" si="23"/>
        <v>2</v>
      </c>
      <c r="BC43">
        <f t="shared" si="24"/>
        <v>1</v>
      </c>
      <c r="BD43">
        <f t="shared" si="25"/>
        <v>1</v>
      </c>
      <c r="BE43">
        <f t="shared" si="26"/>
        <v>1</v>
      </c>
      <c r="BF43">
        <f t="shared" si="27"/>
        <v>1</v>
      </c>
      <c r="BG43">
        <f t="shared" si="28"/>
        <v>1</v>
      </c>
      <c r="BH43">
        <f t="shared" si="29"/>
        <v>1</v>
      </c>
      <c r="BI43">
        <f t="shared" si="30"/>
        <v>1</v>
      </c>
      <c r="BJ43">
        <f t="shared" si="31"/>
        <v>1</v>
      </c>
      <c r="BK43">
        <f t="shared" si="32"/>
        <v>1</v>
      </c>
    </row>
    <row r="44" spans="1:63" x14ac:dyDescent="0.3">
      <c r="A44" t="s">
        <v>35</v>
      </c>
      <c r="B44">
        <v>2014</v>
      </c>
      <c r="C44" t="s">
        <v>36</v>
      </c>
      <c r="D44">
        <v>120.2</v>
      </c>
      <c r="E44">
        <v>119.2</v>
      </c>
      <c r="F44">
        <v>122.5</v>
      </c>
      <c r="G44">
        <v>115.1</v>
      </c>
      <c r="H44">
        <v>106.6</v>
      </c>
      <c r="I44">
        <v>115.4</v>
      </c>
      <c r="J44">
        <v>114.5</v>
      </c>
      <c r="K44">
        <v>109.3</v>
      </c>
      <c r="L44">
        <v>99.2</v>
      </c>
      <c r="M44">
        <v>111.4</v>
      </c>
      <c r="N44">
        <v>112.6</v>
      </c>
      <c r="O44">
        <v>118.8</v>
      </c>
      <c r="P44">
        <v>115.3</v>
      </c>
      <c r="Q44">
        <v>114.7</v>
      </c>
      <c r="R44">
        <v>116.4</v>
      </c>
      <c r="S44">
        <v>113.3</v>
      </c>
      <c r="T44">
        <v>115.9</v>
      </c>
      <c r="U44" t="s">
        <v>58</v>
      </c>
      <c r="V44">
        <v>112.4</v>
      </c>
      <c r="W44">
        <v>112.8</v>
      </c>
      <c r="X44">
        <v>110.7</v>
      </c>
      <c r="Y44">
        <v>111.1</v>
      </c>
      <c r="Z44">
        <v>110.1</v>
      </c>
      <c r="AA44">
        <v>111.8</v>
      </c>
      <c r="AB44">
        <v>108.7</v>
      </c>
      <c r="AC44">
        <v>110.9</v>
      </c>
      <c r="AD44">
        <v>113.6</v>
      </c>
      <c r="AE44">
        <f t="shared" si="2"/>
        <v>0</v>
      </c>
      <c r="AH44">
        <f t="shared" si="3"/>
        <v>2</v>
      </c>
      <c r="AI44">
        <f t="shared" si="4"/>
        <v>1</v>
      </c>
      <c r="AJ44">
        <f t="shared" si="5"/>
        <v>2</v>
      </c>
      <c r="AK44">
        <f t="shared" si="6"/>
        <v>1</v>
      </c>
      <c r="AL44">
        <f t="shared" si="7"/>
        <v>1</v>
      </c>
      <c r="AM44">
        <f t="shared" si="8"/>
        <v>1</v>
      </c>
      <c r="AN44">
        <f t="shared" si="9"/>
        <v>1</v>
      </c>
      <c r="AO44">
        <f t="shared" si="10"/>
        <v>1</v>
      </c>
      <c r="AP44">
        <f t="shared" si="11"/>
        <v>1</v>
      </c>
      <c r="AQ44">
        <f t="shared" si="12"/>
        <v>1</v>
      </c>
      <c r="AR44">
        <f t="shared" si="13"/>
        <v>1</v>
      </c>
      <c r="AS44">
        <f t="shared" si="14"/>
        <v>1</v>
      </c>
      <c r="AT44">
        <f t="shared" si="15"/>
        <v>1</v>
      </c>
      <c r="AU44">
        <f t="shared" si="16"/>
        <v>1</v>
      </c>
      <c r="AV44">
        <f t="shared" si="17"/>
        <v>1</v>
      </c>
      <c r="AW44">
        <f t="shared" si="18"/>
        <v>1</v>
      </c>
      <c r="AX44">
        <f t="shared" si="19"/>
        <v>1</v>
      </c>
      <c r="AY44">
        <f t="shared" si="20"/>
        <v>1</v>
      </c>
      <c r="AZ44">
        <f t="shared" si="21"/>
        <v>1</v>
      </c>
      <c r="BA44">
        <f t="shared" si="22"/>
        <v>1</v>
      </c>
      <c r="BB44">
        <f t="shared" si="23"/>
        <v>2</v>
      </c>
      <c r="BC44">
        <f t="shared" si="24"/>
        <v>1</v>
      </c>
      <c r="BD44">
        <f t="shared" si="25"/>
        <v>1</v>
      </c>
      <c r="BE44">
        <f t="shared" si="26"/>
        <v>1</v>
      </c>
      <c r="BF44">
        <f t="shared" si="27"/>
        <v>1</v>
      </c>
      <c r="BG44">
        <f t="shared" si="28"/>
        <v>1</v>
      </c>
      <c r="BH44">
        <f t="shared" si="29"/>
        <v>1</v>
      </c>
      <c r="BI44">
        <f t="shared" si="30"/>
        <v>1</v>
      </c>
      <c r="BJ44">
        <f t="shared" si="31"/>
        <v>1</v>
      </c>
      <c r="BK44">
        <f t="shared" si="32"/>
        <v>1</v>
      </c>
    </row>
    <row r="45" spans="1:63" x14ac:dyDescent="0.3">
      <c r="A45" t="s">
        <v>30</v>
      </c>
      <c r="B45">
        <v>2014</v>
      </c>
      <c r="C45" t="s">
        <v>38</v>
      </c>
      <c r="D45">
        <v>120.1</v>
      </c>
      <c r="E45">
        <v>118.1</v>
      </c>
      <c r="F45">
        <v>120.7</v>
      </c>
      <c r="G45">
        <v>116.1</v>
      </c>
      <c r="H45">
        <v>109.3</v>
      </c>
      <c r="I45">
        <v>119.6</v>
      </c>
      <c r="J45">
        <v>117.9</v>
      </c>
      <c r="K45">
        <v>110.2</v>
      </c>
      <c r="L45">
        <v>101.2</v>
      </c>
      <c r="M45">
        <v>110.7</v>
      </c>
      <c r="N45">
        <v>113</v>
      </c>
      <c r="O45">
        <v>118.3</v>
      </c>
      <c r="P45">
        <v>116.2</v>
      </c>
      <c r="Q45">
        <v>114.6</v>
      </c>
      <c r="R45">
        <v>117.5</v>
      </c>
      <c r="S45">
        <v>114.9</v>
      </c>
      <c r="T45">
        <v>117.2</v>
      </c>
      <c r="U45" t="s">
        <v>32</v>
      </c>
      <c r="V45">
        <v>113.4</v>
      </c>
      <c r="W45">
        <v>113.4</v>
      </c>
      <c r="X45">
        <v>111.4</v>
      </c>
      <c r="Y45">
        <v>111.2</v>
      </c>
      <c r="Z45">
        <v>110.2</v>
      </c>
      <c r="AA45">
        <v>112.4</v>
      </c>
      <c r="AB45">
        <v>108.9</v>
      </c>
      <c r="AC45">
        <v>111.3</v>
      </c>
      <c r="AD45">
        <v>114.6</v>
      </c>
      <c r="AE45">
        <f t="shared" si="2"/>
        <v>0</v>
      </c>
      <c r="AH45">
        <f t="shared" si="3"/>
        <v>2</v>
      </c>
      <c r="AI45">
        <f t="shared" si="4"/>
        <v>1</v>
      </c>
      <c r="AJ45">
        <f t="shared" si="5"/>
        <v>2</v>
      </c>
      <c r="AK45">
        <f t="shared" si="6"/>
        <v>1</v>
      </c>
      <c r="AL45">
        <f t="shared" si="7"/>
        <v>1</v>
      </c>
      <c r="AM45">
        <f t="shared" si="8"/>
        <v>1</v>
      </c>
      <c r="AN45">
        <f t="shared" si="9"/>
        <v>1</v>
      </c>
      <c r="AO45">
        <f t="shared" si="10"/>
        <v>1</v>
      </c>
      <c r="AP45">
        <f t="shared" si="11"/>
        <v>1</v>
      </c>
      <c r="AQ45">
        <f t="shared" si="12"/>
        <v>1</v>
      </c>
      <c r="AR45">
        <f t="shared" si="13"/>
        <v>1</v>
      </c>
      <c r="AS45">
        <f t="shared" si="14"/>
        <v>1</v>
      </c>
      <c r="AT45">
        <f t="shared" si="15"/>
        <v>1</v>
      </c>
      <c r="AU45">
        <f t="shared" si="16"/>
        <v>1</v>
      </c>
      <c r="AV45">
        <f t="shared" si="17"/>
        <v>1</v>
      </c>
      <c r="AW45">
        <f t="shared" si="18"/>
        <v>1</v>
      </c>
      <c r="AX45">
        <f t="shared" si="19"/>
        <v>1</v>
      </c>
      <c r="AY45">
        <f t="shared" si="20"/>
        <v>1</v>
      </c>
      <c r="AZ45">
        <f t="shared" si="21"/>
        <v>1</v>
      </c>
      <c r="BA45">
        <f t="shared" si="22"/>
        <v>1</v>
      </c>
      <c r="BB45">
        <f t="shared" si="23"/>
        <v>2</v>
      </c>
      <c r="BC45">
        <f t="shared" si="24"/>
        <v>1</v>
      </c>
      <c r="BD45">
        <f t="shared" si="25"/>
        <v>1</v>
      </c>
      <c r="BE45">
        <f t="shared" si="26"/>
        <v>1</v>
      </c>
      <c r="BF45">
        <f t="shared" si="27"/>
        <v>1</v>
      </c>
      <c r="BG45">
        <f t="shared" si="28"/>
        <v>1</v>
      </c>
      <c r="BH45">
        <f t="shared" si="29"/>
        <v>1</v>
      </c>
      <c r="BI45">
        <f t="shared" si="30"/>
        <v>1</v>
      </c>
      <c r="BJ45">
        <f t="shared" si="31"/>
        <v>1</v>
      </c>
      <c r="BK45">
        <f t="shared" si="32"/>
        <v>1</v>
      </c>
    </row>
    <row r="46" spans="1:63" x14ac:dyDescent="0.3">
      <c r="A46" t="s">
        <v>33</v>
      </c>
      <c r="B46">
        <v>2014</v>
      </c>
      <c r="C46" t="s">
        <v>38</v>
      </c>
      <c r="D46">
        <v>122.1</v>
      </c>
      <c r="E46">
        <v>121.4</v>
      </c>
      <c r="F46">
        <v>121.5</v>
      </c>
      <c r="G46">
        <v>116.2</v>
      </c>
      <c r="H46">
        <v>102.8</v>
      </c>
      <c r="I46">
        <v>117.7</v>
      </c>
      <c r="J46">
        <v>113.3</v>
      </c>
      <c r="K46">
        <v>108.9</v>
      </c>
      <c r="L46">
        <v>96.3</v>
      </c>
      <c r="M46">
        <v>114.1</v>
      </c>
      <c r="N46">
        <v>112.2</v>
      </c>
      <c r="O46">
        <v>120.5</v>
      </c>
      <c r="P46">
        <v>116</v>
      </c>
      <c r="Q46">
        <v>116.7</v>
      </c>
      <c r="R46">
        <v>115.8</v>
      </c>
      <c r="S46">
        <v>112.1</v>
      </c>
      <c r="T46">
        <v>115.2</v>
      </c>
      <c r="U46" t="s">
        <v>59</v>
      </c>
      <c r="V46">
        <v>110.9</v>
      </c>
      <c r="W46">
        <v>113</v>
      </c>
      <c r="X46">
        <v>110.8</v>
      </c>
      <c r="Y46">
        <v>111.6</v>
      </c>
      <c r="Z46">
        <v>110.9</v>
      </c>
      <c r="AA46">
        <v>111.8</v>
      </c>
      <c r="AB46">
        <v>109.2</v>
      </c>
      <c r="AC46">
        <v>111.4</v>
      </c>
      <c r="AD46">
        <v>113.7</v>
      </c>
      <c r="AE46">
        <f t="shared" si="2"/>
        <v>0</v>
      </c>
      <c r="AH46">
        <f t="shared" si="3"/>
        <v>2</v>
      </c>
      <c r="AI46">
        <f t="shared" si="4"/>
        <v>1</v>
      </c>
      <c r="AJ46">
        <f t="shared" si="5"/>
        <v>2</v>
      </c>
      <c r="AK46">
        <f t="shared" si="6"/>
        <v>1</v>
      </c>
      <c r="AL46">
        <f t="shared" si="7"/>
        <v>1</v>
      </c>
      <c r="AM46">
        <f t="shared" si="8"/>
        <v>1</v>
      </c>
      <c r="AN46">
        <f t="shared" si="9"/>
        <v>1</v>
      </c>
      <c r="AO46">
        <f t="shared" si="10"/>
        <v>1</v>
      </c>
      <c r="AP46">
        <f t="shared" si="11"/>
        <v>1</v>
      </c>
      <c r="AQ46">
        <f t="shared" si="12"/>
        <v>1</v>
      </c>
      <c r="AR46">
        <f t="shared" si="13"/>
        <v>1</v>
      </c>
      <c r="AS46">
        <f t="shared" si="14"/>
        <v>1</v>
      </c>
      <c r="AT46">
        <f t="shared" si="15"/>
        <v>1</v>
      </c>
      <c r="AU46">
        <f t="shared" si="16"/>
        <v>1</v>
      </c>
      <c r="AV46">
        <f t="shared" si="17"/>
        <v>1</v>
      </c>
      <c r="AW46">
        <f t="shared" si="18"/>
        <v>1</v>
      </c>
      <c r="AX46">
        <f t="shared" si="19"/>
        <v>1</v>
      </c>
      <c r="AY46">
        <f t="shared" si="20"/>
        <v>1</v>
      </c>
      <c r="AZ46">
        <f t="shared" si="21"/>
        <v>1</v>
      </c>
      <c r="BA46">
        <f t="shared" si="22"/>
        <v>1</v>
      </c>
      <c r="BB46">
        <f t="shared" si="23"/>
        <v>2</v>
      </c>
      <c r="BC46">
        <f t="shared" si="24"/>
        <v>1</v>
      </c>
      <c r="BD46">
        <f t="shared" si="25"/>
        <v>1</v>
      </c>
      <c r="BE46">
        <f t="shared" si="26"/>
        <v>1</v>
      </c>
      <c r="BF46">
        <f t="shared" si="27"/>
        <v>1</v>
      </c>
      <c r="BG46">
        <f t="shared" si="28"/>
        <v>1</v>
      </c>
      <c r="BH46">
        <f t="shared" si="29"/>
        <v>1</v>
      </c>
      <c r="BI46">
        <f t="shared" si="30"/>
        <v>1</v>
      </c>
      <c r="BJ46">
        <f t="shared" si="31"/>
        <v>1</v>
      </c>
      <c r="BK46">
        <f t="shared" si="32"/>
        <v>1</v>
      </c>
    </row>
    <row r="47" spans="1:63" x14ac:dyDescent="0.3">
      <c r="A47" t="s">
        <v>35</v>
      </c>
      <c r="B47">
        <v>2014</v>
      </c>
      <c r="C47" t="s">
        <v>60</v>
      </c>
      <c r="D47">
        <v>120.7</v>
      </c>
      <c r="E47">
        <v>119.3</v>
      </c>
      <c r="F47">
        <v>121</v>
      </c>
      <c r="G47">
        <v>116.1</v>
      </c>
      <c r="H47">
        <v>106.9</v>
      </c>
      <c r="I47">
        <v>118.7</v>
      </c>
      <c r="J47">
        <v>116.3</v>
      </c>
      <c r="K47">
        <v>109.8</v>
      </c>
      <c r="L47">
        <v>99.6</v>
      </c>
      <c r="M47">
        <v>111.8</v>
      </c>
      <c r="N47">
        <v>112.7</v>
      </c>
      <c r="O47">
        <v>119.3</v>
      </c>
      <c r="P47">
        <v>116.1</v>
      </c>
      <c r="Q47">
        <v>115.2</v>
      </c>
      <c r="R47">
        <v>116.8</v>
      </c>
      <c r="S47">
        <v>113.7</v>
      </c>
      <c r="T47">
        <v>116.4</v>
      </c>
      <c r="U47" t="s">
        <v>59</v>
      </c>
      <c r="V47">
        <v>112.5</v>
      </c>
      <c r="W47">
        <v>113.2</v>
      </c>
      <c r="X47">
        <v>111.2</v>
      </c>
      <c r="Y47">
        <v>111.4</v>
      </c>
      <c r="Z47">
        <v>110.6</v>
      </c>
      <c r="AA47">
        <v>112</v>
      </c>
      <c r="AB47">
        <v>109</v>
      </c>
      <c r="AC47">
        <v>111.3</v>
      </c>
      <c r="AD47">
        <v>114.2</v>
      </c>
      <c r="AE47">
        <f t="shared" si="2"/>
        <v>0</v>
      </c>
      <c r="AH47">
        <f t="shared" si="3"/>
        <v>2</v>
      </c>
      <c r="AI47">
        <f t="shared" si="4"/>
        <v>1</v>
      </c>
      <c r="AJ47">
        <f t="shared" si="5"/>
        <v>2</v>
      </c>
      <c r="AK47">
        <f t="shared" si="6"/>
        <v>1</v>
      </c>
      <c r="AL47">
        <f t="shared" si="7"/>
        <v>1</v>
      </c>
      <c r="AM47">
        <f t="shared" si="8"/>
        <v>1</v>
      </c>
      <c r="AN47">
        <f t="shared" si="9"/>
        <v>1</v>
      </c>
      <c r="AO47">
        <f t="shared" si="10"/>
        <v>1</v>
      </c>
      <c r="AP47">
        <f t="shared" si="11"/>
        <v>1</v>
      </c>
      <c r="AQ47">
        <f t="shared" si="12"/>
        <v>1</v>
      </c>
      <c r="AR47">
        <f t="shared" si="13"/>
        <v>1</v>
      </c>
      <c r="AS47">
        <f t="shared" si="14"/>
        <v>1</v>
      </c>
      <c r="AT47">
        <f t="shared" si="15"/>
        <v>1</v>
      </c>
      <c r="AU47">
        <f t="shared" si="16"/>
        <v>1</v>
      </c>
      <c r="AV47">
        <f t="shared" si="17"/>
        <v>1</v>
      </c>
      <c r="AW47">
        <f t="shared" si="18"/>
        <v>1</v>
      </c>
      <c r="AX47">
        <f t="shared" si="19"/>
        <v>1</v>
      </c>
      <c r="AY47">
        <f t="shared" si="20"/>
        <v>1</v>
      </c>
      <c r="AZ47">
        <f t="shared" si="21"/>
        <v>1</v>
      </c>
      <c r="BA47">
        <f t="shared" si="22"/>
        <v>1</v>
      </c>
      <c r="BB47">
        <f t="shared" si="23"/>
        <v>2</v>
      </c>
      <c r="BC47">
        <f t="shared" si="24"/>
        <v>1</v>
      </c>
      <c r="BD47">
        <f t="shared" si="25"/>
        <v>1</v>
      </c>
      <c r="BE47">
        <f t="shared" si="26"/>
        <v>1</v>
      </c>
      <c r="BF47">
        <f t="shared" si="27"/>
        <v>1</v>
      </c>
      <c r="BG47">
        <f t="shared" si="28"/>
        <v>1</v>
      </c>
      <c r="BH47">
        <f t="shared" si="29"/>
        <v>1</v>
      </c>
      <c r="BI47">
        <f t="shared" si="30"/>
        <v>1</v>
      </c>
      <c r="BJ47">
        <f t="shared" si="31"/>
        <v>1</v>
      </c>
      <c r="BK47">
        <f t="shared" si="32"/>
        <v>1</v>
      </c>
    </row>
    <row r="48" spans="1:63" x14ac:dyDescent="0.3">
      <c r="A48" t="s">
        <v>30</v>
      </c>
      <c r="B48">
        <v>2014</v>
      </c>
      <c r="C48" t="s">
        <v>39</v>
      </c>
      <c r="D48">
        <v>120.2</v>
      </c>
      <c r="E48">
        <v>118.9</v>
      </c>
      <c r="F48">
        <v>118.1</v>
      </c>
      <c r="G48">
        <v>117</v>
      </c>
      <c r="H48">
        <v>109.7</v>
      </c>
      <c r="I48">
        <v>125.5</v>
      </c>
      <c r="J48">
        <v>120.5</v>
      </c>
      <c r="K48">
        <v>111</v>
      </c>
      <c r="L48">
        <v>102.6</v>
      </c>
      <c r="M48">
        <v>111.2</v>
      </c>
      <c r="N48">
        <v>113.5</v>
      </c>
      <c r="O48">
        <v>118.7</v>
      </c>
      <c r="P48">
        <v>117.2</v>
      </c>
      <c r="Q48">
        <v>115.4</v>
      </c>
      <c r="R48">
        <v>118.1</v>
      </c>
      <c r="S48">
        <v>116.1</v>
      </c>
      <c r="T48">
        <v>117.8</v>
      </c>
      <c r="U48" t="s">
        <v>32</v>
      </c>
      <c r="V48">
        <v>113.4</v>
      </c>
      <c r="W48">
        <v>113.7</v>
      </c>
      <c r="X48">
        <v>111.8</v>
      </c>
      <c r="Y48">
        <v>111.2</v>
      </c>
      <c r="Z48">
        <v>110.5</v>
      </c>
      <c r="AA48">
        <v>113</v>
      </c>
      <c r="AB48">
        <v>108.9</v>
      </c>
      <c r="AC48">
        <v>111.5</v>
      </c>
      <c r="AD48">
        <v>115.4</v>
      </c>
      <c r="AE48">
        <f t="shared" si="2"/>
        <v>0</v>
      </c>
      <c r="AH48">
        <f t="shared" si="3"/>
        <v>2</v>
      </c>
      <c r="AI48">
        <f t="shared" si="4"/>
        <v>1</v>
      </c>
      <c r="AJ48">
        <f t="shared" si="5"/>
        <v>2</v>
      </c>
      <c r="AK48">
        <f t="shared" si="6"/>
        <v>1</v>
      </c>
      <c r="AL48">
        <f t="shared" si="7"/>
        <v>1</v>
      </c>
      <c r="AM48">
        <f t="shared" si="8"/>
        <v>1</v>
      </c>
      <c r="AN48">
        <f t="shared" si="9"/>
        <v>1</v>
      </c>
      <c r="AO48">
        <f t="shared" si="10"/>
        <v>1</v>
      </c>
      <c r="AP48">
        <f t="shared" si="11"/>
        <v>1</v>
      </c>
      <c r="AQ48">
        <f t="shared" si="12"/>
        <v>1</v>
      </c>
      <c r="AR48">
        <f t="shared" si="13"/>
        <v>1</v>
      </c>
      <c r="AS48">
        <f t="shared" si="14"/>
        <v>1</v>
      </c>
      <c r="AT48">
        <f t="shared" si="15"/>
        <v>1</v>
      </c>
      <c r="AU48">
        <f t="shared" si="16"/>
        <v>1</v>
      </c>
      <c r="AV48">
        <f t="shared" si="17"/>
        <v>1</v>
      </c>
      <c r="AW48">
        <f t="shared" si="18"/>
        <v>1</v>
      </c>
      <c r="AX48">
        <f t="shared" si="19"/>
        <v>1</v>
      </c>
      <c r="AY48">
        <f t="shared" si="20"/>
        <v>1</v>
      </c>
      <c r="AZ48">
        <f t="shared" si="21"/>
        <v>1</v>
      </c>
      <c r="BA48">
        <f t="shared" si="22"/>
        <v>1</v>
      </c>
      <c r="BB48">
        <f t="shared" si="23"/>
        <v>2</v>
      </c>
      <c r="BC48">
        <f t="shared" si="24"/>
        <v>1</v>
      </c>
      <c r="BD48">
        <f t="shared" si="25"/>
        <v>1</v>
      </c>
      <c r="BE48">
        <f t="shared" si="26"/>
        <v>1</v>
      </c>
      <c r="BF48">
        <f t="shared" si="27"/>
        <v>1</v>
      </c>
      <c r="BG48">
        <f t="shared" si="28"/>
        <v>1</v>
      </c>
      <c r="BH48">
        <f t="shared" si="29"/>
        <v>1</v>
      </c>
      <c r="BI48">
        <f t="shared" si="30"/>
        <v>1</v>
      </c>
      <c r="BJ48">
        <f t="shared" si="31"/>
        <v>1</v>
      </c>
      <c r="BK48">
        <f t="shared" si="32"/>
        <v>1</v>
      </c>
    </row>
    <row r="49" spans="1:63" x14ac:dyDescent="0.3">
      <c r="A49" t="s">
        <v>33</v>
      </c>
      <c r="B49">
        <v>2014</v>
      </c>
      <c r="C49" t="s">
        <v>39</v>
      </c>
      <c r="D49">
        <v>122.5</v>
      </c>
      <c r="E49">
        <v>121.7</v>
      </c>
      <c r="F49">
        <v>113.3</v>
      </c>
      <c r="G49">
        <v>117</v>
      </c>
      <c r="H49">
        <v>103.1</v>
      </c>
      <c r="I49">
        <v>126.7</v>
      </c>
      <c r="J49">
        <v>121.2</v>
      </c>
      <c r="K49">
        <v>111</v>
      </c>
      <c r="L49">
        <v>100.3</v>
      </c>
      <c r="M49">
        <v>115.3</v>
      </c>
      <c r="N49">
        <v>112.7</v>
      </c>
      <c r="O49">
        <v>121</v>
      </c>
      <c r="P49">
        <v>118.2</v>
      </c>
      <c r="Q49">
        <v>117.6</v>
      </c>
      <c r="R49">
        <v>116.3</v>
      </c>
      <c r="S49">
        <v>112.5</v>
      </c>
      <c r="T49">
        <v>115.7</v>
      </c>
      <c r="U49" t="s">
        <v>61</v>
      </c>
      <c r="V49">
        <v>110.9</v>
      </c>
      <c r="W49">
        <v>113.4</v>
      </c>
      <c r="X49">
        <v>111</v>
      </c>
      <c r="Y49">
        <v>111.2</v>
      </c>
      <c r="Z49">
        <v>111.2</v>
      </c>
      <c r="AA49">
        <v>112.5</v>
      </c>
      <c r="AB49">
        <v>109.1</v>
      </c>
      <c r="AC49">
        <v>111.4</v>
      </c>
      <c r="AD49">
        <v>114.7</v>
      </c>
      <c r="AE49">
        <f t="shared" si="2"/>
        <v>0</v>
      </c>
      <c r="AH49">
        <f t="shared" si="3"/>
        <v>2</v>
      </c>
      <c r="AI49">
        <f t="shared" si="4"/>
        <v>1</v>
      </c>
      <c r="AJ49">
        <f t="shared" si="5"/>
        <v>2</v>
      </c>
      <c r="AK49">
        <f t="shared" si="6"/>
        <v>1</v>
      </c>
      <c r="AL49">
        <f t="shared" si="7"/>
        <v>1</v>
      </c>
      <c r="AM49">
        <f t="shared" si="8"/>
        <v>1</v>
      </c>
      <c r="AN49">
        <f t="shared" si="9"/>
        <v>1</v>
      </c>
      <c r="AO49">
        <f t="shared" si="10"/>
        <v>1</v>
      </c>
      <c r="AP49">
        <f t="shared" si="11"/>
        <v>1</v>
      </c>
      <c r="AQ49">
        <f t="shared" si="12"/>
        <v>1</v>
      </c>
      <c r="AR49">
        <f t="shared" si="13"/>
        <v>1</v>
      </c>
      <c r="AS49">
        <f t="shared" si="14"/>
        <v>1</v>
      </c>
      <c r="AT49">
        <f t="shared" si="15"/>
        <v>1</v>
      </c>
      <c r="AU49">
        <f t="shared" si="16"/>
        <v>1</v>
      </c>
      <c r="AV49">
        <f t="shared" si="17"/>
        <v>1</v>
      </c>
      <c r="AW49">
        <f t="shared" si="18"/>
        <v>1</v>
      </c>
      <c r="AX49">
        <f t="shared" si="19"/>
        <v>1</v>
      </c>
      <c r="AY49">
        <f t="shared" si="20"/>
        <v>1</v>
      </c>
      <c r="AZ49">
        <f t="shared" si="21"/>
        <v>1</v>
      </c>
      <c r="BA49">
        <f t="shared" si="22"/>
        <v>1</v>
      </c>
      <c r="BB49">
        <f t="shared" si="23"/>
        <v>2</v>
      </c>
      <c r="BC49">
        <f t="shared" si="24"/>
        <v>1</v>
      </c>
      <c r="BD49">
        <f t="shared" si="25"/>
        <v>1</v>
      </c>
      <c r="BE49">
        <f t="shared" si="26"/>
        <v>1</v>
      </c>
      <c r="BF49">
        <f t="shared" si="27"/>
        <v>1</v>
      </c>
      <c r="BG49">
        <f t="shared" si="28"/>
        <v>1</v>
      </c>
      <c r="BH49">
        <f t="shared" si="29"/>
        <v>1</v>
      </c>
      <c r="BI49">
        <f t="shared" si="30"/>
        <v>1</v>
      </c>
      <c r="BJ49">
        <f t="shared" si="31"/>
        <v>1</v>
      </c>
      <c r="BK49">
        <f t="shared" si="32"/>
        <v>1</v>
      </c>
    </row>
    <row r="50" spans="1:63" x14ac:dyDescent="0.3">
      <c r="A50" t="s">
        <v>35</v>
      </c>
      <c r="B50">
        <v>2014</v>
      </c>
      <c r="C50" t="s">
        <v>39</v>
      </c>
      <c r="D50">
        <v>120.9</v>
      </c>
      <c r="E50">
        <v>119.9</v>
      </c>
      <c r="F50">
        <v>116.2</v>
      </c>
      <c r="G50">
        <v>117</v>
      </c>
      <c r="H50">
        <v>107.3</v>
      </c>
      <c r="I50">
        <v>126.1</v>
      </c>
      <c r="J50">
        <v>120.7</v>
      </c>
      <c r="K50">
        <v>111</v>
      </c>
      <c r="L50">
        <v>101.8</v>
      </c>
      <c r="M50">
        <v>112.6</v>
      </c>
      <c r="N50">
        <v>113.2</v>
      </c>
      <c r="O50">
        <v>119.8</v>
      </c>
      <c r="P50">
        <v>117.6</v>
      </c>
      <c r="Q50">
        <v>116</v>
      </c>
      <c r="R50">
        <v>117.4</v>
      </c>
      <c r="S50">
        <v>114.6</v>
      </c>
      <c r="T50">
        <v>117</v>
      </c>
      <c r="U50" t="s">
        <v>61</v>
      </c>
      <c r="V50">
        <v>112.5</v>
      </c>
      <c r="W50">
        <v>113.6</v>
      </c>
      <c r="X50">
        <v>111.5</v>
      </c>
      <c r="Y50">
        <v>111.2</v>
      </c>
      <c r="Z50">
        <v>110.9</v>
      </c>
      <c r="AA50">
        <v>112.7</v>
      </c>
      <c r="AB50">
        <v>109</v>
      </c>
      <c r="AC50">
        <v>111.5</v>
      </c>
      <c r="AD50">
        <v>115.1</v>
      </c>
      <c r="AE50">
        <f t="shared" si="2"/>
        <v>0</v>
      </c>
      <c r="AH50">
        <f t="shared" si="3"/>
        <v>2</v>
      </c>
      <c r="AI50">
        <f t="shared" si="4"/>
        <v>1</v>
      </c>
      <c r="AJ50">
        <f t="shared" si="5"/>
        <v>2</v>
      </c>
      <c r="AK50">
        <f t="shared" si="6"/>
        <v>1</v>
      </c>
      <c r="AL50">
        <f t="shared" si="7"/>
        <v>1</v>
      </c>
      <c r="AM50">
        <f t="shared" si="8"/>
        <v>1</v>
      </c>
      <c r="AN50">
        <f t="shared" si="9"/>
        <v>1</v>
      </c>
      <c r="AO50">
        <f t="shared" si="10"/>
        <v>1</v>
      </c>
      <c r="AP50">
        <f t="shared" si="11"/>
        <v>1</v>
      </c>
      <c r="AQ50">
        <f t="shared" si="12"/>
        <v>1</v>
      </c>
      <c r="AR50">
        <f t="shared" si="13"/>
        <v>1</v>
      </c>
      <c r="AS50">
        <f t="shared" si="14"/>
        <v>1</v>
      </c>
      <c r="AT50">
        <f t="shared" si="15"/>
        <v>1</v>
      </c>
      <c r="AU50">
        <f t="shared" si="16"/>
        <v>1</v>
      </c>
      <c r="AV50">
        <f t="shared" si="17"/>
        <v>1</v>
      </c>
      <c r="AW50">
        <f t="shared" si="18"/>
        <v>1</v>
      </c>
      <c r="AX50">
        <f t="shared" si="19"/>
        <v>1</v>
      </c>
      <c r="AY50">
        <f t="shared" si="20"/>
        <v>1</v>
      </c>
      <c r="AZ50">
        <f t="shared" si="21"/>
        <v>1</v>
      </c>
      <c r="BA50">
        <f t="shared" si="22"/>
        <v>1</v>
      </c>
      <c r="BB50">
        <f t="shared" si="23"/>
        <v>2</v>
      </c>
      <c r="BC50">
        <f t="shared" si="24"/>
        <v>1</v>
      </c>
      <c r="BD50">
        <f t="shared" si="25"/>
        <v>1</v>
      </c>
      <c r="BE50">
        <f t="shared" si="26"/>
        <v>1</v>
      </c>
      <c r="BF50">
        <f t="shared" si="27"/>
        <v>1</v>
      </c>
      <c r="BG50">
        <f t="shared" si="28"/>
        <v>1</v>
      </c>
      <c r="BH50">
        <f t="shared" si="29"/>
        <v>1</v>
      </c>
      <c r="BI50">
        <f t="shared" si="30"/>
        <v>1</v>
      </c>
      <c r="BJ50">
        <f t="shared" si="31"/>
        <v>1</v>
      </c>
      <c r="BK50">
        <f t="shared" si="32"/>
        <v>1</v>
      </c>
    </row>
    <row r="51" spans="1:63" x14ac:dyDescent="0.3">
      <c r="A51" t="s">
        <v>30</v>
      </c>
      <c r="B51">
        <v>2014</v>
      </c>
      <c r="C51" t="s">
        <v>41</v>
      </c>
      <c r="D51">
        <v>120.3</v>
      </c>
      <c r="E51">
        <v>120.2</v>
      </c>
      <c r="F51">
        <v>116.9</v>
      </c>
      <c r="G51">
        <v>118</v>
      </c>
      <c r="H51">
        <v>110.1</v>
      </c>
      <c r="I51">
        <v>126.3</v>
      </c>
      <c r="J51">
        <v>123.9</v>
      </c>
      <c r="K51">
        <v>111.5</v>
      </c>
      <c r="L51">
        <v>103.5</v>
      </c>
      <c r="M51">
        <v>111.6</v>
      </c>
      <c r="N51">
        <v>114.2</v>
      </c>
      <c r="O51">
        <v>119.2</v>
      </c>
      <c r="P51">
        <v>118.2</v>
      </c>
      <c r="Q51">
        <v>116.3</v>
      </c>
      <c r="R51">
        <v>118.7</v>
      </c>
      <c r="S51">
        <v>116.8</v>
      </c>
      <c r="T51">
        <v>118.5</v>
      </c>
      <c r="U51" t="s">
        <v>32</v>
      </c>
      <c r="V51">
        <v>113.4</v>
      </c>
      <c r="W51">
        <v>114.1</v>
      </c>
      <c r="X51">
        <v>112.1</v>
      </c>
      <c r="Y51">
        <v>111.4</v>
      </c>
      <c r="Z51">
        <v>110.9</v>
      </c>
      <c r="AA51">
        <v>113.1</v>
      </c>
      <c r="AB51">
        <v>108.9</v>
      </c>
      <c r="AC51">
        <v>111.8</v>
      </c>
      <c r="AD51">
        <v>116</v>
      </c>
      <c r="AE51">
        <f t="shared" si="2"/>
        <v>0</v>
      </c>
      <c r="AH51">
        <f t="shared" si="3"/>
        <v>2</v>
      </c>
      <c r="AI51">
        <f t="shared" si="4"/>
        <v>1</v>
      </c>
      <c r="AJ51">
        <f t="shared" si="5"/>
        <v>2</v>
      </c>
      <c r="AK51">
        <f t="shared" si="6"/>
        <v>1</v>
      </c>
      <c r="AL51">
        <f t="shared" si="7"/>
        <v>1</v>
      </c>
      <c r="AM51">
        <f t="shared" si="8"/>
        <v>1</v>
      </c>
      <c r="AN51">
        <f t="shared" si="9"/>
        <v>1</v>
      </c>
      <c r="AO51">
        <f t="shared" si="10"/>
        <v>1</v>
      </c>
      <c r="AP51">
        <f t="shared" si="11"/>
        <v>1</v>
      </c>
      <c r="AQ51">
        <f t="shared" si="12"/>
        <v>1</v>
      </c>
      <c r="AR51">
        <f t="shared" si="13"/>
        <v>1</v>
      </c>
      <c r="AS51">
        <f t="shared" si="14"/>
        <v>1</v>
      </c>
      <c r="AT51">
        <f t="shared" si="15"/>
        <v>1</v>
      </c>
      <c r="AU51">
        <f t="shared" si="16"/>
        <v>1</v>
      </c>
      <c r="AV51">
        <f t="shared" si="17"/>
        <v>1</v>
      </c>
      <c r="AW51">
        <f t="shared" si="18"/>
        <v>1</v>
      </c>
      <c r="AX51">
        <f t="shared" si="19"/>
        <v>1</v>
      </c>
      <c r="AY51">
        <f t="shared" si="20"/>
        <v>1</v>
      </c>
      <c r="AZ51">
        <f t="shared" si="21"/>
        <v>1</v>
      </c>
      <c r="BA51">
        <f t="shared" si="22"/>
        <v>1</v>
      </c>
      <c r="BB51">
        <f t="shared" si="23"/>
        <v>2</v>
      </c>
      <c r="BC51">
        <f t="shared" si="24"/>
        <v>1</v>
      </c>
      <c r="BD51">
        <f t="shared" si="25"/>
        <v>1</v>
      </c>
      <c r="BE51">
        <f t="shared" si="26"/>
        <v>1</v>
      </c>
      <c r="BF51">
        <f t="shared" si="27"/>
        <v>1</v>
      </c>
      <c r="BG51">
        <f t="shared" si="28"/>
        <v>1</v>
      </c>
      <c r="BH51">
        <f t="shared" si="29"/>
        <v>1</v>
      </c>
      <c r="BI51">
        <f t="shared" si="30"/>
        <v>1</v>
      </c>
      <c r="BJ51">
        <f t="shared" si="31"/>
        <v>1</v>
      </c>
      <c r="BK51">
        <f t="shared" si="32"/>
        <v>1</v>
      </c>
    </row>
    <row r="52" spans="1:63" x14ac:dyDescent="0.3">
      <c r="A52" t="s">
        <v>33</v>
      </c>
      <c r="B52">
        <v>2014</v>
      </c>
      <c r="C52" t="s">
        <v>41</v>
      </c>
      <c r="D52">
        <v>122.7</v>
      </c>
      <c r="E52">
        <v>124.1</v>
      </c>
      <c r="F52">
        <v>114.2</v>
      </c>
      <c r="G52">
        <v>119.1</v>
      </c>
      <c r="H52">
        <v>103.5</v>
      </c>
      <c r="I52">
        <v>129.19999999999999</v>
      </c>
      <c r="J52">
        <v>127</v>
      </c>
      <c r="K52">
        <v>112.6</v>
      </c>
      <c r="L52">
        <v>101.3</v>
      </c>
      <c r="M52">
        <v>117</v>
      </c>
      <c r="N52">
        <v>112.9</v>
      </c>
      <c r="O52">
        <v>121.7</v>
      </c>
      <c r="P52">
        <v>120</v>
      </c>
      <c r="Q52">
        <v>118.3</v>
      </c>
      <c r="R52">
        <v>116.8</v>
      </c>
      <c r="S52">
        <v>112.9</v>
      </c>
      <c r="T52">
        <v>116.2</v>
      </c>
      <c r="U52" t="s">
        <v>62</v>
      </c>
      <c r="V52">
        <v>111.1</v>
      </c>
      <c r="W52">
        <v>114.1</v>
      </c>
      <c r="X52">
        <v>111.2</v>
      </c>
      <c r="Y52">
        <v>111.3</v>
      </c>
      <c r="Z52">
        <v>111.5</v>
      </c>
      <c r="AA52">
        <v>112.9</v>
      </c>
      <c r="AB52">
        <v>109.3</v>
      </c>
      <c r="AC52">
        <v>111.7</v>
      </c>
      <c r="AD52">
        <v>115.6</v>
      </c>
      <c r="AE52">
        <f t="shared" si="2"/>
        <v>0</v>
      </c>
      <c r="AH52">
        <f t="shared" si="3"/>
        <v>2</v>
      </c>
      <c r="AI52">
        <f t="shared" si="4"/>
        <v>1</v>
      </c>
      <c r="AJ52">
        <f t="shared" si="5"/>
        <v>2</v>
      </c>
      <c r="AK52">
        <f t="shared" si="6"/>
        <v>1</v>
      </c>
      <c r="AL52">
        <f t="shared" si="7"/>
        <v>1</v>
      </c>
      <c r="AM52">
        <f t="shared" si="8"/>
        <v>1</v>
      </c>
      <c r="AN52">
        <f t="shared" si="9"/>
        <v>1</v>
      </c>
      <c r="AO52">
        <f t="shared" si="10"/>
        <v>1</v>
      </c>
      <c r="AP52">
        <f t="shared" si="11"/>
        <v>1</v>
      </c>
      <c r="AQ52">
        <f t="shared" si="12"/>
        <v>1</v>
      </c>
      <c r="AR52">
        <f t="shared" si="13"/>
        <v>1</v>
      </c>
      <c r="AS52">
        <f t="shared" si="14"/>
        <v>1</v>
      </c>
      <c r="AT52">
        <f t="shared" si="15"/>
        <v>1</v>
      </c>
      <c r="AU52">
        <f t="shared" si="16"/>
        <v>1</v>
      </c>
      <c r="AV52">
        <f t="shared" si="17"/>
        <v>1</v>
      </c>
      <c r="AW52">
        <f t="shared" si="18"/>
        <v>1</v>
      </c>
      <c r="AX52">
        <f t="shared" si="19"/>
        <v>1</v>
      </c>
      <c r="AY52">
        <f t="shared" si="20"/>
        <v>1</v>
      </c>
      <c r="AZ52">
        <f t="shared" si="21"/>
        <v>1</v>
      </c>
      <c r="BA52">
        <f t="shared" si="22"/>
        <v>1</v>
      </c>
      <c r="BB52">
        <f t="shared" si="23"/>
        <v>2</v>
      </c>
      <c r="BC52">
        <f t="shared" si="24"/>
        <v>1</v>
      </c>
      <c r="BD52">
        <f t="shared" si="25"/>
        <v>1</v>
      </c>
      <c r="BE52">
        <f t="shared" si="26"/>
        <v>1</v>
      </c>
      <c r="BF52">
        <f t="shared" si="27"/>
        <v>1</v>
      </c>
      <c r="BG52">
        <f t="shared" si="28"/>
        <v>1</v>
      </c>
      <c r="BH52">
        <f t="shared" si="29"/>
        <v>1</v>
      </c>
      <c r="BI52">
        <f t="shared" si="30"/>
        <v>1</v>
      </c>
      <c r="BJ52">
        <f t="shared" si="31"/>
        <v>1</v>
      </c>
      <c r="BK52">
        <f t="shared" si="32"/>
        <v>1</v>
      </c>
    </row>
    <row r="53" spans="1:63" x14ac:dyDescent="0.3">
      <c r="A53" t="s">
        <v>35</v>
      </c>
      <c r="B53">
        <v>2014</v>
      </c>
      <c r="C53" t="s">
        <v>41</v>
      </c>
      <c r="D53">
        <v>121.1</v>
      </c>
      <c r="E53">
        <v>121.6</v>
      </c>
      <c r="F53">
        <v>115.9</v>
      </c>
      <c r="G53">
        <v>118.4</v>
      </c>
      <c r="H53">
        <v>107.7</v>
      </c>
      <c r="I53">
        <v>127.7</v>
      </c>
      <c r="J53">
        <v>125</v>
      </c>
      <c r="K53">
        <v>111.9</v>
      </c>
      <c r="L53">
        <v>102.8</v>
      </c>
      <c r="M53">
        <v>113.4</v>
      </c>
      <c r="N53">
        <v>113.7</v>
      </c>
      <c r="O53">
        <v>120.4</v>
      </c>
      <c r="P53">
        <v>118.9</v>
      </c>
      <c r="Q53">
        <v>116.8</v>
      </c>
      <c r="R53">
        <v>118</v>
      </c>
      <c r="S53">
        <v>115.2</v>
      </c>
      <c r="T53">
        <v>117.6</v>
      </c>
      <c r="U53" t="s">
        <v>62</v>
      </c>
      <c r="V53">
        <v>112.5</v>
      </c>
      <c r="W53">
        <v>114.1</v>
      </c>
      <c r="X53">
        <v>111.8</v>
      </c>
      <c r="Y53">
        <v>111.3</v>
      </c>
      <c r="Z53">
        <v>111.2</v>
      </c>
      <c r="AA53">
        <v>113</v>
      </c>
      <c r="AB53">
        <v>109.1</v>
      </c>
      <c r="AC53">
        <v>111.8</v>
      </c>
      <c r="AD53">
        <v>115.8</v>
      </c>
      <c r="AE53">
        <f t="shared" si="2"/>
        <v>0</v>
      </c>
      <c r="AH53">
        <f t="shared" si="3"/>
        <v>2</v>
      </c>
      <c r="AI53">
        <f t="shared" si="4"/>
        <v>1</v>
      </c>
      <c r="AJ53">
        <f t="shared" si="5"/>
        <v>2</v>
      </c>
      <c r="AK53">
        <f t="shared" si="6"/>
        <v>1</v>
      </c>
      <c r="AL53">
        <f t="shared" si="7"/>
        <v>1</v>
      </c>
      <c r="AM53">
        <f t="shared" si="8"/>
        <v>1</v>
      </c>
      <c r="AN53">
        <f t="shared" si="9"/>
        <v>1</v>
      </c>
      <c r="AO53">
        <f t="shared" si="10"/>
        <v>1</v>
      </c>
      <c r="AP53">
        <f t="shared" si="11"/>
        <v>1</v>
      </c>
      <c r="AQ53">
        <f t="shared" si="12"/>
        <v>1</v>
      </c>
      <c r="AR53">
        <f t="shared" si="13"/>
        <v>1</v>
      </c>
      <c r="AS53">
        <f t="shared" si="14"/>
        <v>1</v>
      </c>
      <c r="AT53">
        <f t="shared" si="15"/>
        <v>1</v>
      </c>
      <c r="AU53">
        <f t="shared" si="16"/>
        <v>1</v>
      </c>
      <c r="AV53">
        <f t="shared" si="17"/>
        <v>1</v>
      </c>
      <c r="AW53">
        <f t="shared" si="18"/>
        <v>1</v>
      </c>
      <c r="AX53">
        <f t="shared" si="19"/>
        <v>1</v>
      </c>
      <c r="AY53">
        <f t="shared" si="20"/>
        <v>1</v>
      </c>
      <c r="AZ53">
        <f t="shared" si="21"/>
        <v>1</v>
      </c>
      <c r="BA53">
        <f t="shared" si="22"/>
        <v>1</v>
      </c>
      <c r="BB53">
        <f t="shared" si="23"/>
        <v>2</v>
      </c>
      <c r="BC53">
        <f t="shared" si="24"/>
        <v>1</v>
      </c>
      <c r="BD53">
        <f t="shared" si="25"/>
        <v>1</v>
      </c>
      <c r="BE53">
        <f t="shared" si="26"/>
        <v>1</v>
      </c>
      <c r="BF53">
        <f t="shared" si="27"/>
        <v>1</v>
      </c>
      <c r="BG53">
        <f t="shared" si="28"/>
        <v>1</v>
      </c>
      <c r="BH53">
        <f t="shared" si="29"/>
        <v>1</v>
      </c>
      <c r="BI53">
        <f t="shared" si="30"/>
        <v>1</v>
      </c>
      <c r="BJ53">
        <f t="shared" si="31"/>
        <v>1</v>
      </c>
      <c r="BK53">
        <f t="shared" si="32"/>
        <v>1</v>
      </c>
    </row>
    <row r="54" spans="1:63" x14ac:dyDescent="0.3">
      <c r="A54" t="s">
        <v>30</v>
      </c>
      <c r="B54">
        <v>2014</v>
      </c>
      <c r="C54" t="s">
        <v>42</v>
      </c>
      <c r="D54">
        <v>120.7</v>
      </c>
      <c r="E54">
        <v>121.6</v>
      </c>
      <c r="F54">
        <v>116.1</v>
      </c>
      <c r="G54">
        <v>119.3</v>
      </c>
      <c r="H54">
        <v>110.3</v>
      </c>
      <c r="I54">
        <v>125.8</v>
      </c>
      <c r="J54">
        <v>129.30000000000001</v>
      </c>
      <c r="K54">
        <v>112.2</v>
      </c>
      <c r="L54">
        <v>103.6</v>
      </c>
      <c r="M54">
        <v>112.3</v>
      </c>
      <c r="N54">
        <v>114.9</v>
      </c>
      <c r="O54">
        <v>120.1</v>
      </c>
      <c r="P54">
        <v>119.5</v>
      </c>
      <c r="Q54">
        <v>117.3</v>
      </c>
      <c r="R54">
        <v>119.7</v>
      </c>
      <c r="S54">
        <v>117.3</v>
      </c>
      <c r="T54">
        <v>119.3</v>
      </c>
      <c r="U54" t="s">
        <v>32</v>
      </c>
      <c r="V54">
        <v>114.4</v>
      </c>
      <c r="W54">
        <v>114.9</v>
      </c>
      <c r="X54">
        <v>112.8</v>
      </c>
      <c r="Y54">
        <v>112.2</v>
      </c>
      <c r="Z54">
        <v>111.4</v>
      </c>
      <c r="AA54">
        <v>114.3</v>
      </c>
      <c r="AB54">
        <v>108</v>
      </c>
      <c r="AC54">
        <v>112.3</v>
      </c>
      <c r="AD54">
        <v>117</v>
      </c>
      <c r="AE54">
        <f t="shared" si="2"/>
        <v>0</v>
      </c>
      <c r="AH54">
        <f t="shared" si="3"/>
        <v>2</v>
      </c>
      <c r="AI54">
        <f t="shared" si="4"/>
        <v>1</v>
      </c>
      <c r="AJ54">
        <f t="shared" si="5"/>
        <v>2</v>
      </c>
      <c r="AK54">
        <f t="shared" si="6"/>
        <v>1</v>
      </c>
      <c r="AL54">
        <f t="shared" si="7"/>
        <v>1</v>
      </c>
      <c r="AM54">
        <f t="shared" si="8"/>
        <v>1</v>
      </c>
      <c r="AN54">
        <f t="shared" si="9"/>
        <v>1</v>
      </c>
      <c r="AO54">
        <f t="shared" si="10"/>
        <v>1</v>
      </c>
      <c r="AP54">
        <f t="shared" si="11"/>
        <v>1</v>
      </c>
      <c r="AQ54">
        <f t="shared" si="12"/>
        <v>1</v>
      </c>
      <c r="AR54">
        <f t="shared" si="13"/>
        <v>1</v>
      </c>
      <c r="AS54">
        <f t="shared" si="14"/>
        <v>1</v>
      </c>
      <c r="AT54">
        <f t="shared" si="15"/>
        <v>1</v>
      </c>
      <c r="AU54">
        <f t="shared" si="16"/>
        <v>1</v>
      </c>
      <c r="AV54">
        <f t="shared" si="17"/>
        <v>1</v>
      </c>
      <c r="AW54">
        <f t="shared" si="18"/>
        <v>1</v>
      </c>
      <c r="AX54">
        <f t="shared" si="19"/>
        <v>1</v>
      </c>
      <c r="AY54">
        <f t="shared" si="20"/>
        <v>1</v>
      </c>
      <c r="AZ54">
        <f t="shared" si="21"/>
        <v>1</v>
      </c>
      <c r="BA54">
        <f t="shared" si="22"/>
        <v>1</v>
      </c>
      <c r="BB54">
        <f t="shared" si="23"/>
        <v>2</v>
      </c>
      <c r="BC54">
        <f t="shared" si="24"/>
        <v>1</v>
      </c>
      <c r="BD54">
        <f t="shared" si="25"/>
        <v>1</v>
      </c>
      <c r="BE54">
        <f t="shared" si="26"/>
        <v>1</v>
      </c>
      <c r="BF54">
        <f t="shared" si="27"/>
        <v>1</v>
      </c>
      <c r="BG54">
        <f t="shared" si="28"/>
        <v>1</v>
      </c>
      <c r="BH54">
        <f t="shared" si="29"/>
        <v>1</v>
      </c>
      <c r="BI54">
        <f t="shared" si="30"/>
        <v>1</v>
      </c>
      <c r="BJ54">
        <f t="shared" si="31"/>
        <v>1</v>
      </c>
      <c r="BK54">
        <f t="shared" si="32"/>
        <v>1</v>
      </c>
    </row>
    <row r="55" spans="1:63" x14ac:dyDescent="0.3">
      <c r="A55" t="s">
        <v>33</v>
      </c>
      <c r="B55">
        <v>2014</v>
      </c>
      <c r="C55" t="s">
        <v>42</v>
      </c>
      <c r="D55">
        <v>123.1</v>
      </c>
      <c r="E55">
        <v>125.9</v>
      </c>
      <c r="F55">
        <v>115.4</v>
      </c>
      <c r="G55">
        <v>120.4</v>
      </c>
      <c r="H55">
        <v>103.4</v>
      </c>
      <c r="I55">
        <v>131.19999999999999</v>
      </c>
      <c r="J55">
        <v>137.5</v>
      </c>
      <c r="K55">
        <v>112.8</v>
      </c>
      <c r="L55">
        <v>101.4</v>
      </c>
      <c r="M55">
        <v>118.3</v>
      </c>
      <c r="N55">
        <v>113.2</v>
      </c>
      <c r="O55">
        <v>122.4</v>
      </c>
      <c r="P55">
        <v>122</v>
      </c>
      <c r="Q55">
        <v>119</v>
      </c>
      <c r="R55">
        <v>117.4</v>
      </c>
      <c r="S55">
        <v>113.2</v>
      </c>
      <c r="T55">
        <v>116.7</v>
      </c>
      <c r="U55" t="s">
        <v>61</v>
      </c>
      <c r="V55">
        <v>111.2</v>
      </c>
      <c r="W55">
        <v>114.3</v>
      </c>
      <c r="X55">
        <v>111.4</v>
      </c>
      <c r="Y55">
        <v>111.5</v>
      </c>
      <c r="Z55">
        <v>111.8</v>
      </c>
      <c r="AA55">
        <v>115.1</v>
      </c>
      <c r="AB55">
        <v>108.7</v>
      </c>
      <c r="AC55">
        <v>112.2</v>
      </c>
      <c r="AD55">
        <v>116.4</v>
      </c>
      <c r="AE55">
        <f t="shared" si="2"/>
        <v>0</v>
      </c>
      <c r="AH55">
        <f t="shared" si="3"/>
        <v>2</v>
      </c>
      <c r="AI55">
        <f t="shared" si="4"/>
        <v>1</v>
      </c>
      <c r="AJ55">
        <f t="shared" si="5"/>
        <v>2</v>
      </c>
      <c r="AK55">
        <f t="shared" si="6"/>
        <v>1</v>
      </c>
      <c r="AL55">
        <f t="shared" si="7"/>
        <v>1</v>
      </c>
      <c r="AM55">
        <f t="shared" si="8"/>
        <v>1</v>
      </c>
      <c r="AN55">
        <f t="shared" si="9"/>
        <v>1</v>
      </c>
      <c r="AO55">
        <f t="shared" si="10"/>
        <v>1</v>
      </c>
      <c r="AP55">
        <f t="shared" si="11"/>
        <v>1</v>
      </c>
      <c r="AQ55">
        <f t="shared" si="12"/>
        <v>1</v>
      </c>
      <c r="AR55">
        <f t="shared" si="13"/>
        <v>1</v>
      </c>
      <c r="AS55">
        <f t="shared" si="14"/>
        <v>1</v>
      </c>
      <c r="AT55">
        <f t="shared" si="15"/>
        <v>1</v>
      </c>
      <c r="AU55">
        <f t="shared" si="16"/>
        <v>1</v>
      </c>
      <c r="AV55">
        <f t="shared" si="17"/>
        <v>1</v>
      </c>
      <c r="AW55">
        <f t="shared" si="18"/>
        <v>1</v>
      </c>
      <c r="AX55">
        <f t="shared" si="19"/>
        <v>1</v>
      </c>
      <c r="AY55">
        <f t="shared" si="20"/>
        <v>1</v>
      </c>
      <c r="AZ55">
        <f t="shared" si="21"/>
        <v>1</v>
      </c>
      <c r="BA55">
        <f t="shared" si="22"/>
        <v>1</v>
      </c>
      <c r="BB55">
        <f t="shared" si="23"/>
        <v>2</v>
      </c>
      <c r="BC55">
        <f t="shared" si="24"/>
        <v>1</v>
      </c>
      <c r="BD55">
        <f t="shared" si="25"/>
        <v>1</v>
      </c>
      <c r="BE55">
        <f t="shared" si="26"/>
        <v>1</v>
      </c>
      <c r="BF55">
        <f t="shared" si="27"/>
        <v>1</v>
      </c>
      <c r="BG55">
        <f t="shared" si="28"/>
        <v>1</v>
      </c>
      <c r="BH55">
        <f t="shared" si="29"/>
        <v>1</v>
      </c>
      <c r="BI55">
        <f t="shared" si="30"/>
        <v>1</v>
      </c>
      <c r="BJ55">
        <f t="shared" si="31"/>
        <v>1</v>
      </c>
      <c r="BK55">
        <f t="shared" si="32"/>
        <v>1</v>
      </c>
    </row>
    <row r="56" spans="1:63" x14ac:dyDescent="0.3">
      <c r="A56" t="s">
        <v>35</v>
      </c>
      <c r="B56">
        <v>2014</v>
      </c>
      <c r="C56" t="s">
        <v>42</v>
      </c>
      <c r="D56">
        <v>121.5</v>
      </c>
      <c r="E56">
        <v>123.1</v>
      </c>
      <c r="F56">
        <v>115.8</v>
      </c>
      <c r="G56">
        <v>119.7</v>
      </c>
      <c r="H56">
        <v>107.8</v>
      </c>
      <c r="I56">
        <v>128.30000000000001</v>
      </c>
      <c r="J56">
        <v>132.1</v>
      </c>
      <c r="K56">
        <v>112.4</v>
      </c>
      <c r="L56">
        <v>102.9</v>
      </c>
      <c r="M56">
        <v>114.3</v>
      </c>
      <c r="N56">
        <v>114.2</v>
      </c>
      <c r="O56">
        <v>121.2</v>
      </c>
      <c r="P56">
        <v>120.4</v>
      </c>
      <c r="Q56">
        <v>117.8</v>
      </c>
      <c r="R56">
        <v>118.8</v>
      </c>
      <c r="S56">
        <v>115.6</v>
      </c>
      <c r="T56">
        <v>118.3</v>
      </c>
      <c r="U56" t="s">
        <v>61</v>
      </c>
      <c r="V56">
        <v>113.2</v>
      </c>
      <c r="W56">
        <v>114.6</v>
      </c>
      <c r="X56">
        <v>112.3</v>
      </c>
      <c r="Y56">
        <v>111.8</v>
      </c>
      <c r="Z56">
        <v>111.6</v>
      </c>
      <c r="AA56">
        <v>114.8</v>
      </c>
      <c r="AB56">
        <v>108.3</v>
      </c>
      <c r="AC56">
        <v>112.3</v>
      </c>
      <c r="AD56">
        <v>116.7</v>
      </c>
      <c r="AE56">
        <f t="shared" si="2"/>
        <v>0</v>
      </c>
      <c r="AH56">
        <f t="shared" si="3"/>
        <v>2</v>
      </c>
      <c r="AI56">
        <f t="shared" si="4"/>
        <v>1</v>
      </c>
      <c r="AJ56">
        <f t="shared" si="5"/>
        <v>2</v>
      </c>
      <c r="AK56">
        <f t="shared" si="6"/>
        <v>1</v>
      </c>
      <c r="AL56">
        <f t="shared" si="7"/>
        <v>1</v>
      </c>
      <c r="AM56">
        <f t="shared" si="8"/>
        <v>1</v>
      </c>
      <c r="AN56">
        <f t="shared" si="9"/>
        <v>1</v>
      </c>
      <c r="AO56">
        <f t="shared" si="10"/>
        <v>1</v>
      </c>
      <c r="AP56">
        <f t="shared" si="11"/>
        <v>1</v>
      </c>
      <c r="AQ56">
        <f t="shared" si="12"/>
        <v>1</v>
      </c>
      <c r="AR56">
        <f t="shared" si="13"/>
        <v>1</v>
      </c>
      <c r="AS56">
        <f t="shared" si="14"/>
        <v>1</v>
      </c>
      <c r="AT56">
        <f t="shared" si="15"/>
        <v>1</v>
      </c>
      <c r="AU56">
        <f t="shared" si="16"/>
        <v>1</v>
      </c>
      <c r="AV56">
        <f t="shared" si="17"/>
        <v>1</v>
      </c>
      <c r="AW56">
        <f t="shared" si="18"/>
        <v>1</v>
      </c>
      <c r="AX56">
        <f t="shared" si="19"/>
        <v>1</v>
      </c>
      <c r="AY56">
        <f t="shared" si="20"/>
        <v>1</v>
      </c>
      <c r="AZ56">
        <f t="shared" si="21"/>
        <v>1</v>
      </c>
      <c r="BA56">
        <f t="shared" si="22"/>
        <v>1</v>
      </c>
      <c r="BB56">
        <f t="shared" si="23"/>
        <v>2</v>
      </c>
      <c r="BC56">
        <f t="shared" si="24"/>
        <v>1</v>
      </c>
      <c r="BD56">
        <f t="shared" si="25"/>
        <v>1</v>
      </c>
      <c r="BE56">
        <f t="shared" si="26"/>
        <v>1</v>
      </c>
      <c r="BF56">
        <f t="shared" si="27"/>
        <v>1</v>
      </c>
      <c r="BG56">
        <f t="shared" si="28"/>
        <v>1</v>
      </c>
      <c r="BH56">
        <f t="shared" si="29"/>
        <v>1</v>
      </c>
      <c r="BI56">
        <f t="shared" si="30"/>
        <v>1</v>
      </c>
      <c r="BJ56">
        <f t="shared" si="31"/>
        <v>1</v>
      </c>
      <c r="BK56">
        <f t="shared" si="32"/>
        <v>1</v>
      </c>
    </row>
    <row r="57" spans="1:63" x14ac:dyDescent="0.3">
      <c r="A57" t="s">
        <v>30</v>
      </c>
      <c r="B57">
        <v>2014</v>
      </c>
      <c r="C57" t="s">
        <v>44</v>
      </c>
      <c r="D57">
        <v>121.7</v>
      </c>
      <c r="E57">
        <v>122.5</v>
      </c>
      <c r="F57">
        <v>117.7</v>
      </c>
      <c r="G57">
        <v>120.6</v>
      </c>
      <c r="H57">
        <v>110.4</v>
      </c>
      <c r="I57">
        <v>129.1</v>
      </c>
      <c r="J57">
        <v>150.1</v>
      </c>
      <c r="K57">
        <v>113.2</v>
      </c>
      <c r="L57">
        <v>104.8</v>
      </c>
      <c r="M57">
        <v>113.3</v>
      </c>
      <c r="N57">
        <v>115.6</v>
      </c>
      <c r="O57">
        <v>120.9</v>
      </c>
      <c r="P57">
        <v>123.3</v>
      </c>
      <c r="Q57">
        <v>118</v>
      </c>
      <c r="R57">
        <v>120.7</v>
      </c>
      <c r="S57">
        <v>118.3</v>
      </c>
      <c r="T57">
        <v>120.3</v>
      </c>
      <c r="U57" t="s">
        <v>32</v>
      </c>
      <c r="V57">
        <v>115.3</v>
      </c>
      <c r="W57">
        <v>115.4</v>
      </c>
      <c r="X57">
        <v>113.4</v>
      </c>
      <c r="Y57">
        <v>113.2</v>
      </c>
      <c r="Z57">
        <v>111.8</v>
      </c>
      <c r="AA57">
        <v>115.5</v>
      </c>
      <c r="AB57">
        <v>108.8</v>
      </c>
      <c r="AC57">
        <v>113.1</v>
      </c>
      <c r="AD57">
        <v>119.5</v>
      </c>
      <c r="AE57">
        <f t="shared" si="2"/>
        <v>0</v>
      </c>
      <c r="AH57">
        <f t="shared" si="3"/>
        <v>2</v>
      </c>
      <c r="AI57">
        <f t="shared" si="4"/>
        <v>1</v>
      </c>
      <c r="AJ57">
        <f t="shared" si="5"/>
        <v>2</v>
      </c>
      <c r="AK57">
        <f t="shared" si="6"/>
        <v>1</v>
      </c>
      <c r="AL57">
        <f t="shared" si="7"/>
        <v>1</v>
      </c>
      <c r="AM57">
        <f t="shared" si="8"/>
        <v>1</v>
      </c>
      <c r="AN57">
        <f t="shared" si="9"/>
        <v>1</v>
      </c>
      <c r="AO57">
        <f t="shared" si="10"/>
        <v>1</v>
      </c>
      <c r="AP57">
        <f t="shared" si="11"/>
        <v>1</v>
      </c>
      <c r="AQ57">
        <f t="shared" si="12"/>
        <v>1</v>
      </c>
      <c r="AR57">
        <f t="shared" si="13"/>
        <v>1</v>
      </c>
      <c r="AS57">
        <f t="shared" si="14"/>
        <v>1</v>
      </c>
      <c r="AT57">
        <f t="shared" si="15"/>
        <v>1</v>
      </c>
      <c r="AU57">
        <f t="shared" si="16"/>
        <v>1</v>
      </c>
      <c r="AV57">
        <f t="shared" si="17"/>
        <v>1</v>
      </c>
      <c r="AW57">
        <f t="shared" si="18"/>
        <v>1</v>
      </c>
      <c r="AX57">
        <f t="shared" si="19"/>
        <v>1</v>
      </c>
      <c r="AY57">
        <f t="shared" si="20"/>
        <v>1</v>
      </c>
      <c r="AZ57">
        <f t="shared" si="21"/>
        <v>1</v>
      </c>
      <c r="BA57">
        <f t="shared" si="22"/>
        <v>1</v>
      </c>
      <c r="BB57">
        <f t="shared" si="23"/>
        <v>2</v>
      </c>
      <c r="BC57">
        <f t="shared" si="24"/>
        <v>1</v>
      </c>
      <c r="BD57">
        <f t="shared" si="25"/>
        <v>1</v>
      </c>
      <c r="BE57">
        <f t="shared" si="26"/>
        <v>1</v>
      </c>
      <c r="BF57">
        <f t="shared" si="27"/>
        <v>1</v>
      </c>
      <c r="BG57">
        <f t="shared" si="28"/>
        <v>1</v>
      </c>
      <c r="BH57">
        <f t="shared" si="29"/>
        <v>1</v>
      </c>
      <c r="BI57">
        <f t="shared" si="30"/>
        <v>1</v>
      </c>
      <c r="BJ57">
        <f t="shared" si="31"/>
        <v>1</v>
      </c>
      <c r="BK57">
        <f t="shared" si="32"/>
        <v>1</v>
      </c>
    </row>
    <row r="58" spans="1:63" x14ac:dyDescent="0.3">
      <c r="A58" t="s">
        <v>33</v>
      </c>
      <c r="B58">
        <v>2014</v>
      </c>
      <c r="C58" t="s">
        <v>44</v>
      </c>
      <c r="D58">
        <v>123.8</v>
      </c>
      <c r="E58">
        <v>126.4</v>
      </c>
      <c r="F58">
        <v>118</v>
      </c>
      <c r="G58">
        <v>121.6</v>
      </c>
      <c r="H58">
        <v>103.5</v>
      </c>
      <c r="I58">
        <v>133.69999999999999</v>
      </c>
      <c r="J58">
        <v>172.4</v>
      </c>
      <c r="K58">
        <v>113.1</v>
      </c>
      <c r="L58">
        <v>102.7</v>
      </c>
      <c r="M58">
        <v>120</v>
      </c>
      <c r="N58">
        <v>113.8</v>
      </c>
      <c r="O58">
        <v>123.4</v>
      </c>
      <c r="P58">
        <v>127.1</v>
      </c>
      <c r="Q58">
        <v>121</v>
      </c>
      <c r="R58">
        <v>118</v>
      </c>
      <c r="S58">
        <v>113.6</v>
      </c>
      <c r="T58">
        <v>117.4</v>
      </c>
      <c r="U58" t="s">
        <v>63</v>
      </c>
      <c r="V58">
        <v>111.6</v>
      </c>
      <c r="W58">
        <v>114.9</v>
      </c>
      <c r="X58">
        <v>111.5</v>
      </c>
      <c r="Y58">
        <v>113</v>
      </c>
      <c r="Z58">
        <v>112.4</v>
      </c>
      <c r="AA58">
        <v>117.8</v>
      </c>
      <c r="AB58">
        <v>109.7</v>
      </c>
      <c r="AC58">
        <v>113.5</v>
      </c>
      <c r="AD58">
        <v>118.9</v>
      </c>
      <c r="AE58">
        <f t="shared" si="2"/>
        <v>0</v>
      </c>
      <c r="AH58">
        <f t="shared" si="3"/>
        <v>2</v>
      </c>
      <c r="AI58">
        <f t="shared" si="4"/>
        <v>1</v>
      </c>
      <c r="AJ58">
        <f t="shared" si="5"/>
        <v>2</v>
      </c>
      <c r="AK58">
        <f t="shared" si="6"/>
        <v>1</v>
      </c>
      <c r="AL58">
        <f t="shared" si="7"/>
        <v>1</v>
      </c>
      <c r="AM58">
        <f t="shared" si="8"/>
        <v>1</v>
      </c>
      <c r="AN58">
        <f t="shared" si="9"/>
        <v>1</v>
      </c>
      <c r="AO58">
        <f t="shared" si="10"/>
        <v>1</v>
      </c>
      <c r="AP58">
        <f t="shared" si="11"/>
        <v>1</v>
      </c>
      <c r="AQ58">
        <f t="shared" si="12"/>
        <v>1</v>
      </c>
      <c r="AR58">
        <f t="shared" si="13"/>
        <v>1</v>
      </c>
      <c r="AS58">
        <f t="shared" si="14"/>
        <v>1</v>
      </c>
      <c r="AT58">
        <f t="shared" si="15"/>
        <v>1</v>
      </c>
      <c r="AU58">
        <f t="shared" si="16"/>
        <v>1</v>
      </c>
      <c r="AV58">
        <f t="shared" si="17"/>
        <v>1</v>
      </c>
      <c r="AW58">
        <f t="shared" si="18"/>
        <v>1</v>
      </c>
      <c r="AX58">
        <f t="shared" si="19"/>
        <v>1</v>
      </c>
      <c r="AY58">
        <f t="shared" si="20"/>
        <v>1</v>
      </c>
      <c r="AZ58">
        <f t="shared" si="21"/>
        <v>1</v>
      </c>
      <c r="BA58">
        <f t="shared" si="22"/>
        <v>1</v>
      </c>
      <c r="BB58">
        <f t="shared" si="23"/>
        <v>2</v>
      </c>
      <c r="BC58">
        <f t="shared" si="24"/>
        <v>1</v>
      </c>
      <c r="BD58">
        <f t="shared" si="25"/>
        <v>1</v>
      </c>
      <c r="BE58">
        <f t="shared" si="26"/>
        <v>1</v>
      </c>
      <c r="BF58">
        <f t="shared" si="27"/>
        <v>1</v>
      </c>
      <c r="BG58">
        <f t="shared" si="28"/>
        <v>1</v>
      </c>
      <c r="BH58">
        <f t="shared" si="29"/>
        <v>1</v>
      </c>
      <c r="BI58">
        <f t="shared" si="30"/>
        <v>1</v>
      </c>
      <c r="BJ58">
        <f t="shared" si="31"/>
        <v>1</v>
      </c>
      <c r="BK58">
        <f t="shared" si="32"/>
        <v>1</v>
      </c>
    </row>
    <row r="59" spans="1:63" x14ac:dyDescent="0.3">
      <c r="A59" t="s">
        <v>35</v>
      </c>
      <c r="B59">
        <v>2014</v>
      </c>
      <c r="C59" t="s">
        <v>44</v>
      </c>
      <c r="D59">
        <v>122.4</v>
      </c>
      <c r="E59">
        <v>123.9</v>
      </c>
      <c r="F59">
        <v>117.8</v>
      </c>
      <c r="G59">
        <v>121</v>
      </c>
      <c r="H59">
        <v>107.9</v>
      </c>
      <c r="I59">
        <v>131.19999999999999</v>
      </c>
      <c r="J59">
        <v>157.69999999999999</v>
      </c>
      <c r="K59">
        <v>113.2</v>
      </c>
      <c r="L59">
        <v>104.1</v>
      </c>
      <c r="M59">
        <v>115.5</v>
      </c>
      <c r="N59">
        <v>114.8</v>
      </c>
      <c r="O59">
        <v>122.1</v>
      </c>
      <c r="P59">
        <v>124.7</v>
      </c>
      <c r="Q59">
        <v>118.8</v>
      </c>
      <c r="R59">
        <v>119.6</v>
      </c>
      <c r="S59">
        <v>116.3</v>
      </c>
      <c r="T59">
        <v>119.1</v>
      </c>
      <c r="U59" t="s">
        <v>63</v>
      </c>
      <c r="V59">
        <v>113.9</v>
      </c>
      <c r="W59">
        <v>115.2</v>
      </c>
      <c r="X59">
        <v>112.7</v>
      </c>
      <c r="Y59">
        <v>113.1</v>
      </c>
      <c r="Z59">
        <v>112.1</v>
      </c>
      <c r="AA59">
        <v>116.8</v>
      </c>
      <c r="AB59">
        <v>109.2</v>
      </c>
      <c r="AC59">
        <v>113.3</v>
      </c>
      <c r="AD59">
        <v>119.2</v>
      </c>
      <c r="AE59">
        <f t="shared" si="2"/>
        <v>0</v>
      </c>
      <c r="AH59">
        <f t="shared" si="3"/>
        <v>2</v>
      </c>
      <c r="AI59">
        <f t="shared" si="4"/>
        <v>1</v>
      </c>
      <c r="AJ59">
        <f t="shared" si="5"/>
        <v>2</v>
      </c>
      <c r="AK59">
        <f t="shared" si="6"/>
        <v>1</v>
      </c>
      <c r="AL59">
        <f t="shared" si="7"/>
        <v>1</v>
      </c>
      <c r="AM59">
        <f t="shared" si="8"/>
        <v>1</v>
      </c>
      <c r="AN59">
        <f t="shared" si="9"/>
        <v>1</v>
      </c>
      <c r="AO59">
        <f t="shared" si="10"/>
        <v>1</v>
      </c>
      <c r="AP59">
        <f t="shared" si="11"/>
        <v>1</v>
      </c>
      <c r="AQ59">
        <f t="shared" si="12"/>
        <v>1</v>
      </c>
      <c r="AR59">
        <f t="shared" si="13"/>
        <v>1</v>
      </c>
      <c r="AS59">
        <f t="shared" si="14"/>
        <v>1</v>
      </c>
      <c r="AT59">
        <f t="shared" si="15"/>
        <v>1</v>
      </c>
      <c r="AU59">
        <f t="shared" si="16"/>
        <v>1</v>
      </c>
      <c r="AV59">
        <f t="shared" si="17"/>
        <v>1</v>
      </c>
      <c r="AW59">
        <f t="shared" si="18"/>
        <v>1</v>
      </c>
      <c r="AX59">
        <f t="shared" si="19"/>
        <v>1</v>
      </c>
      <c r="AY59">
        <f t="shared" si="20"/>
        <v>1</v>
      </c>
      <c r="AZ59">
        <f t="shared" si="21"/>
        <v>1</v>
      </c>
      <c r="BA59">
        <f t="shared" si="22"/>
        <v>1</v>
      </c>
      <c r="BB59">
        <f t="shared" si="23"/>
        <v>2</v>
      </c>
      <c r="BC59">
        <f t="shared" si="24"/>
        <v>1</v>
      </c>
      <c r="BD59">
        <f t="shared" si="25"/>
        <v>1</v>
      </c>
      <c r="BE59">
        <f t="shared" si="26"/>
        <v>1</v>
      </c>
      <c r="BF59">
        <f t="shared" si="27"/>
        <v>1</v>
      </c>
      <c r="BG59">
        <f t="shared" si="28"/>
        <v>1</v>
      </c>
      <c r="BH59">
        <f t="shared" si="29"/>
        <v>1</v>
      </c>
      <c r="BI59">
        <f t="shared" si="30"/>
        <v>1</v>
      </c>
      <c r="BJ59">
        <f t="shared" si="31"/>
        <v>1</v>
      </c>
      <c r="BK59">
        <f t="shared" si="32"/>
        <v>1</v>
      </c>
    </row>
    <row r="60" spans="1:63" x14ac:dyDescent="0.3">
      <c r="A60" t="s">
        <v>30</v>
      </c>
      <c r="B60">
        <v>2014</v>
      </c>
      <c r="C60" t="s">
        <v>46</v>
      </c>
      <c r="D60">
        <v>121.8</v>
      </c>
      <c r="E60">
        <v>122.8</v>
      </c>
      <c r="F60">
        <v>117.8</v>
      </c>
      <c r="G60">
        <v>121.9</v>
      </c>
      <c r="H60">
        <v>110.6</v>
      </c>
      <c r="I60">
        <v>129.69999999999999</v>
      </c>
      <c r="J60">
        <v>161.1</v>
      </c>
      <c r="K60">
        <v>114.1</v>
      </c>
      <c r="L60">
        <v>105.1</v>
      </c>
      <c r="M60">
        <v>114.6</v>
      </c>
      <c r="N60">
        <v>115.8</v>
      </c>
      <c r="O60">
        <v>121.7</v>
      </c>
      <c r="P60">
        <v>125.3</v>
      </c>
      <c r="Q60">
        <v>118.8</v>
      </c>
      <c r="R60">
        <v>120.9</v>
      </c>
      <c r="S60">
        <v>118.8</v>
      </c>
      <c r="T60">
        <v>120.7</v>
      </c>
      <c r="U60" t="s">
        <v>32</v>
      </c>
      <c r="V60">
        <v>115.4</v>
      </c>
      <c r="W60">
        <v>115.9</v>
      </c>
      <c r="X60">
        <v>114</v>
      </c>
      <c r="Y60">
        <v>113.2</v>
      </c>
      <c r="Z60">
        <v>112.2</v>
      </c>
      <c r="AA60">
        <v>116.2</v>
      </c>
      <c r="AB60">
        <v>109.4</v>
      </c>
      <c r="AC60">
        <v>113.5</v>
      </c>
      <c r="AD60">
        <v>120.7</v>
      </c>
      <c r="AE60">
        <f t="shared" si="2"/>
        <v>0</v>
      </c>
      <c r="AH60">
        <f t="shared" si="3"/>
        <v>2</v>
      </c>
      <c r="AI60">
        <f t="shared" si="4"/>
        <v>1</v>
      </c>
      <c r="AJ60">
        <f t="shared" si="5"/>
        <v>2</v>
      </c>
      <c r="AK60">
        <f t="shared" si="6"/>
        <v>1</v>
      </c>
      <c r="AL60">
        <f t="shared" si="7"/>
        <v>1</v>
      </c>
      <c r="AM60">
        <f t="shared" si="8"/>
        <v>1</v>
      </c>
      <c r="AN60">
        <f t="shared" si="9"/>
        <v>1</v>
      </c>
      <c r="AO60">
        <f t="shared" si="10"/>
        <v>1</v>
      </c>
      <c r="AP60">
        <f t="shared" si="11"/>
        <v>1</v>
      </c>
      <c r="AQ60">
        <f t="shared" si="12"/>
        <v>1</v>
      </c>
      <c r="AR60">
        <f t="shared" si="13"/>
        <v>1</v>
      </c>
      <c r="AS60">
        <f t="shared" si="14"/>
        <v>1</v>
      </c>
      <c r="AT60">
        <f t="shared" si="15"/>
        <v>1</v>
      </c>
      <c r="AU60">
        <f t="shared" si="16"/>
        <v>1</v>
      </c>
      <c r="AV60">
        <f t="shared" si="17"/>
        <v>1</v>
      </c>
      <c r="AW60">
        <f t="shared" si="18"/>
        <v>1</v>
      </c>
      <c r="AX60">
        <f t="shared" si="19"/>
        <v>1</v>
      </c>
      <c r="AY60">
        <f t="shared" si="20"/>
        <v>1</v>
      </c>
      <c r="AZ60">
        <f t="shared" si="21"/>
        <v>1</v>
      </c>
      <c r="BA60">
        <f t="shared" si="22"/>
        <v>1</v>
      </c>
      <c r="BB60">
        <f t="shared" si="23"/>
        <v>2</v>
      </c>
      <c r="BC60">
        <f t="shared" si="24"/>
        <v>1</v>
      </c>
      <c r="BD60">
        <f t="shared" si="25"/>
        <v>1</v>
      </c>
      <c r="BE60">
        <f t="shared" si="26"/>
        <v>1</v>
      </c>
      <c r="BF60">
        <f t="shared" si="27"/>
        <v>1</v>
      </c>
      <c r="BG60">
        <f t="shared" si="28"/>
        <v>1</v>
      </c>
      <c r="BH60">
        <f t="shared" si="29"/>
        <v>1</v>
      </c>
      <c r="BI60">
        <f t="shared" si="30"/>
        <v>1</v>
      </c>
      <c r="BJ60">
        <f t="shared" si="31"/>
        <v>1</v>
      </c>
      <c r="BK60">
        <f t="shared" si="32"/>
        <v>1</v>
      </c>
    </row>
    <row r="61" spans="1:63" x14ac:dyDescent="0.3">
      <c r="A61" t="s">
        <v>33</v>
      </c>
      <c r="B61">
        <v>2014</v>
      </c>
      <c r="C61" t="s">
        <v>46</v>
      </c>
      <c r="D61">
        <v>124.8</v>
      </c>
      <c r="E61">
        <v>127.3</v>
      </c>
      <c r="F61">
        <v>116.5</v>
      </c>
      <c r="G61">
        <v>122.2</v>
      </c>
      <c r="H61">
        <v>103.6</v>
      </c>
      <c r="I61">
        <v>132.69999999999999</v>
      </c>
      <c r="J61">
        <v>181.9</v>
      </c>
      <c r="K61">
        <v>115.2</v>
      </c>
      <c r="L61">
        <v>102.7</v>
      </c>
      <c r="M61">
        <v>122.1</v>
      </c>
      <c r="N61">
        <v>114.4</v>
      </c>
      <c r="O61">
        <v>124.7</v>
      </c>
      <c r="P61">
        <v>128.9</v>
      </c>
      <c r="Q61">
        <v>123</v>
      </c>
      <c r="R61">
        <v>118.6</v>
      </c>
      <c r="S61">
        <v>114.1</v>
      </c>
      <c r="T61">
        <v>117.9</v>
      </c>
      <c r="U61" t="s">
        <v>64</v>
      </c>
      <c r="V61">
        <v>111.8</v>
      </c>
      <c r="W61">
        <v>115.3</v>
      </c>
      <c r="X61">
        <v>112.2</v>
      </c>
      <c r="Y61">
        <v>112.5</v>
      </c>
      <c r="Z61">
        <v>112.9</v>
      </c>
      <c r="AA61">
        <v>119.2</v>
      </c>
      <c r="AB61">
        <v>110.5</v>
      </c>
      <c r="AC61">
        <v>113.9</v>
      </c>
      <c r="AD61">
        <v>119.9</v>
      </c>
      <c r="AE61">
        <f t="shared" si="2"/>
        <v>0</v>
      </c>
      <c r="AH61">
        <f t="shared" si="3"/>
        <v>2</v>
      </c>
      <c r="AI61">
        <f t="shared" si="4"/>
        <v>1</v>
      </c>
      <c r="AJ61">
        <f t="shared" si="5"/>
        <v>2</v>
      </c>
      <c r="AK61">
        <f t="shared" si="6"/>
        <v>1</v>
      </c>
      <c r="AL61">
        <f t="shared" si="7"/>
        <v>1</v>
      </c>
      <c r="AM61">
        <f t="shared" si="8"/>
        <v>1</v>
      </c>
      <c r="AN61">
        <f t="shared" si="9"/>
        <v>1</v>
      </c>
      <c r="AO61">
        <f t="shared" si="10"/>
        <v>1</v>
      </c>
      <c r="AP61">
        <f t="shared" si="11"/>
        <v>1</v>
      </c>
      <c r="AQ61">
        <f t="shared" si="12"/>
        <v>1</v>
      </c>
      <c r="AR61">
        <f t="shared" si="13"/>
        <v>1</v>
      </c>
      <c r="AS61">
        <f t="shared" si="14"/>
        <v>1</v>
      </c>
      <c r="AT61">
        <f t="shared" si="15"/>
        <v>1</v>
      </c>
      <c r="AU61">
        <f t="shared" si="16"/>
        <v>1</v>
      </c>
      <c r="AV61">
        <f t="shared" si="17"/>
        <v>1</v>
      </c>
      <c r="AW61">
        <f t="shared" si="18"/>
        <v>1</v>
      </c>
      <c r="AX61">
        <f t="shared" si="19"/>
        <v>1</v>
      </c>
      <c r="AY61">
        <f t="shared" si="20"/>
        <v>1</v>
      </c>
      <c r="AZ61">
        <f t="shared" si="21"/>
        <v>1</v>
      </c>
      <c r="BA61">
        <f t="shared" si="22"/>
        <v>1</v>
      </c>
      <c r="BB61">
        <f t="shared" si="23"/>
        <v>2</v>
      </c>
      <c r="BC61">
        <f t="shared" si="24"/>
        <v>1</v>
      </c>
      <c r="BD61">
        <f t="shared" si="25"/>
        <v>1</v>
      </c>
      <c r="BE61">
        <f t="shared" si="26"/>
        <v>1</v>
      </c>
      <c r="BF61">
        <f t="shared" si="27"/>
        <v>1</v>
      </c>
      <c r="BG61">
        <f t="shared" si="28"/>
        <v>1</v>
      </c>
      <c r="BH61">
        <f t="shared" si="29"/>
        <v>1</v>
      </c>
      <c r="BI61">
        <f t="shared" si="30"/>
        <v>1</v>
      </c>
      <c r="BJ61">
        <f t="shared" si="31"/>
        <v>1</v>
      </c>
      <c r="BK61">
        <f t="shared" si="32"/>
        <v>1</v>
      </c>
    </row>
    <row r="62" spans="1:63" x14ac:dyDescent="0.3">
      <c r="A62" t="s">
        <v>35</v>
      </c>
      <c r="B62">
        <v>2014</v>
      </c>
      <c r="C62" t="s">
        <v>46</v>
      </c>
      <c r="D62">
        <v>122.7</v>
      </c>
      <c r="E62">
        <v>124.4</v>
      </c>
      <c r="F62">
        <v>117.3</v>
      </c>
      <c r="G62">
        <v>122</v>
      </c>
      <c r="H62">
        <v>108</v>
      </c>
      <c r="I62">
        <v>131.1</v>
      </c>
      <c r="J62">
        <v>168.2</v>
      </c>
      <c r="K62">
        <v>114.5</v>
      </c>
      <c r="L62">
        <v>104.3</v>
      </c>
      <c r="M62">
        <v>117.1</v>
      </c>
      <c r="N62">
        <v>115.2</v>
      </c>
      <c r="O62">
        <v>123.1</v>
      </c>
      <c r="P62">
        <v>126.6</v>
      </c>
      <c r="Q62">
        <v>119.9</v>
      </c>
      <c r="R62">
        <v>120</v>
      </c>
      <c r="S62">
        <v>116.8</v>
      </c>
      <c r="T62">
        <v>119.6</v>
      </c>
      <c r="U62" t="s">
        <v>64</v>
      </c>
      <c r="V62">
        <v>114</v>
      </c>
      <c r="W62">
        <v>115.6</v>
      </c>
      <c r="X62">
        <v>113.3</v>
      </c>
      <c r="Y62">
        <v>112.8</v>
      </c>
      <c r="Z62">
        <v>112.6</v>
      </c>
      <c r="AA62">
        <v>118</v>
      </c>
      <c r="AB62">
        <v>109.9</v>
      </c>
      <c r="AC62">
        <v>113.7</v>
      </c>
      <c r="AD62">
        <v>120.3</v>
      </c>
      <c r="AE62">
        <f t="shared" si="2"/>
        <v>0</v>
      </c>
      <c r="AH62">
        <f t="shared" si="3"/>
        <v>2</v>
      </c>
      <c r="AI62">
        <f t="shared" si="4"/>
        <v>1</v>
      </c>
      <c r="AJ62">
        <f t="shared" si="5"/>
        <v>2</v>
      </c>
      <c r="AK62">
        <f t="shared" si="6"/>
        <v>1</v>
      </c>
      <c r="AL62">
        <f t="shared" si="7"/>
        <v>1</v>
      </c>
      <c r="AM62">
        <f t="shared" si="8"/>
        <v>1</v>
      </c>
      <c r="AN62">
        <f t="shared" si="9"/>
        <v>1</v>
      </c>
      <c r="AO62">
        <f t="shared" si="10"/>
        <v>1</v>
      </c>
      <c r="AP62">
        <f t="shared" si="11"/>
        <v>1</v>
      </c>
      <c r="AQ62">
        <f t="shared" si="12"/>
        <v>1</v>
      </c>
      <c r="AR62">
        <f t="shared" si="13"/>
        <v>1</v>
      </c>
      <c r="AS62">
        <f t="shared" si="14"/>
        <v>1</v>
      </c>
      <c r="AT62">
        <f t="shared" si="15"/>
        <v>1</v>
      </c>
      <c r="AU62">
        <f t="shared" si="16"/>
        <v>1</v>
      </c>
      <c r="AV62">
        <f t="shared" si="17"/>
        <v>1</v>
      </c>
      <c r="AW62">
        <f t="shared" si="18"/>
        <v>1</v>
      </c>
      <c r="AX62">
        <f t="shared" si="19"/>
        <v>1</v>
      </c>
      <c r="AY62">
        <f t="shared" si="20"/>
        <v>1</v>
      </c>
      <c r="AZ62">
        <f t="shared" si="21"/>
        <v>1</v>
      </c>
      <c r="BA62">
        <f t="shared" si="22"/>
        <v>1</v>
      </c>
      <c r="BB62">
        <f t="shared" si="23"/>
        <v>2</v>
      </c>
      <c r="BC62">
        <f t="shared" si="24"/>
        <v>1</v>
      </c>
      <c r="BD62">
        <f t="shared" si="25"/>
        <v>1</v>
      </c>
      <c r="BE62">
        <f t="shared" si="26"/>
        <v>1</v>
      </c>
      <c r="BF62">
        <f t="shared" si="27"/>
        <v>1</v>
      </c>
      <c r="BG62">
        <f t="shared" si="28"/>
        <v>1</v>
      </c>
      <c r="BH62">
        <f t="shared" si="29"/>
        <v>1</v>
      </c>
      <c r="BI62">
        <f t="shared" si="30"/>
        <v>1</v>
      </c>
      <c r="BJ62">
        <f t="shared" si="31"/>
        <v>1</v>
      </c>
      <c r="BK62">
        <f t="shared" si="32"/>
        <v>1</v>
      </c>
    </row>
    <row r="63" spans="1:63" x14ac:dyDescent="0.3">
      <c r="A63" t="s">
        <v>30</v>
      </c>
      <c r="B63">
        <v>2014</v>
      </c>
      <c r="C63" t="s">
        <v>48</v>
      </c>
      <c r="D63">
        <v>122.3</v>
      </c>
      <c r="E63">
        <v>122.4</v>
      </c>
      <c r="F63">
        <v>117.8</v>
      </c>
      <c r="G63">
        <v>122.7</v>
      </c>
      <c r="H63">
        <v>110.4</v>
      </c>
      <c r="I63">
        <v>129.80000000000001</v>
      </c>
      <c r="J63">
        <v>158.80000000000001</v>
      </c>
      <c r="K63">
        <v>115</v>
      </c>
      <c r="L63">
        <v>104.7</v>
      </c>
      <c r="M63">
        <v>114.9</v>
      </c>
      <c r="N63">
        <v>116.5</v>
      </c>
      <c r="O63">
        <v>122.6</v>
      </c>
      <c r="P63">
        <v>125.3</v>
      </c>
      <c r="Q63">
        <v>119.5</v>
      </c>
      <c r="R63">
        <v>121.7</v>
      </c>
      <c r="S63">
        <v>119.2</v>
      </c>
      <c r="T63">
        <v>121.3</v>
      </c>
      <c r="U63" t="s">
        <v>32</v>
      </c>
      <c r="V63">
        <v>115.8</v>
      </c>
      <c r="W63">
        <v>116.7</v>
      </c>
      <c r="X63">
        <v>114.5</v>
      </c>
      <c r="Y63">
        <v>112.8</v>
      </c>
      <c r="Z63">
        <v>112.6</v>
      </c>
      <c r="AA63">
        <v>116.6</v>
      </c>
      <c r="AB63">
        <v>109.1</v>
      </c>
      <c r="AC63">
        <v>113.7</v>
      </c>
      <c r="AD63">
        <v>120.9</v>
      </c>
      <c r="AE63">
        <f t="shared" si="2"/>
        <v>0</v>
      </c>
      <c r="AH63">
        <f t="shared" si="3"/>
        <v>2</v>
      </c>
      <c r="AI63">
        <f t="shared" si="4"/>
        <v>1</v>
      </c>
      <c r="AJ63">
        <f t="shared" si="5"/>
        <v>2</v>
      </c>
      <c r="AK63">
        <f t="shared" si="6"/>
        <v>1</v>
      </c>
      <c r="AL63">
        <f t="shared" si="7"/>
        <v>1</v>
      </c>
      <c r="AM63">
        <f t="shared" si="8"/>
        <v>1</v>
      </c>
      <c r="AN63">
        <f t="shared" si="9"/>
        <v>1</v>
      </c>
      <c r="AO63">
        <f t="shared" si="10"/>
        <v>1</v>
      </c>
      <c r="AP63">
        <f t="shared" si="11"/>
        <v>1</v>
      </c>
      <c r="AQ63">
        <f t="shared" si="12"/>
        <v>1</v>
      </c>
      <c r="AR63">
        <f t="shared" si="13"/>
        <v>1</v>
      </c>
      <c r="AS63">
        <f t="shared" si="14"/>
        <v>1</v>
      </c>
      <c r="AT63">
        <f t="shared" si="15"/>
        <v>1</v>
      </c>
      <c r="AU63">
        <f t="shared" si="16"/>
        <v>1</v>
      </c>
      <c r="AV63">
        <f t="shared" si="17"/>
        <v>1</v>
      </c>
      <c r="AW63">
        <f t="shared" si="18"/>
        <v>1</v>
      </c>
      <c r="AX63">
        <f t="shared" si="19"/>
        <v>1</v>
      </c>
      <c r="AY63">
        <f t="shared" si="20"/>
        <v>1</v>
      </c>
      <c r="AZ63">
        <f t="shared" si="21"/>
        <v>1</v>
      </c>
      <c r="BA63">
        <f t="shared" si="22"/>
        <v>1</v>
      </c>
      <c r="BB63">
        <f t="shared" si="23"/>
        <v>2</v>
      </c>
      <c r="BC63">
        <f t="shared" si="24"/>
        <v>1</v>
      </c>
      <c r="BD63">
        <f t="shared" si="25"/>
        <v>1</v>
      </c>
      <c r="BE63">
        <f t="shared" si="26"/>
        <v>1</v>
      </c>
      <c r="BF63">
        <f t="shared" si="27"/>
        <v>1</v>
      </c>
      <c r="BG63">
        <f t="shared" si="28"/>
        <v>1</v>
      </c>
      <c r="BH63">
        <f t="shared" si="29"/>
        <v>1</v>
      </c>
      <c r="BI63">
        <f t="shared" si="30"/>
        <v>1</v>
      </c>
      <c r="BJ63">
        <f t="shared" si="31"/>
        <v>1</v>
      </c>
      <c r="BK63">
        <f t="shared" si="32"/>
        <v>1</v>
      </c>
    </row>
    <row r="64" spans="1:63" x14ac:dyDescent="0.3">
      <c r="A64" t="s">
        <v>33</v>
      </c>
      <c r="B64">
        <v>2014</v>
      </c>
      <c r="C64" t="s">
        <v>48</v>
      </c>
      <c r="D64">
        <v>124.2</v>
      </c>
      <c r="E64">
        <v>125.4</v>
      </c>
      <c r="F64">
        <v>116.4</v>
      </c>
      <c r="G64">
        <v>122.7</v>
      </c>
      <c r="H64">
        <v>103.5</v>
      </c>
      <c r="I64">
        <v>124.5</v>
      </c>
      <c r="J64">
        <v>168.6</v>
      </c>
      <c r="K64">
        <v>116.9</v>
      </c>
      <c r="L64">
        <v>101.9</v>
      </c>
      <c r="M64">
        <v>122.9</v>
      </c>
      <c r="N64">
        <v>114.8</v>
      </c>
      <c r="O64">
        <v>125.2</v>
      </c>
      <c r="P64">
        <v>126.7</v>
      </c>
      <c r="Q64">
        <v>124.3</v>
      </c>
      <c r="R64">
        <v>119.2</v>
      </c>
      <c r="S64">
        <v>114.5</v>
      </c>
      <c r="T64">
        <v>118.4</v>
      </c>
      <c r="U64" t="s">
        <v>65</v>
      </c>
      <c r="V64">
        <v>111.8</v>
      </c>
      <c r="W64">
        <v>115.5</v>
      </c>
      <c r="X64">
        <v>112.3</v>
      </c>
      <c r="Y64">
        <v>111.2</v>
      </c>
      <c r="Z64">
        <v>113.4</v>
      </c>
      <c r="AA64">
        <v>120</v>
      </c>
      <c r="AB64">
        <v>110</v>
      </c>
      <c r="AC64">
        <v>113.6</v>
      </c>
      <c r="AD64">
        <v>119.2</v>
      </c>
      <c r="AE64">
        <f t="shared" si="2"/>
        <v>0</v>
      </c>
      <c r="AH64">
        <f t="shared" si="3"/>
        <v>2</v>
      </c>
      <c r="AI64">
        <f t="shared" si="4"/>
        <v>1</v>
      </c>
      <c r="AJ64">
        <f t="shared" si="5"/>
        <v>2</v>
      </c>
      <c r="AK64">
        <f t="shared" si="6"/>
        <v>1</v>
      </c>
      <c r="AL64">
        <f t="shared" si="7"/>
        <v>1</v>
      </c>
      <c r="AM64">
        <f t="shared" si="8"/>
        <v>1</v>
      </c>
      <c r="AN64">
        <f t="shared" si="9"/>
        <v>1</v>
      </c>
      <c r="AO64">
        <f t="shared" si="10"/>
        <v>1</v>
      </c>
      <c r="AP64">
        <f t="shared" si="11"/>
        <v>1</v>
      </c>
      <c r="AQ64">
        <f t="shared" si="12"/>
        <v>1</v>
      </c>
      <c r="AR64">
        <f t="shared" si="13"/>
        <v>1</v>
      </c>
      <c r="AS64">
        <f t="shared" si="14"/>
        <v>1</v>
      </c>
      <c r="AT64">
        <f t="shared" si="15"/>
        <v>1</v>
      </c>
      <c r="AU64">
        <f t="shared" si="16"/>
        <v>1</v>
      </c>
      <c r="AV64">
        <f t="shared" si="17"/>
        <v>1</v>
      </c>
      <c r="AW64">
        <f t="shared" si="18"/>
        <v>1</v>
      </c>
      <c r="AX64">
        <f t="shared" si="19"/>
        <v>1</v>
      </c>
      <c r="AY64">
        <f t="shared" si="20"/>
        <v>1</v>
      </c>
      <c r="AZ64">
        <f t="shared" si="21"/>
        <v>1</v>
      </c>
      <c r="BA64">
        <f t="shared" si="22"/>
        <v>1</v>
      </c>
      <c r="BB64">
        <f t="shared" si="23"/>
        <v>2</v>
      </c>
      <c r="BC64">
        <f t="shared" si="24"/>
        <v>1</v>
      </c>
      <c r="BD64">
        <f t="shared" si="25"/>
        <v>1</v>
      </c>
      <c r="BE64">
        <f t="shared" si="26"/>
        <v>1</v>
      </c>
      <c r="BF64">
        <f t="shared" si="27"/>
        <v>1</v>
      </c>
      <c r="BG64">
        <f t="shared" si="28"/>
        <v>1</v>
      </c>
      <c r="BH64">
        <f t="shared" si="29"/>
        <v>1</v>
      </c>
      <c r="BI64">
        <f t="shared" si="30"/>
        <v>1</v>
      </c>
      <c r="BJ64">
        <f t="shared" si="31"/>
        <v>1</v>
      </c>
      <c r="BK64">
        <f t="shared" si="32"/>
        <v>1</v>
      </c>
    </row>
    <row r="65" spans="1:63" x14ac:dyDescent="0.3">
      <c r="A65" t="s">
        <v>35</v>
      </c>
      <c r="B65">
        <v>2014</v>
      </c>
      <c r="C65" t="s">
        <v>48</v>
      </c>
      <c r="D65">
        <v>122.9</v>
      </c>
      <c r="E65">
        <v>123.5</v>
      </c>
      <c r="F65">
        <v>117.3</v>
      </c>
      <c r="G65">
        <v>122.7</v>
      </c>
      <c r="H65">
        <v>107.9</v>
      </c>
      <c r="I65">
        <v>127.3</v>
      </c>
      <c r="J65">
        <v>162.1</v>
      </c>
      <c r="K65">
        <v>115.6</v>
      </c>
      <c r="L65">
        <v>103.8</v>
      </c>
      <c r="M65">
        <v>117.6</v>
      </c>
      <c r="N65">
        <v>115.8</v>
      </c>
      <c r="O65">
        <v>123.8</v>
      </c>
      <c r="P65">
        <v>125.8</v>
      </c>
      <c r="Q65">
        <v>120.8</v>
      </c>
      <c r="R65">
        <v>120.7</v>
      </c>
      <c r="S65">
        <v>117.2</v>
      </c>
      <c r="T65">
        <v>120.1</v>
      </c>
      <c r="U65" t="s">
        <v>65</v>
      </c>
      <c r="V65">
        <v>114.3</v>
      </c>
      <c r="W65">
        <v>116.1</v>
      </c>
      <c r="X65">
        <v>113.7</v>
      </c>
      <c r="Y65">
        <v>112</v>
      </c>
      <c r="Z65">
        <v>113.1</v>
      </c>
      <c r="AA65">
        <v>118.6</v>
      </c>
      <c r="AB65">
        <v>109.5</v>
      </c>
      <c r="AC65">
        <v>113.7</v>
      </c>
      <c r="AD65">
        <v>120.1</v>
      </c>
      <c r="AE65">
        <f t="shared" si="2"/>
        <v>0</v>
      </c>
      <c r="AH65">
        <f t="shared" si="3"/>
        <v>2</v>
      </c>
      <c r="AI65">
        <f t="shared" si="4"/>
        <v>1</v>
      </c>
      <c r="AJ65">
        <f t="shared" si="5"/>
        <v>2</v>
      </c>
      <c r="AK65">
        <f t="shared" si="6"/>
        <v>1</v>
      </c>
      <c r="AL65">
        <f t="shared" si="7"/>
        <v>1</v>
      </c>
      <c r="AM65">
        <f t="shared" si="8"/>
        <v>1</v>
      </c>
      <c r="AN65">
        <f t="shared" si="9"/>
        <v>1</v>
      </c>
      <c r="AO65">
        <f t="shared" si="10"/>
        <v>1</v>
      </c>
      <c r="AP65">
        <f t="shared" si="11"/>
        <v>1</v>
      </c>
      <c r="AQ65">
        <f t="shared" si="12"/>
        <v>1</v>
      </c>
      <c r="AR65">
        <f t="shared" si="13"/>
        <v>1</v>
      </c>
      <c r="AS65">
        <f t="shared" si="14"/>
        <v>1</v>
      </c>
      <c r="AT65">
        <f t="shared" si="15"/>
        <v>1</v>
      </c>
      <c r="AU65">
        <f t="shared" si="16"/>
        <v>1</v>
      </c>
      <c r="AV65">
        <f t="shared" si="17"/>
        <v>1</v>
      </c>
      <c r="AW65">
        <f t="shared" si="18"/>
        <v>1</v>
      </c>
      <c r="AX65">
        <f t="shared" si="19"/>
        <v>1</v>
      </c>
      <c r="AY65">
        <f t="shared" si="20"/>
        <v>1</v>
      </c>
      <c r="AZ65">
        <f t="shared" si="21"/>
        <v>1</v>
      </c>
      <c r="BA65">
        <f t="shared" si="22"/>
        <v>1</v>
      </c>
      <c r="BB65">
        <f t="shared" si="23"/>
        <v>2</v>
      </c>
      <c r="BC65">
        <f t="shared" si="24"/>
        <v>1</v>
      </c>
      <c r="BD65">
        <f t="shared" si="25"/>
        <v>1</v>
      </c>
      <c r="BE65">
        <f t="shared" si="26"/>
        <v>1</v>
      </c>
      <c r="BF65">
        <f t="shared" si="27"/>
        <v>1</v>
      </c>
      <c r="BG65">
        <f t="shared" si="28"/>
        <v>1</v>
      </c>
      <c r="BH65">
        <f t="shared" si="29"/>
        <v>1</v>
      </c>
      <c r="BI65">
        <f t="shared" si="30"/>
        <v>1</v>
      </c>
      <c r="BJ65">
        <f t="shared" si="31"/>
        <v>1</v>
      </c>
      <c r="BK65">
        <f t="shared" si="32"/>
        <v>1</v>
      </c>
    </row>
    <row r="66" spans="1:63" x14ac:dyDescent="0.3">
      <c r="A66" t="s">
        <v>30</v>
      </c>
      <c r="B66">
        <v>2014</v>
      </c>
      <c r="C66" t="s">
        <v>50</v>
      </c>
      <c r="D66">
        <v>122.6</v>
      </c>
      <c r="E66">
        <v>122.5</v>
      </c>
      <c r="F66">
        <v>118.3</v>
      </c>
      <c r="G66">
        <v>123.2</v>
      </c>
      <c r="H66">
        <v>110.5</v>
      </c>
      <c r="I66">
        <v>128.9</v>
      </c>
      <c r="J66">
        <v>155.30000000000001</v>
      </c>
      <c r="K66">
        <v>115.5</v>
      </c>
      <c r="L66">
        <v>104</v>
      </c>
      <c r="M66">
        <v>115.3</v>
      </c>
      <c r="N66">
        <v>116.8</v>
      </c>
      <c r="O66">
        <v>123.2</v>
      </c>
      <c r="P66">
        <v>125.1</v>
      </c>
      <c r="Q66">
        <v>120</v>
      </c>
      <c r="R66">
        <v>122.7</v>
      </c>
      <c r="S66">
        <v>120.3</v>
      </c>
      <c r="T66">
        <v>122.3</v>
      </c>
      <c r="U66" t="s">
        <v>32</v>
      </c>
      <c r="V66">
        <v>116.4</v>
      </c>
      <c r="W66">
        <v>117.5</v>
      </c>
      <c r="X66">
        <v>115.3</v>
      </c>
      <c r="Y66">
        <v>112.6</v>
      </c>
      <c r="Z66">
        <v>113</v>
      </c>
      <c r="AA66">
        <v>116.9</v>
      </c>
      <c r="AB66">
        <v>109.3</v>
      </c>
      <c r="AC66">
        <v>114</v>
      </c>
      <c r="AD66">
        <v>121</v>
      </c>
      <c r="AE66">
        <f t="shared" si="2"/>
        <v>0</v>
      </c>
      <c r="AH66">
        <f t="shared" si="3"/>
        <v>2</v>
      </c>
      <c r="AI66">
        <f t="shared" si="4"/>
        <v>1</v>
      </c>
      <c r="AJ66">
        <f t="shared" si="5"/>
        <v>2</v>
      </c>
      <c r="AK66">
        <f t="shared" si="6"/>
        <v>1</v>
      </c>
      <c r="AL66">
        <f t="shared" si="7"/>
        <v>1</v>
      </c>
      <c r="AM66">
        <f t="shared" si="8"/>
        <v>1</v>
      </c>
      <c r="AN66">
        <f t="shared" si="9"/>
        <v>1</v>
      </c>
      <c r="AO66">
        <f t="shared" si="10"/>
        <v>1</v>
      </c>
      <c r="AP66">
        <f t="shared" si="11"/>
        <v>1</v>
      </c>
      <c r="AQ66">
        <f t="shared" si="12"/>
        <v>1</v>
      </c>
      <c r="AR66">
        <f t="shared" si="13"/>
        <v>1</v>
      </c>
      <c r="AS66">
        <f t="shared" si="14"/>
        <v>1</v>
      </c>
      <c r="AT66">
        <f t="shared" si="15"/>
        <v>1</v>
      </c>
      <c r="AU66">
        <f t="shared" si="16"/>
        <v>1</v>
      </c>
      <c r="AV66">
        <f t="shared" si="17"/>
        <v>1</v>
      </c>
      <c r="AW66">
        <f t="shared" si="18"/>
        <v>1</v>
      </c>
      <c r="AX66">
        <f t="shared" si="19"/>
        <v>1</v>
      </c>
      <c r="AY66">
        <f t="shared" si="20"/>
        <v>1</v>
      </c>
      <c r="AZ66">
        <f t="shared" si="21"/>
        <v>1</v>
      </c>
      <c r="BA66">
        <f t="shared" si="22"/>
        <v>1</v>
      </c>
      <c r="BB66">
        <f t="shared" si="23"/>
        <v>2</v>
      </c>
      <c r="BC66">
        <f t="shared" si="24"/>
        <v>1</v>
      </c>
      <c r="BD66">
        <f t="shared" si="25"/>
        <v>1</v>
      </c>
      <c r="BE66">
        <f t="shared" si="26"/>
        <v>1</v>
      </c>
      <c r="BF66">
        <f t="shared" si="27"/>
        <v>1</v>
      </c>
      <c r="BG66">
        <f t="shared" si="28"/>
        <v>1</v>
      </c>
      <c r="BH66">
        <f t="shared" si="29"/>
        <v>1</v>
      </c>
      <c r="BI66">
        <f t="shared" si="30"/>
        <v>1</v>
      </c>
      <c r="BJ66">
        <f t="shared" si="31"/>
        <v>1</v>
      </c>
      <c r="BK66">
        <f t="shared" si="32"/>
        <v>1</v>
      </c>
    </row>
    <row r="67" spans="1:63" x14ac:dyDescent="0.3">
      <c r="A67" t="s">
        <v>33</v>
      </c>
      <c r="B67">
        <v>2014</v>
      </c>
      <c r="C67" t="s">
        <v>50</v>
      </c>
      <c r="D67">
        <v>124.6</v>
      </c>
      <c r="E67">
        <v>126.1</v>
      </c>
      <c r="F67">
        <v>117.8</v>
      </c>
      <c r="G67">
        <v>123.1</v>
      </c>
      <c r="H67">
        <v>103.5</v>
      </c>
      <c r="I67">
        <v>123.5</v>
      </c>
      <c r="J67">
        <v>159.6</v>
      </c>
      <c r="K67">
        <v>117.4</v>
      </c>
      <c r="L67">
        <v>101.2</v>
      </c>
      <c r="M67">
        <v>123.8</v>
      </c>
      <c r="N67">
        <v>115.2</v>
      </c>
      <c r="O67">
        <v>125.9</v>
      </c>
      <c r="P67">
        <v>125.8</v>
      </c>
      <c r="Q67">
        <v>124.3</v>
      </c>
      <c r="R67">
        <v>119.6</v>
      </c>
      <c r="S67">
        <v>114.9</v>
      </c>
      <c r="T67">
        <v>118.9</v>
      </c>
      <c r="U67" t="s">
        <v>66</v>
      </c>
      <c r="V67">
        <v>112</v>
      </c>
      <c r="W67">
        <v>115.8</v>
      </c>
      <c r="X67">
        <v>112.6</v>
      </c>
      <c r="Y67">
        <v>111</v>
      </c>
      <c r="Z67">
        <v>113.6</v>
      </c>
      <c r="AA67">
        <v>120.2</v>
      </c>
      <c r="AB67">
        <v>110.1</v>
      </c>
      <c r="AC67">
        <v>113.7</v>
      </c>
      <c r="AD67">
        <v>119.1</v>
      </c>
      <c r="AE67">
        <f t="shared" si="2"/>
        <v>0</v>
      </c>
      <c r="AH67">
        <f t="shared" si="3"/>
        <v>2</v>
      </c>
      <c r="AI67">
        <f t="shared" si="4"/>
        <v>1</v>
      </c>
      <c r="AJ67">
        <f t="shared" si="5"/>
        <v>2</v>
      </c>
      <c r="AK67">
        <f t="shared" si="6"/>
        <v>1</v>
      </c>
      <c r="AL67">
        <f t="shared" si="7"/>
        <v>1</v>
      </c>
      <c r="AM67">
        <f t="shared" si="8"/>
        <v>1</v>
      </c>
      <c r="AN67">
        <f t="shared" si="9"/>
        <v>1</v>
      </c>
      <c r="AO67">
        <f t="shared" si="10"/>
        <v>1</v>
      </c>
      <c r="AP67">
        <f t="shared" si="11"/>
        <v>1</v>
      </c>
      <c r="AQ67">
        <f t="shared" si="12"/>
        <v>1</v>
      </c>
      <c r="AR67">
        <f t="shared" si="13"/>
        <v>1</v>
      </c>
      <c r="AS67">
        <f t="shared" si="14"/>
        <v>1</v>
      </c>
      <c r="AT67">
        <f t="shared" si="15"/>
        <v>1</v>
      </c>
      <c r="AU67">
        <f t="shared" si="16"/>
        <v>1</v>
      </c>
      <c r="AV67">
        <f t="shared" si="17"/>
        <v>1</v>
      </c>
      <c r="AW67">
        <f t="shared" si="18"/>
        <v>1</v>
      </c>
      <c r="AX67">
        <f t="shared" si="19"/>
        <v>1</v>
      </c>
      <c r="AY67">
        <f t="shared" si="20"/>
        <v>1</v>
      </c>
      <c r="AZ67">
        <f t="shared" si="21"/>
        <v>1</v>
      </c>
      <c r="BA67">
        <f t="shared" si="22"/>
        <v>1</v>
      </c>
      <c r="BB67">
        <f t="shared" si="23"/>
        <v>2</v>
      </c>
      <c r="BC67">
        <f t="shared" si="24"/>
        <v>1</v>
      </c>
      <c r="BD67">
        <f t="shared" si="25"/>
        <v>1</v>
      </c>
      <c r="BE67">
        <f t="shared" si="26"/>
        <v>1</v>
      </c>
      <c r="BF67">
        <f t="shared" si="27"/>
        <v>1</v>
      </c>
      <c r="BG67">
        <f t="shared" si="28"/>
        <v>1</v>
      </c>
      <c r="BH67">
        <f t="shared" si="29"/>
        <v>1</v>
      </c>
      <c r="BI67">
        <f t="shared" si="30"/>
        <v>1</v>
      </c>
      <c r="BJ67">
        <f t="shared" si="31"/>
        <v>1</v>
      </c>
      <c r="BK67">
        <f t="shared" si="32"/>
        <v>1</v>
      </c>
    </row>
    <row r="68" spans="1:63" x14ac:dyDescent="0.3">
      <c r="A68" t="s">
        <v>35</v>
      </c>
      <c r="B68">
        <v>2014</v>
      </c>
      <c r="C68" t="s">
        <v>50</v>
      </c>
      <c r="D68">
        <v>123.2</v>
      </c>
      <c r="E68">
        <v>123.8</v>
      </c>
      <c r="F68">
        <v>118.1</v>
      </c>
      <c r="G68">
        <v>123.2</v>
      </c>
      <c r="H68">
        <v>107.9</v>
      </c>
      <c r="I68">
        <v>126.4</v>
      </c>
      <c r="J68">
        <v>156.80000000000001</v>
      </c>
      <c r="K68">
        <v>116.1</v>
      </c>
      <c r="L68">
        <v>103.1</v>
      </c>
      <c r="M68">
        <v>118.1</v>
      </c>
      <c r="N68">
        <v>116.1</v>
      </c>
      <c r="O68">
        <v>124.5</v>
      </c>
      <c r="P68">
        <v>125.4</v>
      </c>
      <c r="Q68">
        <v>121.1</v>
      </c>
      <c r="R68">
        <v>121.5</v>
      </c>
      <c r="S68">
        <v>118.1</v>
      </c>
      <c r="T68">
        <v>121</v>
      </c>
      <c r="U68" t="s">
        <v>66</v>
      </c>
      <c r="V68">
        <v>114.7</v>
      </c>
      <c r="W68">
        <v>116.7</v>
      </c>
      <c r="X68">
        <v>114.3</v>
      </c>
      <c r="Y68">
        <v>111.8</v>
      </c>
      <c r="Z68">
        <v>113.3</v>
      </c>
      <c r="AA68">
        <v>118.8</v>
      </c>
      <c r="AB68">
        <v>109.6</v>
      </c>
      <c r="AC68">
        <v>113.9</v>
      </c>
      <c r="AD68">
        <v>120.1</v>
      </c>
      <c r="AE68">
        <f t="shared" ref="AE68:AE131" si="33">COUNTBLANK(D68:AD68)</f>
        <v>0</v>
      </c>
      <c r="AH68">
        <f t="shared" ref="AH68:AH131" si="34">TYPE(A68)</f>
        <v>2</v>
      </c>
      <c r="AI68">
        <f t="shared" ref="AI68:AI131" si="35">TYPE(B68)</f>
        <v>1</v>
      </c>
      <c r="AJ68">
        <f t="shared" ref="AJ68:AJ131" si="36">TYPE(C68)</f>
        <v>2</v>
      </c>
      <c r="AK68">
        <f t="shared" ref="AK68:AK131" si="37">TYPE(D68)</f>
        <v>1</v>
      </c>
      <c r="AL68">
        <f t="shared" ref="AL68:AL131" si="38">TYPE(E68)</f>
        <v>1</v>
      </c>
      <c r="AM68">
        <f t="shared" ref="AM68:AM131" si="39">TYPE(F68)</f>
        <v>1</v>
      </c>
      <c r="AN68">
        <f t="shared" ref="AN68:AN131" si="40">TYPE(G68)</f>
        <v>1</v>
      </c>
      <c r="AO68">
        <f t="shared" ref="AO68:AO131" si="41">TYPE(H68)</f>
        <v>1</v>
      </c>
      <c r="AP68">
        <f t="shared" ref="AP68:AP131" si="42">TYPE(I68)</f>
        <v>1</v>
      </c>
      <c r="AQ68">
        <f t="shared" ref="AQ68:AQ131" si="43">TYPE(J68)</f>
        <v>1</v>
      </c>
      <c r="AR68">
        <f t="shared" ref="AR68:AR131" si="44">TYPE(K68)</f>
        <v>1</v>
      </c>
      <c r="AS68">
        <f t="shared" ref="AS68:AS131" si="45">TYPE(L68)</f>
        <v>1</v>
      </c>
      <c r="AT68">
        <f t="shared" ref="AT68:AT131" si="46">TYPE(M68)</f>
        <v>1</v>
      </c>
      <c r="AU68">
        <f t="shared" ref="AU68:AU131" si="47">TYPE(N68)</f>
        <v>1</v>
      </c>
      <c r="AV68">
        <f t="shared" ref="AV68:AV131" si="48">TYPE(O68)</f>
        <v>1</v>
      </c>
      <c r="AW68">
        <f t="shared" ref="AW68:AW131" si="49">TYPE(P68)</f>
        <v>1</v>
      </c>
      <c r="AX68">
        <f t="shared" ref="AX68:AX131" si="50">TYPE(Q68)</f>
        <v>1</v>
      </c>
      <c r="AY68">
        <f t="shared" ref="AY68:AY131" si="51">TYPE(R68)</f>
        <v>1</v>
      </c>
      <c r="AZ68">
        <f t="shared" ref="AZ68:AZ131" si="52">TYPE(S68)</f>
        <v>1</v>
      </c>
      <c r="BA68">
        <f t="shared" ref="BA68:BA131" si="53">TYPE(T68)</f>
        <v>1</v>
      </c>
      <c r="BB68">
        <f t="shared" ref="BB68:BB131" si="54">TYPE(U68)</f>
        <v>2</v>
      </c>
      <c r="BC68">
        <f t="shared" ref="BC68:BC131" si="55">TYPE(V68)</f>
        <v>1</v>
      </c>
      <c r="BD68">
        <f t="shared" ref="BD68:BD131" si="56">TYPE(W68)</f>
        <v>1</v>
      </c>
      <c r="BE68">
        <f t="shared" ref="BE68:BE131" si="57">TYPE(X68)</f>
        <v>1</v>
      </c>
      <c r="BF68">
        <f t="shared" ref="BF68:BF131" si="58">TYPE(Y68)</f>
        <v>1</v>
      </c>
      <c r="BG68">
        <f t="shared" ref="BG68:BG131" si="59">TYPE(Z68)</f>
        <v>1</v>
      </c>
      <c r="BH68">
        <f t="shared" ref="BH68:BH131" si="60">TYPE(AA68)</f>
        <v>1</v>
      </c>
      <c r="BI68">
        <f t="shared" ref="BI68:BI131" si="61">TYPE(AB68)</f>
        <v>1</v>
      </c>
      <c r="BJ68">
        <f t="shared" ref="BJ68:BJ131" si="62">TYPE(AC68)</f>
        <v>1</v>
      </c>
      <c r="BK68">
        <f t="shared" ref="BK68:BK131" si="63">TYPE(AD68)</f>
        <v>1</v>
      </c>
    </row>
    <row r="69" spans="1:63" x14ac:dyDescent="0.3">
      <c r="A69" t="s">
        <v>30</v>
      </c>
      <c r="B69">
        <v>2014</v>
      </c>
      <c r="C69" t="s">
        <v>53</v>
      </c>
      <c r="D69">
        <v>122.7</v>
      </c>
      <c r="E69">
        <v>122.6</v>
      </c>
      <c r="F69">
        <v>119.9</v>
      </c>
      <c r="G69">
        <v>124</v>
      </c>
      <c r="H69">
        <v>110.5</v>
      </c>
      <c r="I69">
        <v>128.80000000000001</v>
      </c>
      <c r="J69">
        <v>152</v>
      </c>
      <c r="K69">
        <v>116.2</v>
      </c>
      <c r="L69">
        <v>103.3</v>
      </c>
      <c r="M69">
        <v>115.8</v>
      </c>
      <c r="N69">
        <v>116.8</v>
      </c>
      <c r="O69">
        <v>124.5</v>
      </c>
      <c r="P69">
        <v>124.9</v>
      </c>
      <c r="Q69">
        <v>120.8</v>
      </c>
      <c r="R69">
        <v>123.3</v>
      </c>
      <c r="S69">
        <v>120.5</v>
      </c>
      <c r="T69">
        <v>122.9</v>
      </c>
      <c r="U69" t="s">
        <v>32</v>
      </c>
      <c r="V69">
        <v>117.3</v>
      </c>
      <c r="W69">
        <v>118.1</v>
      </c>
      <c r="X69">
        <v>115.9</v>
      </c>
      <c r="Y69">
        <v>112</v>
      </c>
      <c r="Z69">
        <v>113.3</v>
      </c>
      <c r="AA69">
        <v>117.2</v>
      </c>
      <c r="AB69">
        <v>108.8</v>
      </c>
      <c r="AC69">
        <v>114.1</v>
      </c>
      <c r="AD69">
        <v>121.1</v>
      </c>
      <c r="AE69">
        <f t="shared" si="33"/>
        <v>0</v>
      </c>
      <c r="AH69">
        <f t="shared" si="34"/>
        <v>2</v>
      </c>
      <c r="AI69">
        <f t="shared" si="35"/>
        <v>1</v>
      </c>
      <c r="AJ69">
        <f t="shared" si="36"/>
        <v>2</v>
      </c>
      <c r="AK69">
        <f t="shared" si="37"/>
        <v>1</v>
      </c>
      <c r="AL69">
        <f t="shared" si="38"/>
        <v>1</v>
      </c>
      <c r="AM69">
        <f t="shared" si="39"/>
        <v>1</v>
      </c>
      <c r="AN69">
        <f t="shared" si="40"/>
        <v>1</v>
      </c>
      <c r="AO69">
        <f t="shared" si="41"/>
        <v>1</v>
      </c>
      <c r="AP69">
        <f t="shared" si="42"/>
        <v>1</v>
      </c>
      <c r="AQ69">
        <f t="shared" si="43"/>
        <v>1</v>
      </c>
      <c r="AR69">
        <f t="shared" si="44"/>
        <v>1</v>
      </c>
      <c r="AS69">
        <f t="shared" si="45"/>
        <v>1</v>
      </c>
      <c r="AT69">
        <f t="shared" si="46"/>
        <v>1</v>
      </c>
      <c r="AU69">
        <f t="shared" si="47"/>
        <v>1</v>
      </c>
      <c r="AV69">
        <f t="shared" si="48"/>
        <v>1</v>
      </c>
      <c r="AW69">
        <f t="shared" si="49"/>
        <v>1</v>
      </c>
      <c r="AX69">
        <f t="shared" si="50"/>
        <v>1</v>
      </c>
      <c r="AY69">
        <f t="shared" si="51"/>
        <v>1</v>
      </c>
      <c r="AZ69">
        <f t="shared" si="52"/>
        <v>1</v>
      </c>
      <c r="BA69">
        <f t="shared" si="53"/>
        <v>1</v>
      </c>
      <c r="BB69">
        <f t="shared" si="54"/>
        <v>2</v>
      </c>
      <c r="BC69">
        <f t="shared" si="55"/>
        <v>1</v>
      </c>
      <c r="BD69">
        <f t="shared" si="56"/>
        <v>1</v>
      </c>
      <c r="BE69">
        <f t="shared" si="57"/>
        <v>1</v>
      </c>
      <c r="BF69">
        <f t="shared" si="58"/>
        <v>1</v>
      </c>
      <c r="BG69">
        <f t="shared" si="59"/>
        <v>1</v>
      </c>
      <c r="BH69">
        <f t="shared" si="60"/>
        <v>1</v>
      </c>
      <c r="BI69">
        <f t="shared" si="61"/>
        <v>1</v>
      </c>
      <c r="BJ69">
        <f t="shared" si="62"/>
        <v>1</v>
      </c>
      <c r="BK69">
        <f t="shared" si="63"/>
        <v>1</v>
      </c>
    </row>
    <row r="70" spans="1:63" x14ac:dyDescent="0.3">
      <c r="A70" t="s">
        <v>33</v>
      </c>
      <c r="B70">
        <v>2014</v>
      </c>
      <c r="C70" t="s">
        <v>53</v>
      </c>
      <c r="D70">
        <v>124.5</v>
      </c>
      <c r="E70">
        <v>125.6</v>
      </c>
      <c r="F70">
        <v>122.7</v>
      </c>
      <c r="G70">
        <v>124.6</v>
      </c>
      <c r="H70">
        <v>103.2</v>
      </c>
      <c r="I70">
        <v>122.2</v>
      </c>
      <c r="J70">
        <v>153.19999999999999</v>
      </c>
      <c r="K70">
        <v>119.3</v>
      </c>
      <c r="L70">
        <v>99.8</v>
      </c>
      <c r="M70">
        <v>124.6</v>
      </c>
      <c r="N70">
        <v>115.8</v>
      </c>
      <c r="O70">
        <v>126.9</v>
      </c>
      <c r="P70">
        <v>125.4</v>
      </c>
      <c r="Q70">
        <v>125.8</v>
      </c>
      <c r="R70">
        <v>120.3</v>
      </c>
      <c r="S70">
        <v>115.4</v>
      </c>
      <c r="T70">
        <v>119.5</v>
      </c>
      <c r="U70" t="s">
        <v>67</v>
      </c>
      <c r="V70">
        <v>112.6</v>
      </c>
      <c r="W70">
        <v>116.4</v>
      </c>
      <c r="X70">
        <v>113</v>
      </c>
      <c r="Y70">
        <v>109.7</v>
      </c>
      <c r="Z70">
        <v>114</v>
      </c>
      <c r="AA70">
        <v>120.3</v>
      </c>
      <c r="AB70">
        <v>109.6</v>
      </c>
      <c r="AC70">
        <v>113.4</v>
      </c>
      <c r="AD70">
        <v>119</v>
      </c>
      <c r="AE70">
        <f t="shared" si="33"/>
        <v>0</v>
      </c>
      <c r="AH70">
        <f t="shared" si="34"/>
        <v>2</v>
      </c>
      <c r="AI70">
        <f t="shared" si="35"/>
        <v>1</v>
      </c>
      <c r="AJ70">
        <f t="shared" si="36"/>
        <v>2</v>
      </c>
      <c r="AK70">
        <f t="shared" si="37"/>
        <v>1</v>
      </c>
      <c r="AL70">
        <f t="shared" si="38"/>
        <v>1</v>
      </c>
      <c r="AM70">
        <f t="shared" si="39"/>
        <v>1</v>
      </c>
      <c r="AN70">
        <f t="shared" si="40"/>
        <v>1</v>
      </c>
      <c r="AO70">
        <f t="shared" si="41"/>
        <v>1</v>
      </c>
      <c r="AP70">
        <f t="shared" si="42"/>
        <v>1</v>
      </c>
      <c r="AQ70">
        <f t="shared" si="43"/>
        <v>1</v>
      </c>
      <c r="AR70">
        <f t="shared" si="44"/>
        <v>1</v>
      </c>
      <c r="AS70">
        <f t="shared" si="45"/>
        <v>1</v>
      </c>
      <c r="AT70">
        <f t="shared" si="46"/>
        <v>1</v>
      </c>
      <c r="AU70">
        <f t="shared" si="47"/>
        <v>1</v>
      </c>
      <c r="AV70">
        <f t="shared" si="48"/>
        <v>1</v>
      </c>
      <c r="AW70">
        <f t="shared" si="49"/>
        <v>1</v>
      </c>
      <c r="AX70">
        <f t="shared" si="50"/>
        <v>1</v>
      </c>
      <c r="AY70">
        <f t="shared" si="51"/>
        <v>1</v>
      </c>
      <c r="AZ70">
        <f t="shared" si="52"/>
        <v>1</v>
      </c>
      <c r="BA70">
        <f t="shared" si="53"/>
        <v>1</v>
      </c>
      <c r="BB70">
        <f t="shared" si="54"/>
        <v>2</v>
      </c>
      <c r="BC70">
        <f t="shared" si="55"/>
        <v>1</v>
      </c>
      <c r="BD70">
        <f t="shared" si="56"/>
        <v>1</v>
      </c>
      <c r="BE70">
        <f t="shared" si="57"/>
        <v>1</v>
      </c>
      <c r="BF70">
        <f t="shared" si="58"/>
        <v>1</v>
      </c>
      <c r="BG70">
        <f t="shared" si="59"/>
        <v>1</v>
      </c>
      <c r="BH70">
        <f t="shared" si="60"/>
        <v>1</v>
      </c>
      <c r="BI70">
        <f t="shared" si="61"/>
        <v>1</v>
      </c>
      <c r="BJ70">
        <f t="shared" si="62"/>
        <v>1</v>
      </c>
      <c r="BK70">
        <f t="shared" si="63"/>
        <v>1</v>
      </c>
    </row>
    <row r="71" spans="1:63" x14ac:dyDescent="0.3">
      <c r="A71" t="s">
        <v>35</v>
      </c>
      <c r="B71">
        <v>2014</v>
      </c>
      <c r="C71" t="s">
        <v>53</v>
      </c>
      <c r="D71">
        <v>123.3</v>
      </c>
      <c r="E71">
        <v>123.7</v>
      </c>
      <c r="F71">
        <v>121</v>
      </c>
      <c r="G71">
        <v>124.2</v>
      </c>
      <c r="H71">
        <v>107.8</v>
      </c>
      <c r="I71">
        <v>125.7</v>
      </c>
      <c r="J71">
        <v>152.4</v>
      </c>
      <c r="K71">
        <v>117.2</v>
      </c>
      <c r="L71">
        <v>102.1</v>
      </c>
      <c r="M71">
        <v>118.7</v>
      </c>
      <c r="N71">
        <v>116.4</v>
      </c>
      <c r="O71">
        <v>125.6</v>
      </c>
      <c r="P71">
        <v>125.1</v>
      </c>
      <c r="Q71">
        <v>122.1</v>
      </c>
      <c r="R71">
        <v>122.1</v>
      </c>
      <c r="S71">
        <v>118.4</v>
      </c>
      <c r="T71">
        <v>121.6</v>
      </c>
      <c r="U71" t="s">
        <v>67</v>
      </c>
      <c r="V71">
        <v>115.5</v>
      </c>
      <c r="W71">
        <v>117.3</v>
      </c>
      <c r="X71">
        <v>114.8</v>
      </c>
      <c r="Y71">
        <v>110.8</v>
      </c>
      <c r="Z71">
        <v>113.7</v>
      </c>
      <c r="AA71">
        <v>119</v>
      </c>
      <c r="AB71">
        <v>109.1</v>
      </c>
      <c r="AC71">
        <v>113.8</v>
      </c>
      <c r="AD71">
        <v>120.1</v>
      </c>
      <c r="AE71">
        <f t="shared" si="33"/>
        <v>0</v>
      </c>
      <c r="AH71">
        <f t="shared" si="34"/>
        <v>2</v>
      </c>
      <c r="AI71">
        <f t="shared" si="35"/>
        <v>1</v>
      </c>
      <c r="AJ71">
        <f t="shared" si="36"/>
        <v>2</v>
      </c>
      <c r="AK71">
        <f t="shared" si="37"/>
        <v>1</v>
      </c>
      <c r="AL71">
        <f t="shared" si="38"/>
        <v>1</v>
      </c>
      <c r="AM71">
        <f t="shared" si="39"/>
        <v>1</v>
      </c>
      <c r="AN71">
        <f t="shared" si="40"/>
        <v>1</v>
      </c>
      <c r="AO71">
        <f t="shared" si="41"/>
        <v>1</v>
      </c>
      <c r="AP71">
        <f t="shared" si="42"/>
        <v>1</v>
      </c>
      <c r="AQ71">
        <f t="shared" si="43"/>
        <v>1</v>
      </c>
      <c r="AR71">
        <f t="shared" si="44"/>
        <v>1</v>
      </c>
      <c r="AS71">
        <f t="shared" si="45"/>
        <v>1</v>
      </c>
      <c r="AT71">
        <f t="shared" si="46"/>
        <v>1</v>
      </c>
      <c r="AU71">
        <f t="shared" si="47"/>
        <v>1</v>
      </c>
      <c r="AV71">
        <f t="shared" si="48"/>
        <v>1</v>
      </c>
      <c r="AW71">
        <f t="shared" si="49"/>
        <v>1</v>
      </c>
      <c r="AX71">
        <f t="shared" si="50"/>
        <v>1</v>
      </c>
      <c r="AY71">
        <f t="shared" si="51"/>
        <v>1</v>
      </c>
      <c r="AZ71">
        <f t="shared" si="52"/>
        <v>1</v>
      </c>
      <c r="BA71">
        <f t="shared" si="53"/>
        <v>1</v>
      </c>
      <c r="BB71">
        <f t="shared" si="54"/>
        <v>2</v>
      </c>
      <c r="BC71">
        <f t="shared" si="55"/>
        <v>1</v>
      </c>
      <c r="BD71">
        <f t="shared" si="56"/>
        <v>1</v>
      </c>
      <c r="BE71">
        <f t="shared" si="57"/>
        <v>1</v>
      </c>
      <c r="BF71">
        <f t="shared" si="58"/>
        <v>1</v>
      </c>
      <c r="BG71">
        <f t="shared" si="59"/>
        <v>1</v>
      </c>
      <c r="BH71">
        <f t="shared" si="60"/>
        <v>1</v>
      </c>
      <c r="BI71">
        <f t="shared" si="61"/>
        <v>1</v>
      </c>
      <c r="BJ71">
        <f t="shared" si="62"/>
        <v>1</v>
      </c>
      <c r="BK71">
        <f t="shared" si="63"/>
        <v>1</v>
      </c>
    </row>
    <row r="72" spans="1:63" x14ac:dyDescent="0.3">
      <c r="A72" t="s">
        <v>30</v>
      </c>
      <c r="B72">
        <v>2014</v>
      </c>
      <c r="C72" t="s">
        <v>55</v>
      </c>
      <c r="D72">
        <v>122.4</v>
      </c>
      <c r="E72">
        <v>122.4</v>
      </c>
      <c r="F72">
        <v>121.8</v>
      </c>
      <c r="G72">
        <v>124.2</v>
      </c>
      <c r="H72">
        <v>110.2</v>
      </c>
      <c r="I72">
        <v>128.6</v>
      </c>
      <c r="J72">
        <v>140.30000000000001</v>
      </c>
      <c r="K72">
        <v>116.3</v>
      </c>
      <c r="L72">
        <v>102</v>
      </c>
      <c r="M72">
        <v>116</v>
      </c>
      <c r="N72">
        <v>117.3</v>
      </c>
      <c r="O72">
        <v>124.8</v>
      </c>
      <c r="P72">
        <v>123.3</v>
      </c>
      <c r="Q72">
        <v>121.7</v>
      </c>
      <c r="R72">
        <v>123.8</v>
      </c>
      <c r="S72">
        <v>120.6</v>
      </c>
      <c r="T72">
        <v>123.3</v>
      </c>
      <c r="U72" t="s">
        <v>32</v>
      </c>
      <c r="V72">
        <v>117.4</v>
      </c>
      <c r="W72">
        <v>118.2</v>
      </c>
      <c r="X72">
        <v>116.2</v>
      </c>
      <c r="Y72">
        <v>111.5</v>
      </c>
      <c r="Z72">
        <v>113.3</v>
      </c>
      <c r="AA72">
        <v>117.7</v>
      </c>
      <c r="AB72">
        <v>109.4</v>
      </c>
      <c r="AC72">
        <v>114.2</v>
      </c>
      <c r="AD72">
        <v>120.3</v>
      </c>
      <c r="AE72">
        <f t="shared" si="33"/>
        <v>0</v>
      </c>
      <c r="AH72">
        <f t="shared" si="34"/>
        <v>2</v>
      </c>
      <c r="AI72">
        <f t="shared" si="35"/>
        <v>1</v>
      </c>
      <c r="AJ72">
        <f t="shared" si="36"/>
        <v>2</v>
      </c>
      <c r="AK72">
        <f t="shared" si="37"/>
        <v>1</v>
      </c>
      <c r="AL72">
        <f t="shared" si="38"/>
        <v>1</v>
      </c>
      <c r="AM72">
        <f t="shared" si="39"/>
        <v>1</v>
      </c>
      <c r="AN72">
        <f t="shared" si="40"/>
        <v>1</v>
      </c>
      <c r="AO72">
        <f t="shared" si="41"/>
        <v>1</v>
      </c>
      <c r="AP72">
        <f t="shared" si="42"/>
        <v>1</v>
      </c>
      <c r="AQ72">
        <f t="shared" si="43"/>
        <v>1</v>
      </c>
      <c r="AR72">
        <f t="shared" si="44"/>
        <v>1</v>
      </c>
      <c r="AS72">
        <f t="shared" si="45"/>
        <v>1</v>
      </c>
      <c r="AT72">
        <f t="shared" si="46"/>
        <v>1</v>
      </c>
      <c r="AU72">
        <f t="shared" si="47"/>
        <v>1</v>
      </c>
      <c r="AV72">
        <f t="shared" si="48"/>
        <v>1</v>
      </c>
      <c r="AW72">
        <f t="shared" si="49"/>
        <v>1</v>
      </c>
      <c r="AX72">
        <f t="shared" si="50"/>
        <v>1</v>
      </c>
      <c r="AY72">
        <f t="shared" si="51"/>
        <v>1</v>
      </c>
      <c r="AZ72">
        <f t="shared" si="52"/>
        <v>1</v>
      </c>
      <c r="BA72">
        <f t="shared" si="53"/>
        <v>1</v>
      </c>
      <c r="BB72">
        <f t="shared" si="54"/>
        <v>2</v>
      </c>
      <c r="BC72">
        <f t="shared" si="55"/>
        <v>1</v>
      </c>
      <c r="BD72">
        <f t="shared" si="56"/>
        <v>1</v>
      </c>
      <c r="BE72">
        <f t="shared" si="57"/>
        <v>1</v>
      </c>
      <c r="BF72">
        <f t="shared" si="58"/>
        <v>1</v>
      </c>
      <c r="BG72">
        <f t="shared" si="59"/>
        <v>1</v>
      </c>
      <c r="BH72">
        <f t="shared" si="60"/>
        <v>1</v>
      </c>
      <c r="BI72">
        <f t="shared" si="61"/>
        <v>1</v>
      </c>
      <c r="BJ72">
        <f t="shared" si="62"/>
        <v>1</v>
      </c>
      <c r="BK72">
        <f t="shared" si="63"/>
        <v>1</v>
      </c>
    </row>
    <row r="73" spans="1:63" x14ac:dyDescent="0.3">
      <c r="A73" t="s">
        <v>33</v>
      </c>
      <c r="B73">
        <v>2014</v>
      </c>
      <c r="C73" t="s">
        <v>55</v>
      </c>
      <c r="D73">
        <v>124</v>
      </c>
      <c r="E73">
        <v>124.7</v>
      </c>
      <c r="F73">
        <v>126.3</v>
      </c>
      <c r="G73">
        <v>124.9</v>
      </c>
      <c r="H73">
        <v>103</v>
      </c>
      <c r="I73">
        <v>122.3</v>
      </c>
      <c r="J73">
        <v>141</v>
      </c>
      <c r="K73">
        <v>120.1</v>
      </c>
      <c r="L73">
        <v>97.8</v>
      </c>
      <c r="M73">
        <v>125.4</v>
      </c>
      <c r="N73">
        <v>116.1</v>
      </c>
      <c r="O73">
        <v>127.6</v>
      </c>
      <c r="P73">
        <v>124</v>
      </c>
      <c r="Q73">
        <v>126.4</v>
      </c>
      <c r="R73">
        <v>120.7</v>
      </c>
      <c r="S73">
        <v>115.8</v>
      </c>
      <c r="T73">
        <v>120</v>
      </c>
      <c r="U73" t="s">
        <v>68</v>
      </c>
      <c r="V73">
        <v>113</v>
      </c>
      <c r="W73">
        <v>116.8</v>
      </c>
      <c r="X73">
        <v>113.2</v>
      </c>
      <c r="Y73">
        <v>108.8</v>
      </c>
      <c r="Z73">
        <v>114.3</v>
      </c>
      <c r="AA73">
        <v>120.7</v>
      </c>
      <c r="AB73">
        <v>110.4</v>
      </c>
      <c r="AC73">
        <v>113.4</v>
      </c>
      <c r="AD73">
        <v>118.4</v>
      </c>
      <c r="AE73">
        <f t="shared" si="33"/>
        <v>0</v>
      </c>
      <c r="AH73">
        <f t="shared" si="34"/>
        <v>2</v>
      </c>
      <c r="AI73">
        <f t="shared" si="35"/>
        <v>1</v>
      </c>
      <c r="AJ73">
        <f t="shared" si="36"/>
        <v>2</v>
      </c>
      <c r="AK73">
        <f t="shared" si="37"/>
        <v>1</v>
      </c>
      <c r="AL73">
        <f t="shared" si="38"/>
        <v>1</v>
      </c>
      <c r="AM73">
        <f t="shared" si="39"/>
        <v>1</v>
      </c>
      <c r="AN73">
        <f t="shared" si="40"/>
        <v>1</v>
      </c>
      <c r="AO73">
        <f t="shared" si="41"/>
        <v>1</v>
      </c>
      <c r="AP73">
        <f t="shared" si="42"/>
        <v>1</v>
      </c>
      <c r="AQ73">
        <f t="shared" si="43"/>
        <v>1</v>
      </c>
      <c r="AR73">
        <f t="shared" si="44"/>
        <v>1</v>
      </c>
      <c r="AS73">
        <f t="shared" si="45"/>
        <v>1</v>
      </c>
      <c r="AT73">
        <f t="shared" si="46"/>
        <v>1</v>
      </c>
      <c r="AU73">
        <f t="shared" si="47"/>
        <v>1</v>
      </c>
      <c r="AV73">
        <f t="shared" si="48"/>
        <v>1</v>
      </c>
      <c r="AW73">
        <f t="shared" si="49"/>
        <v>1</v>
      </c>
      <c r="AX73">
        <f t="shared" si="50"/>
        <v>1</v>
      </c>
      <c r="AY73">
        <f t="shared" si="51"/>
        <v>1</v>
      </c>
      <c r="AZ73">
        <f t="shared" si="52"/>
        <v>1</v>
      </c>
      <c r="BA73">
        <f t="shared" si="53"/>
        <v>1</v>
      </c>
      <c r="BB73">
        <f t="shared" si="54"/>
        <v>2</v>
      </c>
      <c r="BC73">
        <f t="shared" si="55"/>
        <v>1</v>
      </c>
      <c r="BD73">
        <f t="shared" si="56"/>
        <v>1</v>
      </c>
      <c r="BE73">
        <f t="shared" si="57"/>
        <v>1</v>
      </c>
      <c r="BF73">
        <f t="shared" si="58"/>
        <v>1</v>
      </c>
      <c r="BG73">
        <f t="shared" si="59"/>
        <v>1</v>
      </c>
      <c r="BH73">
        <f t="shared" si="60"/>
        <v>1</v>
      </c>
      <c r="BI73">
        <f t="shared" si="61"/>
        <v>1</v>
      </c>
      <c r="BJ73">
        <f t="shared" si="62"/>
        <v>1</v>
      </c>
      <c r="BK73">
        <f t="shared" si="63"/>
        <v>1</v>
      </c>
    </row>
    <row r="74" spans="1:63" x14ac:dyDescent="0.3">
      <c r="A74" t="s">
        <v>35</v>
      </c>
      <c r="B74">
        <v>2014</v>
      </c>
      <c r="C74" t="s">
        <v>55</v>
      </c>
      <c r="D74">
        <v>122.9</v>
      </c>
      <c r="E74">
        <v>123.2</v>
      </c>
      <c r="F74">
        <v>123.5</v>
      </c>
      <c r="G74">
        <v>124.5</v>
      </c>
      <c r="H74">
        <v>107.6</v>
      </c>
      <c r="I74">
        <v>125.7</v>
      </c>
      <c r="J74">
        <v>140.5</v>
      </c>
      <c r="K74">
        <v>117.6</v>
      </c>
      <c r="L74">
        <v>100.6</v>
      </c>
      <c r="M74">
        <v>119.1</v>
      </c>
      <c r="N74">
        <v>116.8</v>
      </c>
      <c r="O74">
        <v>126.1</v>
      </c>
      <c r="P74">
        <v>123.6</v>
      </c>
      <c r="Q74">
        <v>123</v>
      </c>
      <c r="R74">
        <v>122.6</v>
      </c>
      <c r="S74">
        <v>118.6</v>
      </c>
      <c r="T74">
        <v>122</v>
      </c>
      <c r="U74" t="s">
        <v>68</v>
      </c>
      <c r="V74">
        <v>115.7</v>
      </c>
      <c r="W74">
        <v>117.5</v>
      </c>
      <c r="X74">
        <v>115.1</v>
      </c>
      <c r="Y74">
        <v>110.1</v>
      </c>
      <c r="Z74">
        <v>113.9</v>
      </c>
      <c r="AA74">
        <v>119.5</v>
      </c>
      <c r="AB74">
        <v>109.8</v>
      </c>
      <c r="AC74">
        <v>113.8</v>
      </c>
      <c r="AD74">
        <v>119.4</v>
      </c>
      <c r="AE74">
        <f t="shared" si="33"/>
        <v>0</v>
      </c>
      <c r="AH74">
        <f t="shared" si="34"/>
        <v>2</v>
      </c>
      <c r="AI74">
        <f t="shared" si="35"/>
        <v>1</v>
      </c>
      <c r="AJ74">
        <f t="shared" si="36"/>
        <v>2</v>
      </c>
      <c r="AK74">
        <f t="shared" si="37"/>
        <v>1</v>
      </c>
      <c r="AL74">
        <f t="shared" si="38"/>
        <v>1</v>
      </c>
      <c r="AM74">
        <f t="shared" si="39"/>
        <v>1</v>
      </c>
      <c r="AN74">
        <f t="shared" si="40"/>
        <v>1</v>
      </c>
      <c r="AO74">
        <f t="shared" si="41"/>
        <v>1</v>
      </c>
      <c r="AP74">
        <f t="shared" si="42"/>
        <v>1</v>
      </c>
      <c r="AQ74">
        <f t="shared" si="43"/>
        <v>1</v>
      </c>
      <c r="AR74">
        <f t="shared" si="44"/>
        <v>1</v>
      </c>
      <c r="AS74">
        <f t="shared" si="45"/>
        <v>1</v>
      </c>
      <c r="AT74">
        <f t="shared" si="46"/>
        <v>1</v>
      </c>
      <c r="AU74">
        <f t="shared" si="47"/>
        <v>1</v>
      </c>
      <c r="AV74">
        <f t="shared" si="48"/>
        <v>1</v>
      </c>
      <c r="AW74">
        <f t="shared" si="49"/>
        <v>1</v>
      </c>
      <c r="AX74">
        <f t="shared" si="50"/>
        <v>1</v>
      </c>
      <c r="AY74">
        <f t="shared" si="51"/>
        <v>1</v>
      </c>
      <c r="AZ74">
        <f t="shared" si="52"/>
        <v>1</v>
      </c>
      <c r="BA74">
        <f t="shared" si="53"/>
        <v>1</v>
      </c>
      <c r="BB74">
        <f t="shared" si="54"/>
        <v>2</v>
      </c>
      <c r="BC74">
        <f t="shared" si="55"/>
        <v>1</v>
      </c>
      <c r="BD74">
        <f t="shared" si="56"/>
        <v>1</v>
      </c>
      <c r="BE74">
        <f t="shared" si="57"/>
        <v>1</v>
      </c>
      <c r="BF74">
        <f t="shared" si="58"/>
        <v>1</v>
      </c>
      <c r="BG74">
        <f t="shared" si="59"/>
        <v>1</v>
      </c>
      <c r="BH74">
        <f t="shared" si="60"/>
        <v>1</v>
      </c>
      <c r="BI74">
        <f t="shared" si="61"/>
        <v>1</v>
      </c>
      <c r="BJ74">
        <f t="shared" si="62"/>
        <v>1</v>
      </c>
      <c r="BK74">
        <f t="shared" si="63"/>
        <v>1</v>
      </c>
    </row>
    <row r="75" spans="1:63" x14ac:dyDescent="0.3">
      <c r="A75" t="s">
        <v>30</v>
      </c>
      <c r="B75">
        <v>2015</v>
      </c>
      <c r="C75" t="s">
        <v>31</v>
      </c>
      <c r="D75">
        <v>123.1</v>
      </c>
      <c r="E75">
        <v>123.1</v>
      </c>
      <c r="F75">
        <v>122.1</v>
      </c>
      <c r="G75">
        <v>124.9</v>
      </c>
      <c r="H75">
        <v>111</v>
      </c>
      <c r="I75">
        <v>130.4</v>
      </c>
      <c r="J75">
        <v>132.30000000000001</v>
      </c>
      <c r="K75">
        <v>117.2</v>
      </c>
      <c r="L75">
        <v>100.5</v>
      </c>
      <c r="M75">
        <v>117.2</v>
      </c>
      <c r="N75">
        <v>117.9</v>
      </c>
      <c r="O75">
        <v>125.6</v>
      </c>
      <c r="P75">
        <v>122.8</v>
      </c>
      <c r="Q75">
        <v>122.7</v>
      </c>
      <c r="R75">
        <v>124.4</v>
      </c>
      <c r="S75">
        <v>121.6</v>
      </c>
      <c r="T75">
        <v>124</v>
      </c>
      <c r="U75" t="s">
        <v>32</v>
      </c>
      <c r="V75">
        <v>118.4</v>
      </c>
      <c r="W75">
        <v>118.9</v>
      </c>
      <c r="X75">
        <v>116.6</v>
      </c>
      <c r="Y75">
        <v>111</v>
      </c>
      <c r="Z75">
        <v>114</v>
      </c>
      <c r="AA75">
        <v>118.2</v>
      </c>
      <c r="AB75">
        <v>110.2</v>
      </c>
      <c r="AC75">
        <v>114.5</v>
      </c>
      <c r="AD75">
        <v>120.3</v>
      </c>
      <c r="AE75">
        <f t="shared" si="33"/>
        <v>0</v>
      </c>
      <c r="AH75">
        <f t="shared" si="34"/>
        <v>2</v>
      </c>
      <c r="AI75">
        <f t="shared" si="35"/>
        <v>1</v>
      </c>
      <c r="AJ75">
        <f t="shared" si="36"/>
        <v>2</v>
      </c>
      <c r="AK75">
        <f t="shared" si="37"/>
        <v>1</v>
      </c>
      <c r="AL75">
        <f t="shared" si="38"/>
        <v>1</v>
      </c>
      <c r="AM75">
        <f t="shared" si="39"/>
        <v>1</v>
      </c>
      <c r="AN75">
        <f t="shared" si="40"/>
        <v>1</v>
      </c>
      <c r="AO75">
        <f t="shared" si="41"/>
        <v>1</v>
      </c>
      <c r="AP75">
        <f t="shared" si="42"/>
        <v>1</v>
      </c>
      <c r="AQ75">
        <f t="shared" si="43"/>
        <v>1</v>
      </c>
      <c r="AR75">
        <f t="shared" si="44"/>
        <v>1</v>
      </c>
      <c r="AS75">
        <f t="shared" si="45"/>
        <v>1</v>
      </c>
      <c r="AT75">
        <f t="shared" si="46"/>
        <v>1</v>
      </c>
      <c r="AU75">
        <f t="shared" si="47"/>
        <v>1</v>
      </c>
      <c r="AV75">
        <f t="shared" si="48"/>
        <v>1</v>
      </c>
      <c r="AW75">
        <f t="shared" si="49"/>
        <v>1</v>
      </c>
      <c r="AX75">
        <f t="shared" si="50"/>
        <v>1</v>
      </c>
      <c r="AY75">
        <f t="shared" si="51"/>
        <v>1</v>
      </c>
      <c r="AZ75">
        <f t="shared" si="52"/>
        <v>1</v>
      </c>
      <c r="BA75">
        <f t="shared" si="53"/>
        <v>1</v>
      </c>
      <c r="BB75">
        <f t="shared" si="54"/>
        <v>2</v>
      </c>
      <c r="BC75">
        <f t="shared" si="55"/>
        <v>1</v>
      </c>
      <c r="BD75">
        <f t="shared" si="56"/>
        <v>1</v>
      </c>
      <c r="BE75">
        <f t="shared" si="57"/>
        <v>1</v>
      </c>
      <c r="BF75">
        <f t="shared" si="58"/>
        <v>1</v>
      </c>
      <c r="BG75">
        <f t="shared" si="59"/>
        <v>1</v>
      </c>
      <c r="BH75">
        <f t="shared" si="60"/>
        <v>1</v>
      </c>
      <c r="BI75">
        <f t="shared" si="61"/>
        <v>1</v>
      </c>
      <c r="BJ75">
        <f t="shared" si="62"/>
        <v>1</v>
      </c>
      <c r="BK75">
        <f t="shared" si="63"/>
        <v>1</v>
      </c>
    </row>
    <row r="76" spans="1:63" x14ac:dyDescent="0.3">
      <c r="A76" t="s">
        <v>33</v>
      </c>
      <c r="B76">
        <v>2015</v>
      </c>
      <c r="C76" t="s">
        <v>31</v>
      </c>
      <c r="D76">
        <v>124</v>
      </c>
      <c r="E76">
        <v>125.5</v>
      </c>
      <c r="F76">
        <v>126.6</v>
      </c>
      <c r="G76">
        <v>125.2</v>
      </c>
      <c r="H76">
        <v>104.3</v>
      </c>
      <c r="I76">
        <v>121.3</v>
      </c>
      <c r="J76">
        <v>134.4</v>
      </c>
      <c r="K76">
        <v>122.9</v>
      </c>
      <c r="L76">
        <v>96.1</v>
      </c>
      <c r="M76">
        <v>126.6</v>
      </c>
      <c r="N76">
        <v>116.5</v>
      </c>
      <c r="O76">
        <v>128</v>
      </c>
      <c r="P76">
        <v>123.5</v>
      </c>
      <c r="Q76">
        <v>127.4</v>
      </c>
      <c r="R76">
        <v>121</v>
      </c>
      <c r="S76">
        <v>116.1</v>
      </c>
      <c r="T76">
        <v>120.2</v>
      </c>
      <c r="U76" t="s">
        <v>69</v>
      </c>
      <c r="V76">
        <v>113.4</v>
      </c>
      <c r="W76">
        <v>117.2</v>
      </c>
      <c r="X76">
        <v>113.7</v>
      </c>
      <c r="Y76">
        <v>107.9</v>
      </c>
      <c r="Z76">
        <v>114.6</v>
      </c>
      <c r="AA76">
        <v>120.8</v>
      </c>
      <c r="AB76">
        <v>111.4</v>
      </c>
      <c r="AC76">
        <v>113.4</v>
      </c>
      <c r="AD76">
        <v>118.5</v>
      </c>
      <c r="AE76">
        <f t="shared" si="33"/>
        <v>0</v>
      </c>
      <c r="AH76">
        <f t="shared" si="34"/>
        <v>2</v>
      </c>
      <c r="AI76">
        <f t="shared" si="35"/>
        <v>1</v>
      </c>
      <c r="AJ76">
        <f t="shared" si="36"/>
        <v>2</v>
      </c>
      <c r="AK76">
        <f t="shared" si="37"/>
        <v>1</v>
      </c>
      <c r="AL76">
        <f t="shared" si="38"/>
        <v>1</v>
      </c>
      <c r="AM76">
        <f t="shared" si="39"/>
        <v>1</v>
      </c>
      <c r="AN76">
        <f t="shared" si="40"/>
        <v>1</v>
      </c>
      <c r="AO76">
        <f t="shared" si="41"/>
        <v>1</v>
      </c>
      <c r="AP76">
        <f t="shared" si="42"/>
        <v>1</v>
      </c>
      <c r="AQ76">
        <f t="shared" si="43"/>
        <v>1</v>
      </c>
      <c r="AR76">
        <f t="shared" si="44"/>
        <v>1</v>
      </c>
      <c r="AS76">
        <f t="shared" si="45"/>
        <v>1</v>
      </c>
      <c r="AT76">
        <f t="shared" si="46"/>
        <v>1</v>
      </c>
      <c r="AU76">
        <f t="shared" si="47"/>
        <v>1</v>
      </c>
      <c r="AV76">
        <f t="shared" si="48"/>
        <v>1</v>
      </c>
      <c r="AW76">
        <f t="shared" si="49"/>
        <v>1</v>
      </c>
      <c r="AX76">
        <f t="shared" si="50"/>
        <v>1</v>
      </c>
      <c r="AY76">
        <f t="shared" si="51"/>
        <v>1</v>
      </c>
      <c r="AZ76">
        <f t="shared" si="52"/>
        <v>1</v>
      </c>
      <c r="BA76">
        <f t="shared" si="53"/>
        <v>1</v>
      </c>
      <c r="BB76">
        <f t="shared" si="54"/>
        <v>2</v>
      </c>
      <c r="BC76">
        <f t="shared" si="55"/>
        <v>1</v>
      </c>
      <c r="BD76">
        <f t="shared" si="56"/>
        <v>1</v>
      </c>
      <c r="BE76">
        <f t="shared" si="57"/>
        <v>1</v>
      </c>
      <c r="BF76">
        <f t="shared" si="58"/>
        <v>1</v>
      </c>
      <c r="BG76">
        <f t="shared" si="59"/>
        <v>1</v>
      </c>
      <c r="BH76">
        <f t="shared" si="60"/>
        <v>1</v>
      </c>
      <c r="BI76">
        <f t="shared" si="61"/>
        <v>1</v>
      </c>
      <c r="BJ76">
        <f t="shared" si="62"/>
        <v>1</v>
      </c>
      <c r="BK76">
        <f t="shared" si="63"/>
        <v>1</v>
      </c>
    </row>
    <row r="77" spans="1:63" x14ac:dyDescent="0.3">
      <c r="A77" t="s">
        <v>35</v>
      </c>
      <c r="B77">
        <v>2015</v>
      </c>
      <c r="C77" t="s">
        <v>31</v>
      </c>
      <c r="D77">
        <v>123.4</v>
      </c>
      <c r="E77">
        <v>123.9</v>
      </c>
      <c r="F77">
        <v>123.8</v>
      </c>
      <c r="G77">
        <v>125</v>
      </c>
      <c r="H77">
        <v>108.5</v>
      </c>
      <c r="I77">
        <v>126.2</v>
      </c>
      <c r="J77">
        <v>133</v>
      </c>
      <c r="K77">
        <v>119.1</v>
      </c>
      <c r="L77">
        <v>99</v>
      </c>
      <c r="M77">
        <v>120.3</v>
      </c>
      <c r="N77">
        <v>117.3</v>
      </c>
      <c r="O77">
        <v>126.7</v>
      </c>
      <c r="P77">
        <v>123.1</v>
      </c>
      <c r="Q77">
        <v>124</v>
      </c>
      <c r="R77">
        <v>123.1</v>
      </c>
      <c r="S77">
        <v>119.3</v>
      </c>
      <c r="T77">
        <v>122.5</v>
      </c>
      <c r="U77" t="s">
        <v>69</v>
      </c>
      <c r="V77">
        <v>116.5</v>
      </c>
      <c r="W77">
        <v>118.1</v>
      </c>
      <c r="X77">
        <v>115.5</v>
      </c>
      <c r="Y77">
        <v>109.4</v>
      </c>
      <c r="Z77">
        <v>114.3</v>
      </c>
      <c r="AA77">
        <v>119.7</v>
      </c>
      <c r="AB77">
        <v>110.7</v>
      </c>
      <c r="AC77">
        <v>114</v>
      </c>
      <c r="AD77">
        <v>119.5</v>
      </c>
      <c r="AE77">
        <f t="shared" si="33"/>
        <v>0</v>
      </c>
      <c r="AH77">
        <f t="shared" si="34"/>
        <v>2</v>
      </c>
      <c r="AI77">
        <f t="shared" si="35"/>
        <v>1</v>
      </c>
      <c r="AJ77">
        <f t="shared" si="36"/>
        <v>2</v>
      </c>
      <c r="AK77">
        <f t="shared" si="37"/>
        <v>1</v>
      </c>
      <c r="AL77">
        <f t="shared" si="38"/>
        <v>1</v>
      </c>
      <c r="AM77">
        <f t="shared" si="39"/>
        <v>1</v>
      </c>
      <c r="AN77">
        <f t="shared" si="40"/>
        <v>1</v>
      </c>
      <c r="AO77">
        <f t="shared" si="41"/>
        <v>1</v>
      </c>
      <c r="AP77">
        <f t="shared" si="42"/>
        <v>1</v>
      </c>
      <c r="AQ77">
        <f t="shared" si="43"/>
        <v>1</v>
      </c>
      <c r="AR77">
        <f t="shared" si="44"/>
        <v>1</v>
      </c>
      <c r="AS77">
        <f t="shared" si="45"/>
        <v>1</v>
      </c>
      <c r="AT77">
        <f t="shared" si="46"/>
        <v>1</v>
      </c>
      <c r="AU77">
        <f t="shared" si="47"/>
        <v>1</v>
      </c>
      <c r="AV77">
        <f t="shared" si="48"/>
        <v>1</v>
      </c>
      <c r="AW77">
        <f t="shared" si="49"/>
        <v>1</v>
      </c>
      <c r="AX77">
        <f t="shared" si="50"/>
        <v>1</v>
      </c>
      <c r="AY77">
        <f t="shared" si="51"/>
        <v>1</v>
      </c>
      <c r="AZ77">
        <f t="shared" si="52"/>
        <v>1</v>
      </c>
      <c r="BA77">
        <f t="shared" si="53"/>
        <v>1</v>
      </c>
      <c r="BB77">
        <f t="shared" si="54"/>
        <v>2</v>
      </c>
      <c r="BC77">
        <f t="shared" si="55"/>
        <v>1</v>
      </c>
      <c r="BD77">
        <f t="shared" si="56"/>
        <v>1</v>
      </c>
      <c r="BE77">
        <f t="shared" si="57"/>
        <v>1</v>
      </c>
      <c r="BF77">
        <f t="shared" si="58"/>
        <v>1</v>
      </c>
      <c r="BG77">
        <f t="shared" si="59"/>
        <v>1</v>
      </c>
      <c r="BH77">
        <f t="shared" si="60"/>
        <v>1</v>
      </c>
      <c r="BI77">
        <f t="shared" si="61"/>
        <v>1</v>
      </c>
      <c r="BJ77">
        <f t="shared" si="62"/>
        <v>1</v>
      </c>
      <c r="BK77">
        <f t="shared" si="63"/>
        <v>1</v>
      </c>
    </row>
    <row r="78" spans="1:63" x14ac:dyDescent="0.3">
      <c r="A78" t="s">
        <v>30</v>
      </c>
      <c r="B78">
        <v>2015</v>
      </c>
      <c r="C78" t="s">
        <v>36</v>
      </c>
      <c r="D78">
        <v>123.4</v>
      </c>
      <c r="E78">
        <v>124.4</v>
      </c>
      <c r="F78">
        <v>122.1</v>
      </c>
      <c r="G78">
        <v>125.8</v>
      </c>
      <c r="H78">
        <v>111.5</v>
      </c>
      <c r="I78">
        <v>129.4</v>
      </c>
      <c r="J78">
        <v>128.19999999999999</v>
      </c>
      <c r="K78">
        <v>118.8</v>
      </c>
      <c r="L78">
        <v>100</v>
      </c>
      <c r="M78">
        <v>118.6</v>
      </c>
      <c r="N78">
        <v>118.8</v>
      </c>
      <c r="O78">
        <v>126.8</v>
      </c>
      <c r="P78">
        <v>122.8</v>
      </c>
      <c r="Q78">
        <v>124.2</v>
      </c>
      <c r="R78">
        <v>125.4</v>
      </c>
      <c r="S78">
        <v>122.7</v>
      </c>
      <c r="T78">
        <v>125</v>
      </c>
      <c r="U78" t="s">
        <v>32</v>
      </c>
      <c r="V78">
        <v>120</v>
      </c>
      <c r="W78">
        <v>119.6</v>
      </c>
      <c r="X78">
        <v>117.7</v>
      </c>
      <c r="Y78">
        <v>110.9</v>
      </c>
      <c r="Z78">
        <v>114.8</v>
      </c>
      <c r="AA78">
        <v>118.7</v>
      </c>
      <c r="AB78">
        <v>110.8</v>
      </c>
      <c r="AC78">
        <v>115</v>
      </c>
      <c r="AD78">
        <v>120.6</v>
      </c>
      <c r="AE78">
        <f t="shared" si="33"/>
        <v>0</v>
      </c>
      <c r="AH78">
        <f t="shared" si="34"/>
        <v>2</v>
      </c>
      <c r="AI78">
        <f t="shared" si="35"/>
        <v>1</v>
      </c>
      <c r="AJ78">
        <f t="shared" si="36"/>
        <v>2</v>
      </c>
      <c r="AK78">
        <f t="shared" si="37"/>
        <v>1</v>
      </c>
      <c r="AL78">
        <f t="shared" si="38"/>
        <v>1</v>
      </c>
      <c r="AM78">
        <f t="shared" si="39"/>
        <v>1</v>
      </c>
      <c r="AN78">
        <f t="shared" si="40"/>
        <v>1</v>
      </c>
      <c r="AO78">
        <f t="shared" si="41"/>
        <v>1</v>
      </c>
      <c r="AP78">
        <f t="shared" si="42"/>
        <v>1</v>
      </c>
      <c r="AQ78">
        <f t="shared" si="43"/>
        <v>1</v>
      </c>
      <c r="AR78">
        <f t="shared" si="44"/>
        <v>1</v>
      </c>
      <c r="AS78">
        <f t="shared" si="45"/>
        <v>1</v>
      </c>
      <c r="AT78">
        <f t="shared" si="46"/>
        <v>1</v>
      </c>
      <c r="AU78">
        <f t="shared" si="47"/>
        <v>1</v>
      </c>
      <c r="AV78">
        <f t="shared" si="48"/>
        <v>1</v>
      </c>
      <c r="AW78">
        <f t="shared" si="49"/>
        <v>1</v>
      </c>
      <c r="AX78">
        <f t="shared" si="50"/>
        <v>1</v>
      </c>
      <c r="AY78">
        <f t="shared" si="51"/>
        <v>1</v>
      </c>
      <c r="AZ78">
        <f t="shared" si="52"/>
        <v>1</v>
      </c>
      <c r="BA78">
        <f t="shared" si="53"/>
        <v>1</v>
      </c>
      <c r="BB78">
        <f t="shared" si="54"/>
        <v>2</v>
      </c>
      <c r="BC78">
        <f t="shared" si="55"/>
        <v>1</v>
      </c>
      <c r="BD78">
        <f t="shared" si="56"/>
        <v>1</v>
      </c>
      <c r="BE78">
        <f t="shared" si="57"/>
        <v>1</v>
      </c>
      <c r="BF78">
        <f t="shared" si="58"/>
        <v>1</v>
      </c>
      <c r="BG78">
        <f t="shared" si="59"/>
        <v>1</v>
      </c>
      <c r="BH78">
        <f t="shared" si="60"/>
        <v>1</v>
      </c>
      <c r="BI78">
        <f t="shared" si="61"/>
        <v>1</v>
      </c>
      <c r="BJ78">
        <f t="shared" si="62"/>
        <v>1</v>
      </c>
      <c r="BK78">
        <f t="shared" si="63"/>
        <v>1</v>
      </c>
    </row>
    <row r="79" spans="1:63" x14ac:dyDescent="0.3">
      <c r="A79" t="s">
        <v>33</v>
      </c>
      <c r="B79">
        <v>2015</v>
      </c>
      <c r="C79" t="s">
        <v>36</v>
      </c>
      <c r="D79">
        <v>124.3</v>
      </c>
      <c r="E79">
        <v>126.5</v>
      </c>
      <c r="F79">
        <v>119.5</v>
      </c>
      <c r="G79">
        <v>125.6</v>
      </c>
      <c r="H79">
        <v>104.9</v>
      </c>
      <c r="I79">
        <v>121.6</v>
      </c>
      <c r="J79">
        <v>131.80000000000001</v>
      </c>
      <c r="K79">
        <v>125.1</v>
      </c>
      <c r="L79">
        <v>95</v>
      </c>
      <c r="M79">
        <v>127.7</v>
      </c>
      <c r="N79">
        <v>116.8</v>
      </c>
      <c r="O79">
        <v>128.6</v>
      </c>
      <c r="P79">
        <v>123.7</v>
      </c>
      <c r="Q79">
        <v>128.1</v>
      </c>
      <c r="R79">
        <v>121.3</v>
      </c>
      <c r="S79">
        <v>116.5</v>
      </c>
      <c r="T79">
        <v>120.6</v>
      </c>
      <c r="U79" t="s">
        <v>70</v>
      </c>
      <c r="V79">
        <v>114</v>
      </c>
      <c r="W79">
        <v>117.7</v>
      </c>
      <c r="X79">
        <v>114.1</v>
      </c>
      <c r="Y79">
        <v>106.8</v>
      </c>
      <c r="Z79">
        <v>114.9</v>
      </c>
      <c r="AA79">
        <v>120.4</v>
      </c>
      <c r="AB79">
        <v>111.7</v>
      </c>
      <c r="AC79">
        <v>113.2</v>
      </c>
      <c r="AD79">
        <v>118.7</v>
      </c>
      <c r="AE79">
        <f t="shared" si="33"/>
        <v>0</v>
      </c>
      <c r="AH79">
        <f t="shared" si="34"/>
        <v>2</v>
      </c>
      <c r="AI79">
        <f t="shared" si="35"/>
        <v>1</v>
      </c>
      <c r="AJ79">
        <f t="shared" si="36"/>
        <v>2</v>
      </c>
      <c r="AK79">
        <f t="shared" si="37"/>
        <v>1</v>
      </c>
      <c r="AL79">
        <f t="shared" si="38"/>
        <v>1</v>
      </c>
      <c r="AM79">
        <f t="shared" si="39"/>
        <v>1</v>
      </c>
      <c r="AN79">
        <f t="shared" si="40"/>
        <v>1</v>
      </c>
      <c r="AO79">
        <f t="shared" si="41"/>
        <v>1</v>
      </c>
      <c r="AP79">
        <f t="shared" si="42"/>
        <v>1</v>
      </c>
      <c r="AQ79">
        <f t="shared" si="43"/>
        <v>1</v>
      </c>
      <c r="AR79">
        <f t="shared" si="44"/>
        <v>1</v>
      </c>
      <c r="AS79">
        <f t="shared" si="45"/>
        <v>1</v>
      </c>
      <c r="AT79">
        <f t="shared" si="46"/>
        <v>1</v>
      </c>
      <c r="AU79">
        <f t="shared" si="47"/>
        <v>1</v>
      </c>
      <c r="AV79">
        <f t="shared" si="48"/>
        <v>1</v>
      </c>
      <c r="AW79">
        <f t="shared" si="49"/>
        <v>1</v>
      </c>
      <c r="AX79">
        <f t="shared" si="50"/>
        <v>1</v>
      </c>
      <c r="AY79">
        <f t="shared" si="51"/>
        <v>1</v>
      </c>
      <c r="AZ79">
        <f t="shared" si="52"/>
        <v>1</v>
      </c>
      <c r="BA79">
        <f t="shared" si="53"/>
        <v>1</v>
      </c>
      <c r="BB79">
        <f t="shared" si="54"/>
        <v>2</v>
      </c>
      <c r="BC79">
        <f t="shared" si="55"/>
        <v>1</v>
      </c>
      <c r="BD79">
        <f t="shared" si="56"/>
        <v>1</v>
      </c>
      <c r="BE79">
        <f t="shared" si="57"/>
        <v>1</v>
      </c>
      <c r="BF79">
        <f t="shared" si="58"/>
        <v>1</v>
      </c>
      <c r="BG79">
        <f t="shared" si="59"/>
        <v>1</v>
      </c>
      <c r="BH79">
        <f t="shared" si="60"/>
        <v>1</v>
      </c>
      <c r="BI79">
        <f t="shared" si="61"/>
        <v>1</v>
      </c>
      <c r="BJ79">
        <f t="shared" si="62"/>
        <v>1</v>
      </c>
      <c r="BK79">
        <f t="shared" si="63"/>
        <v>1</v>
      </c>
    </row>
    <row r="80" spans="1:63" x14ac:dyDescent="0.3">
      <c r="A80" t="s">
        <v>35</v>
      </c>
      <c r="B80">
        <v>2015</v>
      </c>
      <c r="C80" t="s">
        <v>36</v>
      </c>
      <c r="D80">
        <v>123.7</v>
      </c>
      <c r="E80">
        <v>125.1</v>
      </c>
      <c r="F80">
        <v>121.1</v>
      </c>
      <c r="G80">
        <v>125.7</v>
      </c>
      <c r="H80">
        <v>109.1</v>
      </c>
      <c r="I80">
        <v>125.8</v>
      </c>
      <c r="J80">
        <v>129.4</v>
      </c>
      <c r="K80">
        <v>120.9</v>
      </c>
      <c r="L80">
        <v>98.3</v>
      </c>
      <c r="M80">
        <v>121.6</v>
      </c>
      <c r="N80">
        <v>118</v>
      </c>
      <c r="O80">
        <v>127.6</v>
      </c>
      <c r="P80">
        <v>123.1</v>
      </c>
      <c r="Q80">
        <v>125.2</v>
      </c>
      <c r="R80">
        <v>123.8</v>
      </c>
      <c r="S80">
        <v>120.1</v>
      </c>
      <c r="T80">
        <v>123.3</v>
      </c>
      <c r="U80" t="s">
        <v>70</v>
      </c>
      <c r="V80">
        <v>117.7</v>
      </c>
      <c r="W80">
        <v>118.7</v>
      </c>
      <c r="X80">
        <v>116.3</v>
      </c>
      <c r="Y80">
        <v>108.7</v>
      </c>
      <c r="Z80">
        <v>114.9</v>
      </c>
      <c r="AA80">
        <v>119.7</v>
      </c>
      <c r="AB80">
        <v>111.2</v>
      </c>
      <c r="AC80">
        <v>114.1</v>
      </c>
      <c r="AD80">
        <v>119.7</v>
      </c>
      <c r="AE80">
        <f t="shared" si="33"/>
        <v>0</v>
      </c>
      <c r="AH80">
        <f t="shared" si="34"/>
        <v>2</v>
      </c>
      <c r="AI80">
        <f t="shared" si="35"/>
        <v>1</v>
      </c>
      <c r="AJ80">
        <f t="shared" si="36"/>
        <v>2</v>
      </c>
      <c r="AK80">
        <f t="shared" si="37"/>
        <v>1</v>
      </c>
      <c r="AL80">
        <f t="shared" si="38"/>
        <v>1</v>
      </c>
      <c r="AM80">
        <f t="shared" si="39"/>
        <v>1</v>
      </c>
      <c r="AN80">
        <f t="shared" si="40"/>
        <v>1</v>
      </c>
      <c r="AO80">
        <f t="shared" si="41"/>
        <v>1</v>
      </c>
      <c r="AP80">
        <f t="shared" si="42"/>
        <v>1</v>
      </c>
      <c r="AQ80">
        <f t="shared" si="43"/>
        <v>1</v>
      </c>
      <c r="AR80">
        <f t="shared" si="44"/>
        <v>1</v>
      </c>
      <c r="AS80">
        <f t="shared" si="45"/>
        <v>1</v>
      </c>
      <c r="AT80">
        <f t="shared" si="46"/>
        <v>1</v>
      </c>
      <c r="AU80">
        <f t="shared" si="47"/>
        <v>1</v>
      </c>
      <c r="AV80">
        <f t="shared" si="48"/>
        <v>1</v>
      </c>
      <c r="AW80">
        <f t="shared" si="49"/>
        <v>1</v>
      </c>
      <c r="AX80">
        <f t="shared" si="50"/>
        <v>1</v>
      </c>
      <c r="AY80">
        <f t="shared" si="51"/>
        <v>1</v>
      </c>
      <c r="AZ80">
        <f t="shared" si="52"/>
        <v>1</v>
      </c>
      <c r="BA80">
        <f t="shared" si="53"/>
        <v>1</v>
      </c>
      <c r="BB80">
        <f t="shared" si="54"/>
        <v>2</v>
      </c>
      <c r="BC80">
        <f t="shared" si="55"/>
        <v>1</v>
      </c>
      <c r="BD80">
        <f t="shared" si="56"/>
        <v>1</v>
      </c>
      <c r="BE80">
        <f t="shared" si="57"/>
        <v>1</v>
      </c>
      <c r="BF80">
        <f t="shared" si="58"/>
        <v>1</v>
      </c>
      <c r="BG80">
        <f t="shared" si="59"/>
        <v>1</v>
      </c>
      <c r="BH80">
        <f t="shared" si="60"/>
        <v>1</v>
      </c>
      <c r="BI80">
        <f t="shared" si="61"/>
        <v>1</v>
      </c>
      <c r="BJ80">
        <f t="shared" si="62"/>
        <v>1</v>
      </c>
      <c r="BK80">
        <f t="shared" si="63"/>
        <v>1</v>
      </c>
    </row>
    <row r="81" spans="1:63" x14ac:dyDescent="0.3">
      <c r="A81" t="s">
        <v>30</v>
      </c>
      <c r="B81">
        <v>2015</v>
      </c>
      <c r="C81" t="s">
        <v>38</v>
      </c>
      <c r="D81">
        <v>123.3</v>
      </c>
      <c r="E81">
        <v>124.7</v>
      </c>
      <c r="F81">
        <v>118.9</v>
      </c>
      <c r="G81">
        <v>126</v>
      </c>
      <c r="H81">
        <v>111.8</v>
      </c>
      <c r="I81">
        <v>130.9</v>
      </c>
      <c r="J81">
        <v>128</v>
      </c>
      <c r="K81">
        <v>119.9</v>
      </c>
      <c r="L81">
        <v>98.9</v>
      </c>
      <c r="M81">
        <v>119.4</v>
      </c>
      <c r="N81">
        <v>118.9</v>
      </c>
      <c r="O81">
        <v>127.7</v>
      </c>
      <c r="P81">
        <v>123.1</v>
      </c>
      <c r="Q81">
        <v>124.7</v>
      </c>
      <c r="R81">
        <v>126</v>
      </c>
      <c r="S81">
        <v>122.9</v>
      </c>
      <c r="T81">
        <v>125.5</v>
      </c>
      <c r="U81" t="s">
        <v>32</v>
      </c>
      <c r="V81">
        <v>120.6</v>
      </c>
      <c r="W81">
        <v>120.2</v>
      </c>
      <c r="X81">
        <v>118.2</v>
      </c>
      <c r="Y81">
        <v>111.6</v>
      </c>
      <c r="Z81">
        <v>115.5</v>
      </c>
      <c r="AA81">
        <v>119.4</v>
      </c>
      <c r="AB81">
        <v>110.8</v>
      </c>
      <c r="AC81">
        <v>115.5</v>
      </c>
      <c r="AD81">
        <v>121.1</v>
      </c>
      <c r="AE81">
        <f t="shared" si="33"/>
        <v>0</v>
      </c>
      <c r="AH81">
        <f t="shared" si="34"/>
        <v>2</v>
      </c>
      <c r="AI81">
        <f t="shared" si="35"/>
        <v>1</v>
      </c>
      <c r="AJ81">
        <f t="shared" si="36"/>
        <v>2</v>
      </c>
      <c r="AK81">
        <f t="shared" si="37"/>
        <v>1</v>
      </c>
      <c r="AL81">
        <f t="shared" si="38"/>
        <v>1</v>
      </c>
      <c r="AM81">
        <f t="shared" si="39"/>
        <v>1</v>
      </c>
      <c r="AN81">
        <f t="shared" si="40"/>
        <v>1</v>
      </c>
      <c r="AO81">
        <f t="shared" si="41"/>
        <v>1</v>
      </c>
      <c r="AP81">
        <f t="shared" si="42"/>
        <v>1</v>
      </c>
      <c r="AQ81">
        <f t="shared" si="43"/>
        <v>1</v>
      </c>
      <c r="AR81">
        <f t="shared" si="44"/>
        <v>1</v>
      </c>
      <c r="AS81">
        <f t="shared" si="45"/>
        <v>1</v>
      </c>
      <c r="AT81">
        <f t="shared" si="46"/>
        <v>1</v>
      </c>
      <c r="AU81">
        <f t="shared" si="47"/>
        <v>1</v>
      </c>
      <c r="AV81">
        <f t="shared" si="48"/>
        <v>1</v>
      </c>
      <c r="AW81">
        <f t="shared" si="49"/>
        <v>1</v>
      </c>
      <c r="AX81">
        <f t="shared" si="50"/>
        <v>1</v>
      </c>
      <c r="AY81">
        <f t="shared" si="51"/>
        <v>1</v>
      </c>
      <c r="AZ81">
        <f t="shared" si="52"/>
        <v>1</v>
      </c>
      <c r="BA81">
        <f t="shared" si="53"/>
        <v>1</v>
      </c>
      <c r="BB81">
        <f t="shared" si="54"/>
        <v>2</v>
      </c>
      <c r="BC81">
        <f t="shared" si="55"/>
        <v>1</v>
      </c>
      <c r="BD81">
        <f t="shared" si="56"/>
        <v>1</v>
      </c>
      <c r="BE81">
        <f t="shared" si="57"/>
        <v>1</v>
      </c>
      <c r="BF81">
        <f t="shared" si="58"/>
        <v>1</v>
      </c>
      <c r="BG81">
        <f t="shared" si="59"/>
        <v>1</v>
      </c>
      <c r="BH81">
        <f t="shared" si="60"/>
        <v>1</v>
      </c>
      <c r="BI81">
        <f t="shared" si="61"/>
        <v>1</v>
      </c>
      <c r="BJ81">
        <f t="shared" si="62"/>
        <v>1</v>
      </c>
      <c r="BK81">
        <f t="shared" si="63"/>
        <v>1</v>
      </c>
    </row>
    <row r="82" spans="1:63" x14ac:dyDescent="0.3">
      <c r="A82" t="s">
        <v>33</v>
      </c>
      <c r="B82">
        <v>2015</v>
      </c>
      <c r="C82" t="s">
        <v>38</v>
      </c>
      <c r="D82">
        <v>124</v>
      </c>
      <c r="E82">
        <v>126.7</v>
      </c>
      <c r="F82">
        <v>113.5</v>
      </c>
      <c r="G82">
        <v>125.9</v>
      </c>
      <c r="H82">
        <v>104.8</v>
      </c>
      <c r="I82">
        <v>123.8</v>
      </c>
      <c r="J82">
        <v>131.4</v>
      </c>
      <c r="K82">
        <v>127.2</v>
      </c>
      <c r="L82">
        <v>93.2</v>
      </c>
      <c r="M82">
        <v>127.4</v>
      </c>
      <c r="N82">
        <v>117</v>
      </c>
      <c r="O82">
        <v>129.19999999999999</v>
      </c>
      <c r="P82">
        <v>123.9</v>
      </c>
      <c r="Q82">
        <v>128.80000000000001</v>
      </c>
      <c r="R82">
        <v>121.7</v>
      </c>
      <c r="S82">
        <v>116.9</v>
      </c>
      <c r="T82">
        <v>120.9</v>
      </c>
      <c r="U82" t="s">
        <v>71</v>
      </c>
      <c r="V82">
        <v>114.4</v>
      </c>
      <c r="W82">
        <v>118</v>
      </c>
      <c r="X82">
        <v>114.3</v>
      </c>
      <c r="Y82">
        <v>108.4</v>
      </c>
      <c r="Z82">
        <v>115.4</v>
      </c>
      <c r="AA82">
        <v>120.6</v>
      </c>
      <c r="AB82">
        <v>111.3</v>
      </c>
      <c r="AC82">
        <v>113.8</v>
      </c>
      <c r="AD82">
        <v>119.1</v>
      </c>
      <c r="AE82">
        <f t="shared" si="33"/>
        <v>0</v>
      </c>
      <c r="AH82">
        <f t="shared" si="34"/>
        <v>2</v>
      </c>
      <c r="AI82">
        <f t="shared" si="35"/>
        <v>1</v>
      </c>
      <c r="AJ82">
        <f t="shared" si="36"/>
        <v>2</v>
      </c>
      <c r="AK82">
        <f t="shared" si="37"/>
        <v>1</v>
      </c>
      <c r="AL82">
        <f t="shared" si="38"/>
        <v>1</v>
      </c>
      <c r="AM82">
        <f t="shared" si="39"/>
        <v>1</v>
      </c>
      <c r="AN82">
        <f t="shared" si="40"/>
        <v>1</v>
      </c>
      <c r="AO82">
        <f t="shared" si="41"/>
        <v>1</v>
      </c>
      <c r="AP82">
        <f t="shared" si="42"/>
        <v>1</v>
      </c>
      <c r="AQ82">
        <f t="shared" si="43"/>
        <v>1</v>
      </c>
      <c r="AR82">
        <f t="shared" si="44"/>
        <v>1</v>
      </c>
      <c r="AS82">
        <f t="shared" si="45"/>
        <v>1</v>
      </c>
      <c r="AT82">
        <f t="shared" si="46"/>
        <v>1</v>
      </c>
      <c r="AU82">
        <f t="shared" si="47"/>
        <v>1</v>
      </c>
      <c r="AV82">
        <f t="shared" si="48"/>
        <v>1</v>
      </c>
      <c r="AW82">
        <f t="shared" si="49"/>
        <v>1</v>
      </c>
      <c r="AX82">
        <f t="shared" si="50"/>
        <v>1</v>
      </c>
      <c r="AY82">
        <f t="shared" si="51"/>
        <v>1</v>
      </c>
      <c r="AZ82">
        <f t="shared" si="52"/>
        <v>1</v>
      </c>
      <c r="BA82">
        <f t="shared" si="53"/>
        <v>1</v>
      </c>
      <c r="BB82">
        <f t="shared" si="54"/>
        <v>2</v>
      </c>
      <c r="BC82">
        <f t="shared" si="55"/>
        <v>1</v>
      </c>
      <c r="BD82">
        <f t="shared" si="56"/>
        <v>1</v>
      </c>
      <c r="BE82">
        <f t="shared" si="57"/>
        <v>1</v>
      </c>
      <c r="BF82">
        <f t="shared" si="58"/>
        <v>1</v>
      </c>
      <c r="BG82">
        <f t="shared" si="59"/>
        <v>1</v>
      </c>
      <c r="BH82">
        <f t="shared" si="60"/>
        <v>1</v>
      </c>
      <c r="BI82">
        <f t="shared" si="61"/>
        <v>1</v>
      </c>
      <c r="BJ82">
        <f t="shared" si="62"/>
        <v>1</v>
      </c>
      <c r="BK82">
        <f t="shared" si="63"/>
        <v>1</v>
      </c>
    </row>
    <row r="83" spans="1:63" x14ac:dyDescent="0.3">
      <c r="A83" t="s">
        <v>35</v>
      </c>
      <c r="B83">
        <v>2015</v>
      </c>
      <c r="C83" t="s">
        <v>38</v>
      </c>
      <c r="D83">
        <v>123.5</v>
      </c>
      <c r="E83">
        <v>125.4</v>
      </c>
      <c r="F83">
        <v>116.8</v>
      </c>
      <c r="G83">
        <v>126</v>
      </c>
      <c r="H83">
        <v>109.2</v>
      </c>
      <c r="I83">
        <v>127.6</v>
      </c>
      <c r="J83">
        <v>129.19999999999999</v>
      </c>
      <c r="K83">
        <v>122.4</v>
      </c>
      <c r="L83">
        <v>97</v>
      </c>
      <c r="M83">
        <v>122.1</v>
      </c>
      <c r="N83">
        <v>118.1</v>
      </c>
      <c r="O83">
        <v>128.4</v>
      </c>
      <c r="P83">
        <v>123.4</v>
      </c>
      <c r="Q83">
        <v>125.8</v>
      </c>
      <c r="R83">
        <v>124.3</v>
      </c>
      <c r="S83">
        <v>120.4</v>
      </c>
      <c r="T83">
        <v>123.7</v>
      </c>
      <c r="U83" t="s">
        <v>71</v>
      </c>
      <c r="V83">
        <v>118.3</v>
      </c>
      <c r="W83">
        <v>119.2</v>
      </c>
      <c r="X83">
        <v>116.7</v>
      </c>
      <c r="Y83">
        <v>109.9</v>
      </c>
      <c r="Z83">
        <v>115.4</v>
      </c>
      <c r="AA83">
        <v>120.1</v>
      </c>
      <c r="AB83">
        <v>111</v>
      </c>
      <c r="AC83">
        <v>114.7</v>
      </c>
      <c r="AD83">
        <v>120.2</v>
      </c>
      <c r="AE83">
        <f t="shared" si="33"/>
        <v>0</v>
      </c>
      <c r="AH83">
        <f t="shared" si="34"/>
        <v>2</v>
      </c>
      <c r="AI83">
        <f t="shared" si="35"/>
        <v>1</v>
      </c>
      <c r="AJ83">
        <f t="shared" si="36"/>
        <v>2</v>
      </c>
      <c r="AK83">
        <f t="shared" si="37"/>
        <v>1</v>
      </c>
      <c r="AL83">
        <f t="shared" si="38"/>
        <v>1</v>
      </c>
      <c r="AM83">
        <f t="shared" si="39"/>
        <v>1</v>
      </c>
      <c r="AN83">
        <f t="shared" si="40"/>
        <v>1</v>
      </c>
      <c r="AO83">
        <f t="shared" si="41"/>
        <v>1</v>
      </c>
      <c r="AP83">
        <f t="shared" si="42"/>
        <v>1</v>
      </c>
      <c r="AQ83">
        <f t="shared" si="43"/>
        <v>1</v>
      </c>
      <c r="AR83">
        <f t="shared" si="44"/>
        <v>1</v>
      </c>
      <c r="AS83">
        <f t="shared" si="45"/>
        <v>1</v>
      </c>
      <c r="AT83">
        <f t="shared" si="46"/>
        <v>1</v>
      </c>
      <c r="AU83">
        <f t="shared" si="47"/>
        <v>1</v>
      </c>
      <c r="AV83">
        <f t="shared" si="48"/>
        <v>1</v>
      </c>
      <c r="AW83">
        <f t="shared" si="49"/>
        <v>1</v>
      </c>
      <c r="AX83">
        <f t="shared" si="50"/>
        <v>1</v>
      </c>
      <c r="AY83">
        <f t="shared" si="51"/>
        <v>1</v>
      </c>
      <c r="AZ83">
        <f t="shared" si="52"/>
        <v>1</v>
      </c>
      <c r="BA83">
        <f t="shared" si="53"/>
        <v>1</v>
      </c>
      <c r="BB83">
        <f t="shared" si="54"/>
        <v>2</v>
      </c>
      <c r="BC83">
        <f t="shared" si="55"/>
        <v>1</v>
      </c>
      <c r="BD83">
        <f t="shared" si="56"/>
        <v>1</v>
      </c>
      <c r="BE83">
        <f t="shared" si="57"/>
        <v>1</v>
      </c>
      <c r="BF83">
        <f t="shared" si="58"/>
        <v>1</v>
      </c>
      <c r="BG83">
        <f t="shared" si="59"/>
        <v>1</v>
      </c>
      <c r="BH83">
        <f t="shared" si="60"/>
        <v>1</v>
      </c>
      <c r="BI83">
        <f t="shared" si="61"/>
        <v>1</v>
      </c>
      <c r="BJ83">
        <f t="shared" si="62"/>
        <v>1</v>
      </c>
      <c r="BK83">
        <f t="shared" si="63"/>
        <v>1</v>
      </c>
    </row>
    <row r="84" spans="1:63" x14ac:dyDescent="0.3">
      <c r="A84" t="s">
        <v>30</v>
      </c>
      <c r="B84">
        <v>2015</v>
      </c>
      <c r="C84" t="s">
        <v>39</v>
      </c>
      <c r="D84">
        <v>123.3</v>
      </c>
      <c r="E84">
        <v>125.5</v>
      </c>
      <c r="F84">
        <v>117.2</v>
      </c>
      <c r="G84">
        <v>126.8</v>
      </c>
      <c r="H84">
        <v>111.9</v>
      </c>
      <c r="I84">
        <v>134.19999999999999</v>
      </c>
      <c r="J84">
        <v>127.5</v>
      </c>
      <c r="K84">
        <v>121.5</v>
      </c>
      <c r="L84">
        <v>97.8</v>
      </c>
      <c r="M84">
        <v>119.8</v>
      </c>
      <c r="N84">
        <v>119.4</v>
      </c>
      <c r="O84">
        <v>128.69999999999999</v>
      </c>
      <c r="P84">
        <v>123.6</v>
      </c>
      <c r="Q84">
        <v>125.7</v>
      </c>
      <c r="R84">
        <v>126.4</v>
      </c>
      <c r="S84">
        <v>123.3</v>
      </c>
      <c r="T84">
        <v>126</v>
      </c>
      <c r="U84" t="s">
        <v>32</v>
      </c>
      <c r="V84">
        <v>121.2</v>
      </c>
      <c r="W84">
        <v>120.9</v>
      </c>
      <c r="X84">
        <v>118.6</v>
      </c>
      <c r="Y84">
        <v>111.9</v>
      </c>
      <c r="Z84">
        <v>116.2</v>
      </c>
      <c r="AA84">
        <v>119.9</v>
      </c>
      <c r="AB84">
        <v>111.6</v>
      </c>
      <c r="AC84">
        <v>116</v>
      </c>
      <c r="AD84">
        <v>121.5</v>
      </c>
      <c r="AE84">
        <f t="shared" si="33"/>
        <v>0</v>
      </c>
      <c r="AH84">
        <f t="shared" si="34"/>
        <v>2</v>
      </c>
      <c r="AI84">
        <f t="shared" si="35"/>
        <v>1</v>
      </c>
      <c r="AJ84">
        <f t="shared" si="36"/>
        <v>2</v>
      </c>
      <c r="AK84">
        <f t="shared" si="37"/>
        <v>1</v>
      </c>
      <c r="AL84">
        <f t="shared" si="38"/>
        <v>1</v>
      </c>
      <c r="AM84">
        <f t="shared" si="39"/>
        <v>1</v>
      </c>
      <c r="AN84">
        <f t="shared" si="40"/>
        <v>1</v>
      </c>
      <c r="AO84">
        <f t="shared" si="41"/>
        <v>1</v>
      </c>
      <c r="AP84">
        <f t="shared" si="42"/>
        <v>1</v>
      </c>
      <c r="AQ84">
        <f t="shared" si="43"/>
        <v>1</v>
      </c>
      <c r="AR84">
        <f t="shared" si="44"/>
        <v>1</v>
      </c>
      <c r="AS84">
        <f t="shared" si="45"/>
        <v>1</v>
      </c>
      <c r="AT84">
        <f t="shared" si="46"/>
        <v>1</v>
      </c>
      <c r="AU84">
        <f t="shared" si="47"/>
        <v>1</v>
      </c>
      <c r="AV84">
        <f t="shared" si="48"/>
        <v>1</v>
      </c>
      <c r="AW84">
        <f t="shared" si="49"/>
        <v>1</v>
      </c>
      <c r="AX84">
        <f t="shared" si="50"/>
        <v>1</v>
      </c>
      <c r="AY84">
        <f t="shared" si="51"/>
        <v>1</v>
      </c>
      <c r="AZ84">
        <f t="shared" si="52"/>
        <v>1</v>
      </c>
      <c r="BA84">
        <f t="shared" si="53"/>
        <v>1</v>
      </c>
      <c r="BB84">
        <f t="shared" si="54"/>
        <v>2</v>
      </c>
      <c r="BC84">
        <f t="shared" si="55"/>
        <v>1</v>
      </c>
      <c r="BD84">
        <f t="shared" si="56"/>
        <v>1</v>
      </c>
      <c r="BE84">
        <f t="shared" si="57"/>
        <v>1</v>
      </c>
      <c r="BF84">
        <f t="shared" si="58"/>
        <v>1</v>
      </c>
      <c r="BG84">
        <f t="shared" si="59"/>
        <v>1</v>
      </c>
      <c r="BH84">
        <f t="shared" si="60"/>
        <v>1</v>
      </c>
      <c r="BI84">
        <f t="shared" si="61"/>
        <v>1</v>
      </c>
      <c r="BJ84">
        <f t="shared" si="62"/>
        <v>1</v>
      </c>
      <c r="BK84">
        <f t="shared" si="63"/>
        <v>1</v>
      </c>
    </row>
    <row r="85" spans="1:63" x14ac:dyDescent="0.3">
      <c r="A85" t="s">
        <v>33</v>
      </c>
      <c r="B85">
        <v>2015</v>
      </c>
      <c r="C85" t="s">
        <v>39</v>
      </c>
      <c r="D85">
        <v>123.8</v>
      </c>
      <c r="E85">
        <v>128.19999999999999</v>
      </c>
      <c r="F85">
        <v>110</v>
      </c>
      <c r="G85">
        <v>126.3</v>
      </c>
      <c r="H85">
        <v>104.5</v>
      </c>
      <c r="I85">
        <v>130.6</v>
      </c>
      <c r="J85">
        <v>130.80000000000001</v>
      </c>
      <c r="K85">
        <v>131.30000000000001</v>
      </c>
      <c r="L85">
        <v>91.6</v>
      </c>
      <c r="M85">
        <v>127.7</v>
      </c>
      <c r="N85">
        <v>117.2</v>
      </c>
      <c r="O85">
        <v>129.5</v>
      </c>
      <c r="P85">
        <v>124.6</v>
      </c>
      <c r="Q85">
        <v>130.1</v>
      </c>
      <c r="R85">
        <v>122.1</v>
      </c>
      <c r="S85">
        <v>117.2</v>
      </c>
      <c r="T85">
        <v>121.3</v>
      </c>
      <c r="U85" t="s">
        <v>72</v>
      </c>
      <c r="V85">
        <v>114.7</v>
      </c>
      <c r="W85">
        <v>118.4</v>
      </c>
      <c r="X85">
        <v>114.6</v>
      </c>
      <c r="Y85">
        <v>108.4</v>
      </c>
      <c r="Z85">
        <v>115.6</v>
      </c>
      <c r="AA85">
        <v>121.7</v>
      </c>
      <c r="AB85">
        <v>111.8</v>
      </c>
      <c r="AC85">
        <v>114.2</v>
      </c>
      <c r="AD85">
        <v>119.7</v>
      </c>
      <c r="AE85">
        <f t="shared" si="33"/>
        <v>0</v>
      </c>
      <c r="AH85">
        <f t="shared" si="34"/>
        <v>2</v>
      </c>
      <c r="AI85">
        <f t="shared" si="35"/>
        <v>1</v>
      </c>
      <c r="AJ85">
        <f t="shared" si="36"/>
        <v>2</v>
      </c>
      <c r="AK85">
        <f t="shared" si="37"/>
        <v>1</v>
      </c>
      <c r="AL85">
        <f t="shared" si="38"/>
        <v>1</v>
      </c>
      <c r="AM85">
        <f t="shared" si="39"/>
        <v>1</v>
      </c>
      <c r="AN85">
        <f t="shared" si="40"/>
        <v>1</v>
      </c>
      <c r="AO85">
        <f t="shared" si="41"/>
        <v>1</v>
      </c>
      <c r="AP85">
        <f t="shared" si="42"/>
        <v>1</v>
      </c>
      <c r="AQ85">
        <f t="shared" si="43"/>
        <v>1</v>
      </c>
      <c r="AR85">
        <f t="shared" si="44"/>
        <v>1</v>
      </c>
      <c r="AS85">
        <f t="shared" si="45"/>
        <v>1</v>
      </c>
      <c r="AT85">
        <f t="shared" si="46"/>
        <v>1</v>
      </c>
      <c r="AU85">
        <f t="shared" si="47"/>
        <v>1</v>
      </c>
      <c r="AV85">
        <f t="shared" si="48"/>
        <v>1</v>
      </c>
      <c r="AW85">
        <f t="shared" si="49"/>
        <v>1</v>
      </c>
      <c r="AX85">
        <f t="shared" si="50"/>
        <v>1</v>
      </c>
      <c r="AY85">
        <f t="shared" si="51"/>
        <v>1</v>
      </c>
      <c r="AZ85">
        <f t="shared" si="52"/>
        <v>1</v>
      </c>
      <c r="BA85">
        <f t="shared" si="53"/>
        <v>1</v>
      </c>
      <c r="BB85">
        <f t="shared" si="54"/>
        <v>2</v>
      </c>
      <c r="BC85">
        <f t="shared" si="55"/>
        <v>1</v>
      </c>
      <c r="BD85">
        <f t="shared" si="56"/>
        <v>1</v>
      </c>
      <c r="BE85">
        <f t="shared" si="57"/>
        <v>1</v>
      </c>
      <c r="BF85">
        <f t="shared" si="58"/>
        <v>1</v>
      </c>
      <c r="BG85">
        <f t="shared" si="59"/>
        <v>1</v>
      </c>
      <c r="BH85">
        <f t="shared" si="60"/>
        <v>1</v>
      </c>
      <c r="BI85">
        <f t="shared" si="61"/>
        <v>1</v>
      </c>
      <c r="BJ85">
        <f t="shared" si="62"/>
        <v>1</v>
      </c>
      <c r="BK85">
        <f t="shared" si="63"/>
        <v>1</v>
      </c>
    </row>
    <row r="86" spans="1:63" x14ac:dyDescent="0.3">
      <c r="A86" t="s">
        <v>35</v>
      </c>
      <c r="B86">
        <v>2015</v>
      </c>
      <c r="C86" t="s">
        <v>39</v>
      </c>
      <c r="D86">
        <v>123.5</v>
      </c>
      <c r="E86">
        <v>126.4</v>
      </c>
      <c r="F86">
        <v>114.4</v>
      </c>
      <c r="G86">
        <v>126.6</v>
      </c>
      <c r="H86">
        <v>109.2</v>
      </c>
      <c r="I86">
        <v>132.5</v>
      </c>
      <c r="J86">
        <v>128.6</v>
      </c>
      <c r="K86">
        <v>124.8</v>
      </c>
      <c r="L86">
        <v>95.7</v>
      </c>
      <c r="M86">
        <v>122.4</v>
      </c>
      <c r="N86">
        <v>118.5</v>
      </c>
      <c r="O86">
        <v>129.1</v>
      </c>
      <c r="P86">
        <v>124</v>
      </c>
      <c r="Q86">
        <v>126.9</v>
      </c>
      <c r="R86">
        <v>124.7</v>
      </c>
      <c r="S86">
        <v>120.8</v>
      </c>
      <c r="T86">
        <v>124.1</v>
      </c>
      <c r="U86" t="s">
        <v>72</v>
      </c>
      <c r="V86">
        <v>118.7</v>
      </c>
      <c r="W86">
        <v>119.7</v>
      </c>
      <c r="X86">
        <v>117.1</v>
      </c>
      <c r="Y86">
        <v>110.1</v>
      </c>
      <c r="Z86">
        <v>115.9</v>
      </c>
      <c r="AA86">
        <v>121</v>
      </c>
      <c r="AB86">
        <v>111.7</v>
      </c>
      <c r="AC86">
        <v>115.1</v>
      </c>
      <c r="AD86">
        <v>120.7</v>
      </c>
      <c r="AE86">
        <f t="shared" si="33"/>
        <v>0</v>
      </c>
      <c r="AH86">
        <f t="shared" si="34"/>
        <v>2</v>
      </c>
      <c r="AI86">
        <f t="shared" si="35"/>
        <v>1</v>
      </c>
      <c r="AJ86">
        <f t="shared" si="36"/>
        <v>2</v>
      </c>
      <c r="AK86">
        <f t="shared" si="37"/>
        <v>1</v>
      </c>
      <c r="AL86">
        <f t="shared" si="38"/>
        <v>1</v>
      </c>
      <c r="AM86">
        <f t="shared" si="39"/>
        <v>1</v>
      </c>
      <c r="AN86">
        <f t="shared" si="40"/>
        <v>1</v>
      </c>
      <c r="AO86">
        <f t="shared" si="41"/>
        <v>1</v>
      </c>
      <c r="AP86">
        <f t="shared" si="42"/>
        <v>1</v>
      </c>
      <c r="AQ86">
        <f t="shared" si="43"/>
        <v>1</v>
      </c>
      <c r="AR86">
        <f t="shared" si="44"/>
        <v>1</v>
      </c>
      <c r="AS86">
        <f t="shared" si="45"/>
        <v>1</v>
      </c>
      <c r="AT86">
        <f t="shared" si="46"/>
        <v>1</v>
      </c>
      <c r="AU86">
        <f t="shared" si="47"/>
        <v>1</v>
      </c>
      <c r="AV86">
        <f t="shared" si="48"/>
        <v>1</v>
      </c>
      <c r="AW86">
        <f t="shared" si="49"/>
        <v>1</v>
      </c>
      <c r="AX86">
        <f t="shared" si="50"/>
        <v>1</v>
      </c>
      <c r="AY86">
        <f t="shared" si="51"/>
        <v>1</v>
      </c>
      <c r="AZ86">
        <f t="shared" si="52"/>
        <v>1</v>
      </c>
      <c r="BA86">
        <f t="shared" si="53"/>
        <v>1</v>
      </c>
      <c r="BB86">
        <f t="shared" si="54"/>
        <v>2</v>
      </c>
      <c r="BC86">
        <f t="shared" si="55"/>
        <v>1</v>
      </c>
      <c r="BD86">
        <f t="shared" si="56"/>
        <v>1</v>
      </c>
      <c r="BE86">
        <f t="shared" si="57"/>
        <v>1</v>
      </c>
      <c r="BF86">
        <f t="shared" si="58"/>
        <v>1</v>
      </c>
      <c r="BG86">
        <f t="shared" si="59"/>
        <v>1</v>
      </c>
      <c r="BH86">
        <f t="shared" si="60"/>
        <v>1</v>
      </c>
      <c r="BI86">
        <f t="shared" si="61"/>
        <v>1</v>
      </c>
      <c r="BJ86">
        <f t="shared" si="62"/>
        <v>1</v>
      </c>
      <c r="BK86">
        <f t="shared" si="63"/>
        <v>1</v>
      </c>
    </row>
    <row r="87" spans="1:63" x14ac:dyDescent="0.3">
      <c r="A87" t="s">
        <v>30</v>
      </c>
      <c r="B87">
        <v>2015</v>
      </c>
      <c r="C87" t="s">
        <v>41</v>
      </c>
      <c r="D87">
        <v>123.5</v>
      </c>
      <c r="E87">
        <v>127.1</v>
      </c>
      <c r="F87">
        <v>117.3</v>
      </c>
      <c r="G87">
        <v>127.7</v>
      </c>
      <c r="H87">
        <v>112.5</v>
      </c>
      <c r="I87">
        <v>134.1</v>
      </c>
      <c r="J87">
        <v>128.5</v>
      </c>
      <c r="K87">
        <v>124.3</v>
      </c>
      <c r="L87">
        <v>97.6</v>
      </c>
      <c r="M87">
        <v>120.7</v>
      </c>
      <c r="N87">
        <v>120.2</v>
      </c>
      <c r="O87">
        <v>129.80000000000001</v>
      </c>
      <c r="P87">
        <v>124.4</v>
      </c>
      <c r="Q87">
        <v>126.7</v>
      </c>
      <c r="R87">
        <v>127.3</v>
      </c>
      <c r="S87">
        <v>124.1</v>
      </c>
      <c r="T87">
        <v>126.8</v>
      </c>
      <c r="U87" t="s">
        <v>32</v>
      </c>
      <c r="V87">
        <v>121.9</v>
      </c>
      <c r="W87">
        <v>121.5</v>
      </c>
      <c r="X87">
        <v>119.4</v>
      </c>
      <c r="Y87">
        <v>113.3</v>
      </c>
      <c r="Z87">
        <v>116.7</v>
      </c>
      <c r="AA87">
        <v>120.5</v>
      </c>
      <c r="AB87">
        <v>112.3</v>
      </c>
      <c r="AC87">
        <v>116.9</v>
      </c>
      <c r="AD87">
        <v>122.4</v>
      </c>
      <c r="AE87">
        <f t="shared" si="33"/>
        <v>0</v>
      </c>
      <c r="AH87">
        <f t="shared" si="34"/>
        <v>2</v>
      </c>
      <c r="AI87">
        <f t="shared" si="35"/>
        <v>1</v>
      </c>
      <c r="AJ87">
        <f t="shared" si="36"/>
        <v>2</v>
      </c>
      <c r="AK87">
        <f t="shared" si="37"/>
        <v>1</v>
      </c>
      <c r="AL87">
        <f t="shared" si="38"/>
        <v>1</v>
      </c>
      <c r="AM87">
        <f t="shared" si="39"/>
        <v>1</v>
      </c>
      <c r="AN87">
        <f t="shared" si="40"/>
        <v>1</v>
      </c>
      <c r="AO87">
        <f t="shared" si="41"/>
        <v>1</v>
      </c>
      <c r="AP87">
        <f t="shared" si="42"/>
        <v>1</v>
      </c>
      <c r="AQ87">
        <f t="shared" si="43"/>
        <v>1</v>
      </c>
      <c r="AR87">
        <f t="shared" si="44"/>
        <v>1</v>
      </c>
      <c r="AS87">
        <f t="shared" si="45"/>
        <v>1</v>
      </c>
      <c r="AT87">
        <f t="shared" si="46"/>
        <v>1</v>
      </c>
      <c r="AU87">
        <f t="shared" si="47"/>
        <v>1</v>
      </c>
      <c r="AV87">
        <f t="shared" si="48"/>
        <v>1</v>
      </c>
      <c r="AW87">
        <f t="shared" si="49"/>
        <v>1</v>
      </c>
      <c r="AX87">
        <f t="shared" si="50"/>
        <v>1</v>
      </c>
      <c r="AY87">
        <f t="shared" si="51"/>
        <v>1</v>
      </c>
      <c r="AZ87">
        <f t="shared" si="52"/>
        <v>1</v>
      </c>
      <c r="BA87">
        <f t="shared" si="53"/>
        <v>1</v>
      </c>
      <c r="BB87">
        <f t="shared" si="54"/>
        <v>2</v>
      </c>
      <c r="BC87">
        <f t="shared" si="55"/>
        <v>1</v>
      </c>
      <c r="BD87">
        <f t="shared" si="56"/>
        <v>1</v>
      </c>
      <c r="BE87">
        <f t="shared" si="57"/>
        <v>1</v>
      </c>
      <c r="BF87">
        <f t="shared" si="58"/>
        <v>1</v>
      </c>
      <c r="BG87">
        <f t="shared" si="59"/>
        <v>1</v>
      </c>
      <c r="BH87">
        <f t="shared" si="60"/>
        <v>1</v>
      </c>
      <c r="BI87">
        <f t="shared" si="61"/>
        <v>1</v>
      </c>
      <c r="BJ87">
        <f t="shared" si="62"/>
        <v>1</v>
      </c>
      <c r="BK87">
        <f t="shared" si="63"/>
        <v>1</v>
      </c>
    </row>
    <row r="88" spans="1:63" x14ac:dyDescent="0.3">
      <c r="A88" t="s">
        <v>33</v>
      </c>
      <c r="B88">
        <v>2015</v>
      </c>
      <c r="C88" t="s">
        <v>41</v>
      </c>
      <c r="D88">
        <v>123.8</v>
      </c>
      <c r="E88">
        <v>129.69999999999999</v>
      </c>
      <c r="F88">
        <v>111.3</v>
      </c>
      <c r="G88">
        <v>126.6</v>
      </c>
      <c r="H88">
        <v>105.2</v>
      </c>
      <c r="I88">
        <v>130.80000000000001</v>
      </c>
      <c r="J88">
        <v>135.6</v>
      </c>
      <c r="K88">
        <v>142.6</v>
      </c>
      <c r="L88">
        <v>90.8</v>
      </c>
      <c r="M88">
        <v>128.80000000000001</v>
      </c>
      <c r="N88">
        <v>117.7</v>
      </c>
      <c r="O88">
        <v>129.9</v>
      </c>
      <c r="P88">
        <v>126.1</v>
      </c>
      <c r="Q88">
        <v>131.30000000000001</v>
      </c>
      <c r="R88">
        <v>122.4</v>
      </c>
      <c r="S88">
        <v>117.4</v>
      </c>
      <c r="T88">
        <v>121.6</v>
      </c>
      <c r="U88" t="s">
        <v>73</v>
      </c>
      <c r="V88">
        <v>114.9</v>
      </c>
      <c r="W88">
        <v>118.7</v>
      </c>
      <c r="X88">
        <v>114.9</v>
      </c>
      <c r="Y88">
        <v>110.8</v>
      </c>
      <c r="Z88">
        <v>116</v>
      </c>
      <c r="AA88">
        <v>122</v>
      </c>
      <c r="AB88">
        <v>112.4</v>
      </c>
      <c r="AC88">
        <v>115.2</v>
      </c>
      <c r="AD88">
        <v>120.7</v>
      </c>
      <c r="AE88">
        <f t="shared" si="33"/>
        <v>0</v>
      </c>
      <c r="AH88">
        <f t="shared" si="34"/>
        <v>2</v>
      </c>
      <c r="AI88">
        <f t="shared" si="35"/>
        <v>1</v>
      </c>
      <c r="AJ88">
        <f t="shared" si="36"/>
        <v>2</v>
      </c>
      <c r="AK88">
        <f t="shared" si="37"/>
        <v>1</v>
      </c>
      <c r="AL88">
        <f t="shared" si="38"/>
        <v>1</v>
      </c>
      <c r="AM88">
        <f t="shared" si="39"/>
        <v>1</v>
      </c>
      <c r="AN88">
        <f t="shared" si="40"/>
        <v>1</v>
      </c>
      <c r="AO88">
        <f t="shared" si="41"/>
        <v>1</v>
      </c>
      <c r="AP88">
        <f t="shared" si="42"/>
        <v>1</v>
      </c>
      <c r="AQ88">
        <f t="shared" si="43"/>
        <v>1</v>
      </c>
      <c r="AR88">
        <f t="shared" si="44"/>
        <v>1</v>
      </c>
      <c r="AS88">
        <f t="shared" si="45"/>
        <v>1</v>
      </c>
      <c r="AT88">
        <f t="shared" si="46"/>
        <v>1</v>
      </c>
      <c r="AU88">
        <f t="shared" si="47"/>
        <v>1</v>
      </c>
      <c r="AV88">
        <f t="shared" si="48"/>
        <v>1</v>
      </c>
      <c r="AW88">
        <f t="shared" si="49"/>
        <v>1</v>
      </c>
      <c r="AX88">
        <f t="shared" si="50"/>
        <v>1</v>
      </c>
      <c r="AY88">
        <f t="shared" si="51"/>
        <v>1</v>
      </c>
      <c r="AZ88">
        <f t="shared" si="52"/>
        <v>1</v>
      </c>
      <c r="BA88">
        <f t="shared" si="53"/>
        <v>1</v>
      </c>
      <c r="BB88">
        <f t="shared" si="54"/>
        <v>2</v>
      </c>
      <c r="BC88">
        <f t="shared" si="55"/>
        <v>1</v>
      </c>
      <c r="BD88">
        <f t="shared" si="56"/>
        <v>1</v>
      </c>
      <c r="BE88">
        <f t="shared" si="57"/>
        <v>1</v>
      </c>
      <c r="BF88">
        <f t="shared" si="58"/>
        <v>1</v>
      </c>
      <c r="BG88">
        <f t="shared" si="59"/>
        <v>1</v>
      </c>
      <c r="BH88">
        <f t="shared" si="60"/>
        <v>1</v>
      </c>
      <c r="BI88">
        <f t="shared" si="61"/>
        <v>1</v>
      </c>
      <c r="BJ88">
        <f t="shared" si="62"/>
        <v>1</v>
      </c>
      <c r="BK88">
        <f t="shared" si="63"/>
        <v>1</v>
      </c>
    </row>
    <row r="89" spans="1:63" x14ac:dyDescent="0.3">
      <c r="A89" t="s">
        <v>35</v>
      </c>
      <c r="B89">
        <v>2015</v>
      </c>
      <c r="C89" t="s">
        <v>41</v>
      </c>
      <c r="D89">
        <v>123.6</v>
      </c>
      <c r="E89">
        <v>128</v>
      </c>
      <c r="F89">
        <v>115</v>
      </c>
      <c r="G89">
        <v>127.3</v>
      </c>
      <c r="H89">
        <v>109.8</v>
      </c>
      <c r="I89">
        <v>132.6</v>
      </c>
      <c r="J89">
        <v>130.9</v>
      </c>
      <c r="K89">
        <v>130.5</v>
      </c>
      <c r="L89">
        <v>95.3</v>
      </c>
      <c r="M89">
        <v>123.4</v>
      </c>
      <c r="N89">
        <v>119.2</v>
      </c>
      <c r="O89">
        <v>129.80000000000001</v>
      </c>
      <c r="P89">
        <v>125</v>
      </c>
      <c r="Q89">
        <v>127.9</v>
      </c>
      <c r="R89">
        <v>125.4</v>
      </c>
      <c r="S89">
        <v>121.3</v>
      </c>
      <c r="T89">
        <v>124.7</v>
      </c>
      <c r="U89" t="s">
        <v>73</v>
      </c>
      <c r="V89">
        <v>119.2</v>
      </c>
      <c r="W89">
        <v>120.2</v>
      </c>
      <c r="X89">
        <v>117.7</v>
      </c>
      <c r="Y89">
        <v>112</v>
      </c>
      <c r="Z89">
        <v>116.3</v>
      </c>
      <c r="AA89">
        <v>121.4</v>
      </c>
      <c r="AB89">
        <v>112.3</v>
      </c>
      <c r="AC89">
        <v>116.1</v>
      </c>
      <c r="AD89">
        <v>121.6</v>
      </c>
      <c r="AE89">
        <f t="shared" si="33"/>
        <v>0</v>
      </c>
      <c r="AH89">
        <f t="shared" si="34"/>
        <v>2</v>
      </c>
      <c r="AI89">
        <f t="shared" si="35"/>
        <v>1</v>
      </c>
      <c r="AJ89">
        <f t="shared" si="36"/>
        <v>2</v>
      </c>
      <c r="AK89">
        <f t="shared" si="37"/>
        <v>1</v>
      </c>
      <c r="AL89">
        <f t="shared" si="38"/>
        <v>1</v>
      </c>
      <c r="AM89">
        <f t="shared" si="39"/>
        <v>1</v>
      </c>
      <c r="AN89">
        <f t="shared" si="40"/>
        <v>1</v>
      </c>
      <c r="AO89">
        <f t="shared" si="41"/>
        <v>1</v>
      </c>
      <c r="AP89">
        <f t="shared" si="42"/>
        <v>1</v>
      </c>
      <c r="AQ89">
        <f t="shared" si="43"/>
        <v>1</v>
      </c>
      <c r="AR89">
        <f t="shared" si="44"/>
        <v>1</v>
      </c>
      <c r="AS89">
        <f t="shared" si="45"/>
        <v>1</v>
      </c>
      <c r="AT89">
        <f t="shared" si="46"/>
        <v>1</v>
      </c>
      <c r="AU89">
        <f t="shared" si="47"/>
        <v>1</v>
      </c>
      <c r="AV89">
        <f t="shared" si="48"/>
        <v>1</v>
      </c>
      <c r="AW89">
        <f t="shared" si="49"/>
        <v>1</v>
      </c>
      <c r="AX89">
        <f t="shared" si="50"/>
        <v>1</v>
      </c>
      <c r="AY89">
        <f t="shared" si="51"/>
        <v>1</v>
      </c>
      <c r="AZ89">
        <f t="shared" si="52"/>
        <v>1</v>
      </c>
      <c r="BA89">
        <f t="shared" si="53"/>
        <v>1</v>
      </c>
      <c r="BB89">
        <f t="shared" si="54"/>
        <v>2</v>
      </c>
      <c r="BC89">
        <f t="shared" si="55"/>
        <v>1</v>
      </c>
      <c r="BD89">
        <f t="shared" si="56"/>
        <v>1</v>
      </c>
      <c r="BE89">
        <f t="shared" si="57"/>
        <v>1</v>
      </c>
      <c r="BF89">
        <f t="shared" si="58"/>
        <v>1</v>
      </c>
      <c r="BG89">
        <f t="shared" si="59"/>
        <v>1</v>
      </c>
      <c r="BH89">
        <f t="shared" si="60"/>
        <v>1</v>
      </c>
      <c r="BI89">
        <f t="shared" si="61"/>
        <v>1</v>
      </c>
      <c r="BJ89">
        <f t="shared" si="62"/>
        <v>1</v>
      </c>
      <c r="BK89">
        <f t="shared" si="63"/>
        <v>1</v>
      </c>
    </row>
    <row r="90" spans="1:63" x14ac:dyDescent="0.3">
      <c r="A90" t="s">
        <v>30</v>
      </c>
      <c r="B90">
        <v>2015</v>
      </c>
      <c r="C90" t="s">
        <v>42</v>
      </c>
      <c r="D90">
        <v>124.1</v>
      </c>
      <c r="E90">
        <v>130.4</v>
      </c>
      <c r="F90">
        <v>122.1</v>
      </c>
      <c r="G90">
        <v>128.69999999999999</v>
      </c>
      <c r="H90">
        <v>114.1</v>
      </c>
      <c r="I90">
        <v>133.19999999999999</v>
      </c>
      <c r="J90">
        <v>135.19999999999999</v>
      </c>
      <c r="K90">
        <v>131.9</v>
      </c>
      <c r="L90">
        <v>96.3</v>
      </c>
      <c r="M90">
        <v>123</v>
      </c>
      <c r="N90">
        <v>121.1</v>
      </c>
      <c r="O90">
        <v>131.19999999999999</v>
      </c>
      <c r="P90">
        <v>126.6</v>
      </c>
      <c r="Q90">
        <v>128.19999999999999</v>
      </c>
      <c r="R90">
        <v>128.4</v>
      </c>
      <c r="S90">
        <v>125.1</v>
      </c>
      <c r="T90">
        <v>128</v>
      </c>
      <c r="U90" t="s">
        <v>32</v>
      </c>
      <c r="V90">
        <v>122.6</v>
      </c>
      <c r="W90">
        <v>122.8</v>
      </c>
      <c r="X90">
        <v>120.4</v>
      </c>
      <c r="Y90">
        <v>114.2</v>
      </c>
      <c r="Z90">
        <v>117.9</v>
      </c>
      <c r="AA90">
        <v>122</v>
      </c>
      <c r="AB90">
        <v>113</v>
      </c>
      <c r="AC90">
        <v>117.9</v>
      </c>
      <c r="AD90">
        <v>124.1</v>
      </c>
      <c r="AE90">
        <f t="shared" si="33"/>
        <v>0</v>
      </c>
      <c r="AH90">
        <f t="shared" si="34"/>
        <v>2</v>
      </c>
      <c r="AI90">
        <f t="shared" si="35"/>
        <v>1</v>
      </c>
      <c r="AJ90">
        <f t="shared" si="36"/>
        <v>2</v>
      </c>
      <c r="AK90">
        <f t="shared" si="37"/>
        <v>1</v>
      </c>
      <c r="AL90">
        <f t="shared" si="38"/>
        <v>1</v>
      </c>
      <c r="AM90">
        <f t="shared" si="39"/>
        <v>1</v>
      </c>
      <c r="AN90">
        <f t="shared" si="40"/>
        <v>1</v>
      </c>
      <c r="AO90">
        <f t="shared" si="41"/>
        <v>1</v>
      </c>
      <c r="AP90">
        <f t="shared" si="42"/>
        <v>1</v>
      </c>
      <c r="AQ90">
        <f t="shared" si="43"/>
        <v>1</v>
      </c>
      <c r="AR90">
        <f t="shared" si="44"/>
        <v>1</v>
      </c>
      <c r="AS90">
        <f t="shared" si="45"/>
        <v>1</v>
      </c>
      <c r="AT90">
        <f t="shared" si="46"/>
        <v>1</v>
      </c>
      <c r="AU90">
        <f t="shared" si="47"/>
        <v>1</v>
      </c>
      <c r="AV90">
        <f t="shared" si="48"/>
        <v>1</v>
      </c>
      <c r="AW90">
        <f t="shared" si="49"/>
        <v>1</v>
      </c>
      <c r="AX90">
        <f t="shared" si="50"/>
        <v>1</v>
      </c>
      <c r="AY90">
        <f t="shared" si="51"/>
        <v>1</v>
      </c>
      <c r="AZ90">
        <f t="shared" si="52"/>
        <v>1</v>
      </c>
      <c r="BA90">
        <f t="shared" si="53"/>
        <v>1</v>
      </c>
      <c r="BB90">
        <f t="shared" si="54"/>
        <v>2</v>
      </c>
      <c r="BC90">
        <f t="shared" si="55"/>
        <v>1</v>
      </c>
      <c r="BD90">
        <f t="shared" si="56"/>
        <v>1</v>
      </c>
      <c r="BE90">
        <f t="shared" si="57"/>
        <v>1</v>
      </c>
      <c r="BF90">
        <f t="shared" si="58"/>
        <v>1</v>
      </c>
      <c r="BG90">
        <f t="shared" si="59"/>
        <v>1</v>
      </c>
      <c r="BH90">
        <f t="shared" si="60"/>
        <v>1</v>
      </c>
      <c r="BI90">
        <f t="shared" si="61"/>
        <v>1</v>
      </c>
      <c r="BJ90">
        <f t="shared" si="62"/>
        <v>1</v>
      </c>
      <c r="BK90">
        <f t="shared" si="63"/>
        <v>1</v>
      </c>
    </row>
    <row r="91" spans="1:63" x14ac:dyDescent="0.3">
      <c r="A91" t="s">
        <v>33</v>
      </c>
      <c r="B91">
        <v>2015</v>
      </c>
      <c r="C91" t="s">
        <v>42</v>
      </c>
      <c r="D91">
        <v>123.6</v>
      </c>
      <c r="E91">
        <v>134.4</v>
      </c>
      <c r="F91">
        <v>120.9</v>
      </c>
      <c r="G91">
        <v>127.3</v>
      </c>
      <c r="H91">
        <v>106</v>
      </c>
      <c r="I91">
        <v>132.30000000000001</v>
      </c>
      <c r="J91">
        <v>146.69999999999999</v>
      </c>
      <c r="K91">
        <v>148.1</v>
      </c>
      <c r="L91">
        <v>89.8</v>
      </c>
      <c r="M91">
        <v>130.5</v>
      </c>
      <c r="N91">
        <v>118</v>
      </c>
      <c r="O91">
        <v>130.5</v>
      </c>
      <c r="P91">
        <v>128.5</v>
      </c>
      <c r="Q91">
        <v>132.1</v>
      </c>
      <c r="R91">
        <v>123.2</v>
      </c>
      <c r="S91">
        <v>117.6</v>
      </c>
      <c r="T91">
        <v>122.3</v>
      </c>
      <c r="U91" t="s">
        <v>74</v>
      </c>
      <c r="V91">
        <v>115.1</v>
      </c>
      <c r="W91">
        <v>119.2</v>
      </c>
      <c r="X91">
        <v>115.4</v>
      </c>
      <c r="Y91">
        <v>111.7</v>
      </c>
      <c r="Z91">
        <v>116.2</v>
      </c>
      <c r="AA91">
        <v>123.8</v>
      </c>
      <c r="AB91">
        <v>112.5</v>
      </c>
      <c r="AC91">
        <v>116</v>
      </c>
      <c r="AD91">
        <v>121.7</v>
      </c>
      <c r="AE91">
        <f t="shared" si="33"/>
        <v>0</v>
      </c>
      <c r="AH91">
        <f t="shared" si="34"/>
        <v>2</v>
      </c>
      <c r="AI91">
        <f t="shared" si="35"/>
        <v>1</v>
      </c>
      <c r="AJ91">
        <f t="shared" si="36"/>
        <v>2</v>
      </c>
      <c r="AK91">
        <f t="shared" si="37"/>
        <v>1</v>
      </c>
      <c r="AL91">
        <f t="shared" si="38"/>
        <v>1</v>
      </c>
      <c r="AM91">
        <f t="shared" si="39"/>
        <v>1</v>
      </c>
      <c r="AN91">
        <f t="shared" si="40"/>
        <v>1</v>
      </c>
      <c r="AO91">
        <f t="shared" si="41"/>
        <v>1</v>
      </c>
      <c r="AP91">
        <f t="shared" si="42"/>
        <v>1</v>
      </c>
      <c r="AQ91">
        <f t="shared" si="43"/>
        <v>1</v>
      </c>
      <c r="AR91">
        <f t="shared" si="44"/>
        <v>1</v>
      </c>
      <c r="AS91">
        <f t="shared" si="45"/>
        <v>1</v>
      </c>
      <c r="AT91">
        <f t="shared" si="46"/>
        <v>1</v>
      </c>
      <c r="AU91">
        <f t="shared" si="47"/>
        <v>1</v>
      </c>
      <c r="AV91">
        <f t="shared" si="48"/>
        <v>1</v>
      </c>
      <c r="AW91">
        <f t="shared" si="49"/>
        <v>1</v>
      </c>
      <c r="AX91">
        <f t="shared" si="50"/>
        <v>1</v>
      </c>
      <c r="AY91">
        <f t="shared" si="51"/>
        <v>1</v>
      </c>
      <c r="AZ91">
        <f t="shared" si="52"/>
        <v>1</v>
      </c>
      <c r="BA91">
        <f t="shared" si="53"/>
        <v>1</v>
      </c>
      <c r="BB91">
        <f t="shared" si="54"/>
        <v>2</v>
      </c>
      <c r="BC91">
        <f t="shared" si="55"/>
        <v>1</v>
      </c>
      <c r="BD91">
        <f t="shared" si="56"/>
        <v>1</v>
      </c>
      <c r="BE91">
        <f t="shared" si="57"/>
        <v>1</v>
      </c>
      <c r="BF91">
        <f t="shared" si="58"/>
        <v>1</v>
      </c>
      <c r="BG91">
        <f t="shared" si="59"/>
        <v>1</v>
      </c>
      <c r="BH91">
        <f t="shared" si="60"/>
        <v>1</v>
      </c>
      <c r="BI91">
        <f t="shared" si="61"/>
        <v>1</v>
      </c>
      <c r="BJ91">
        <f t="shared" si="62"/>
        <v>1</v>
      </c>
      <c r="BK91">
        <f t="shared" si="63"/>
        <v>1</v>
      </c>
    </row>
    <row r="92" spans="1:63" x14ac:dyDescent="0.3">
      <c r="A92" t="s">
        <v>35</v>
      </c>
      <c r="B92">
        <v>2015</v>
      </c>
      <c r="C92" t="s">
        <v>42</v>
      </c>
      <c r="D92">
        <v>123.9</v>
      </c>
      <c r="E92">
        <v>131.80000000000001</v>
      </c>
      <c r="F92">
        <v>121.6</v>
      </c>
      <c r="G92">
        <v>128.19999999999999</v>
      </c>
      <c r="H92">
        <v>111.1</v>
      </c>
      <c r="I92">
        <v>132.80000000000001</v>
      </c>
      <c r="J92">
        <v>139.1</v>
      </c>
      <c r="K92">
        <v>137.4</v>
      </c>
      <c r="L92">
        <v>94.1</v>
      </c>
      <c r="M92">
        <v>125.5</v>
      </c>
      <c r="N92">
        <v>119.8</v>
      </c>
      <c r="O92">
        <v>130.9</v>
      </c>
      <c r="P92">
        <v>127.3</v>
      </c>
      <c r="Q92">
        <v>129.19999999999999</v>
      </c>
      <c r="R92">
        <v>126.4</v>
      </c>
      <c r="S92">
        <v>122</v>
      </c>
      <c r="T92">
        <v>125.7</v>
      </c>
      <c r="U92" t="s">
        <v>74</v>
      </c>
      <c r="V92">
        <v>119.8</v>
      </c>
      <c r="W92">
        <v>121.1</v>
      </c>
      <c r="X92">
        <v>118.5</v>
      </c>
      <c r="Y92">
        <v>112.9</v>
      </c>
      <c r="Z92">
        <v>116.9</v>
      </c>
      <c r="AA92">
        <v>123.1</v>
      </c>
      <c r="AB92">
        <v>112.8</v>
      </c>
      <c r="AC92">
        <v>117</v>
      </c>
      <c r="AD92">
        <v>123</v>
      </c>
      <c r="AE92">
        <f t="shared" si="33"/>
        <v>0</v>
      </c>
      <c r="AH92">
        <f t="shared" si="34"/>
        <v>2</v>
      </c>
      <c r="AI92">
        <f t="shared" si="35"/>
        <v>1</v>
      </c>
      <c r="AJ92">
        <f t="shared" si="36"/>
        <v>2</v>
      </c>
      <c r="AK92">
        <f t="shared" si="37"/>
        <v>1</v>
      </c>
      <c r="AL92">
        <f t="shared" si="38"/>
        <v>1</v>
      </c>
      <c r="AM92">
        <f t="shared" si="39"/>
        <v>1</v>
      </c>
      <c r="AN92">
        <f t="shared" si="40"/>
        <v>1</v>
      </c>
      <c r="AO92">
        <f t="shared" si="41"/>
        <v>1</v>
      </c>
      <c r="AP92">
        <f t="shared" si="42"/>
        <v>1</v>
      </c>
      <c r="AQ92">
        <f t="shared" si="43"/>
        <v>1</v>
      </c>
      <c r="AR92">
        <f t="shared" si="44"/>
        <v>1</v>
      </c>
      <c r="AS92">
        <f t="shared" si="45"/>
        <v>1</v>
      </c>
      <c r="AT92">
        <f t="shared" si="46"/>
        <v>1</v>
      </c>
      <c r="AU92">
        <f t="shared" si="47"/>
        <v>1</v>
      </c>
      <c r="AV92">
        <f t="shared" si="48"/>
        <v>1</v>
      </c>
      <c r="AW92">
        <f t="shared" si="49"/>
        <v>1</v>
      </c>
      <c r="AX92">
        <f t="shared" si="50"/>
        <v>1</v>
      </c>
      <c r="AY92">
        <f t="shared" si="51"/>
        <v>1</v>
      </c>
      <c r="AZ92">
        <f t="shared" si="52"/>
        <v>1</v>
      </c>
      <c r="BA92">
        <f t="shared" si="53"/>
        <v>1</v>
      </c>
      <c r="BB92">
        <f t="shared" si="54"/>
        <v>2</v>
      </c>
      <c r="BC92">
        <f t="shared" si="55"/>
        <v>1</v>
      </c>
      <c r="BD92">
        <f t="shared" si="56"/>
        <v>1</v>
      </c>
      <c r="BE92">
        <f t="shared" si="57"/>
        <v>1</v>
      </c>
      <c r="BF92">
        <f t="shared" si="58"/>
        <v>1</v>
      </c>
      <c r="BG92">
        <f t="shared" si="59"/>
        <v>1</v>
      </c>
      <c r="BH92">
        <f t="shared" si="60"/>
        <v>1</v>
      </c>
      <c r="BI92">
        <f t="shared" si="61"/>
        <v>1</v>
      </c>
      <c r="BJ92">
        <f t="shared" si="62"/>
        <v>1</v>
      </c>
      <c r="BK92">
        <f t="shared" si="63"/>
        <v>1</v>
      </c>
    </row>
    <row r="93" spans="1:63" x14ac:dyDescent="0.3">
      <c r="A93" t="s">
        <v>30</v>
      </c>
      <c r="B93">
        <v>2015</v>
      </c>
      <c r="C93" t="s">
        <v>44</v>
      </c>
      <c r="D93">
        <v>124</v>
      </c>
      <c r="E93">
        <v>131.5</v>
      </c>
      <c r="F93">
        <v>122</v>
      </c>
      <c r="G93">
        <v>128.69999999999999</v>
      </c>
      <c r="H93">
        <v>113.5</v>
      </c>
      <c r="I93">
        <v>133.30000000000001</v>
      </c>
      <c r="J93">
        <v>140.80000000000001</v>
      </c>
      <c r="K93">
        <v>133.80000000000001</v>
      </c>
      <c r="L93">
        <v>94.1</v>
      </c>
      <c r="M93">
        <v>123.4</v>
      </c>
      <c r="N93">
        <v>121</v>
      </c>
      <c r="O93">
        <v>131.69999999999999</v>
      </c>
      <c r="P93">
        <v>127.5</v>
      </c>
      <c r="Q93">
        <v>129.4</v>
      </c>
      <c r="R93">
        <v>128.80000000000001</v>
      </c>
      <c r="S93">
        <v>125.5</v>
      </c>
      <c r="T93">
        <v>128.30000000000001</v>
      </c>
      <c r="U93" t="s">
        <v>32</v>
      </c>
      <c r="V93">
        <v>123</v>
      </c>
      <c r="W93">
        <v>123</v>
      </c>
      <c r="X93">
        <v>120.8</v>
      </c>
      <c r="Y93">
        <v>114.1</v>
      </c>
      <c r="Z93">
        <v>118</v>
      </c>
      <c r="AA93">
        <v>122.9</v>
      </c>
      <c r="AB93">
        <v>112.7</v>
      </c>
      <c r="AC93">
        <v>118.1</v>
      </c>
      <c r="AD93">
        <v>124.7</v>
      </c>
      <c r="AE93">
        <f t="shared" si="33"/>
        <v>0</v>
      </c>
      <c r="AH93">
        <f t="shared" si="34"/>
        <v>2</v>
      </c>
      <c r="AI93">
        <f t="shared" si="35"/>
        <v>1</v>
      </c>
      <c r="AJ93">
        <f t="shared" si="36"/>
        <v>2</v>
      </c>
      <c r="AK93">
        <f t="shared" si="37"/>
        <v>1</v>
      </c>
      <c r="AL93">
        <f t="shared" si="38"/>
        <v>1</v>
      </c>
      <c r="AM93">
        <f t="shared" si="39"/>
        <v>1</v>
      </c>
      <c r="AN93">
        <f t="shared" si="40"/>
        <v>1</v>
      </c>
      <c r="AO93">
        <f t="shared" si="41"/>
        <v>1</v>
      </c>
      <c r="AP93">
        <f t="shared" si="42"/>
        <v>1</v>
      </c>
      <c r="AQ93">
        <f t="shared" si="43"/>
        <v>1</v>
      </c>
      <c r="AR93">
        <f t="shared" si="44"/>
        <v>1</v>
      </c>
      <c r="AS93">
        <f t="shared" si="45"/>
        <v>1</v>
      </c>
      <c r="AT93">
        <f t="shared" si="46"/>
        <v>1</v>
      </c>
      <c r="AU93">
        <f t="shared" si="47"/>
        <v>1</v>
      </c>
      <c r="AV93">
        <f t="shared" si="48"/>
        <v>1</v>
      </c>
      <c r="AW93">
        <f t="shared" si="49"/>
        <v>1</v>
      </c>
      <c r="AX93">
        <f t="shared" si="50"/>
        <v>1</v>
      </c>
      <c r="AY93">
        <f t="shared" si="51"/>
        <v>1</v>
      </c>
      <c r="AZ93">
        <f t="shared" si="52"/>
        <v>1</v>
      </c>
      <c r="BA93">
        <f t="shared" si="53"/>
        <v>1</v>
      </c>
      <c r="BB93">
        <f t="shared" si="54"/>
        <v>2</v>
      </c>
      <c r="BC93">
        <f t="shared" si="55"/>
        <v>1</v>
      </c>
      <c r="BD93">
        <f t="shared" si="56"/>
        <v>1</v>
      </c>
      <c r="BE93">
        <f t="shared" si="57"/>
        <v>1</v>
      </c>
      <c r="BF93">
        <f t="shared" si="58"/>
        <v>1</v>
      </c>
      <c r="BG93">
        <f t="shared" si="59"/>
        <v>1</v>
      </c>
      <c r="BH93">
        <f t="shared" si="60"/>
        <v>1</v>
      </c>
      <c r="BI93">
        <f t="shared" si="61"/>
        <v>1</v>
      </c>
      <c r="BJ93">
        <f t="shared" si="62"/>
        <v>1</v>
      </c>
      <c r="BK93">
        <f t="shared" si="63"/>
        <v>1</v>
      </c>
    </row>
    <row r="94" spans="1:63" x14ac:dyDescent="0.3">
      <c r="A94" t="s">
        <v>33</v>
      </c>
      <c r="B94">
        <v>2015</v>
      </c>
      <c r="C94" t="s">
        <v>44</v>
      </c>
      <c r="D94">
        <v>123.2</v>
      </c>
      <c r="E94">
        <v>134.30000000000001</v>
      </c>
      <c r="F94">
        <v>119.5</v>
      </c>
      <c r="G94">
        <v>127.7</v>
      </c>
      <c r="H94">
        <v>106.3</v>
      </c>
      <c r="I94">
        <v>132.80000000000001</v>
      </c>
      <c r="J94">
        <v>153.5</v>
      </c>
      <c r="K94">
        <v>149.5</v>
      </c>
      <c r="L94">
        <v>85.7</v>
      </c>
      <c r="M94">
        <v>131.5</v>
      </c>
      <c r="N94">
        <v>118.3</v>
      </c>
      <c r="O94">
        <v>131.1</v>
      </c>
      <c r="P94">
        <v>129.5</v>
      </c>
      <c r="Q94">
        <v>133.1</v>
      </c>
      <c r="R94">
        <v>123.5</v>
      </c>
      <c r="S94">
        <v>117.9</v>
      </c>
      <c r="T94">
        <v>122.7</v>
      </c>
      <c r="U94" t="s">
        <v>75</v>
      </c>
      <c r="V94">
        <v>115.3</v>
      </c>
      <c r="W94">
        <v>119.5</v>
      </c>
      <c r="X94">
        <v>116</v>
      </c>
      <c r="Y94">
        <v>111.5</v>
      </c>
      <c r="Z94">
        <v>116.6</v>
      </c>
      <c r="AA94">
        <v>125.4</v>
      </c>
      <c r="AB94">
        <v>111.7</v>
      </c>
      <c r="AC94">
        <v>116.3</v>
      </c>
      <c r="AD94">
        <v>122.4</v>
      </c>
      <c r="AE94">
        <f t="shared" si="33"/>
        <v>0</v>
      </c>
      <c r="AH94">
        <f t="shared" si="34"/>
        <v>2</v>
      </c>
      <c r="AI94">
        <f t="shared" si="35"/>
        <v>1</v>
      </c>
      <c r="AJ94">
        <f t="shared" si="36"/>
        <v>2</v>
      </c>
      <c r="AK94">
        <f t="shared" si="37"/>
        <v>1</v>
      </c>
      <c r="AL94">
        <f t="shared" si="38"/>
        <v>1</v>
      </c>
      <c r="AM94">
        <f t="shared" si="39"/>
        <v>1</v>
      </c>
      <c r="AN94">
        <f t="shared" si="40"/>
        <v>1</v>
      </c>
      <c r="AO94">
        <f t="shared" si="41"/>
        <v>1</v>
      </c>
      <c r="AP94">
        <f t="shared" si="42"/>
        <v>1</v>
      </c>
      <c r="AQ94">
        <f t="shared" si="43"/>
        <v>1</v>
      </c>
      <c r="AR94">
        <f t="shared" si="44"/>
        <v>1</v>
      </c>
      <c r="AS94">
        <f t="shared" si="45"/>
        <v>1</v>
      </c>
      <c r="AT94">
        <f t="shared" si="46"/>
        <v>1</v>
      </c>
      <c r="AU94">
        <f t="shared" si="47"/>
        <v>1</v>
      </c>
      <c r="AV94">
        <f t="shared" si="48"/>
        <v>1</v>
      </c>
      <c r="AW94">
        <f t="shared" si="49"/>
        <v>1</v>
      </c>
      <c r="AX94">
        <f t="shared" si="50"/>
        <v>1</v>
      </c>
      <c r="AY94">
        <f t="shared" si="51"/>
        <v>1</v>
      </c>
      <c r="AZ94">
        <f t="shared" si="52"/>
        <v>1</v>
      </c>
      <c r="BA94">
        <f t="shared" si="53"/>
        <v>1</v>
      </c>
      <c r="BB94">
        <f t="shared" si="54"/>
        <v>2</v>
      </c>
      <c r="BC94">
        <f t="shared" si="55"/>
        <v>1</v>
      </c>
      <c r="BD94">
        <f t="shared" si="56"/>
        <v>1</v>
      </c>
      <c r="BE94">
        <f t="shared" si="57"/>
        <v>1</v>
      </c>
      <c r="BF94">
        <f t="shared" si="58"/>
        <v>1</v>
      </c>
      <c r="BG94">
        <f t="shared" si="59"/>
        <v>1</v>
      </c>
      <c r="BH94">
        <f t="shared" si="60"/>
        <v>1</v>
      </c>
      <c r="BI94">
        <f t="shared" si="61"/>
        <v>1</v>
      </c>
      <c r="BJ94">
        <f t="shared" si="62"/>
        <v>1</v>
      </c>
      <c r="BK94">
        <f t="shared" si="63"/>
        <v>1</v>
      </c>
    </row>
    <row r="95" spans="1:63" x14ac:dyDescent="0.3">
      <c r="A95" t="s">
        <v>35</v>
      </c>
      <c r="B95">
        <v>2015</v>
      </c>
      <c r="C95" t="s">
        <v>44</v>
      </c>
      <c r="D95">
        <v>123.7</v>
      </c>
      <c r="E95">
        <v>132.5</v>
      </c>
      <c r="F95">
        <v>121</v>
      </c>
      <c r="G95">
        <v>128.30000000000001</v>
      </c>
      <c r="H95">
        <v>110.9</v>
      </c>
      <c r="I95">
        <v>133.1</v>
      </c>
      <c r="J95">
        <v>145.1</v>
      </c>
      <c r="K95">
        <v>139.1</v>
      </c>
      <c r="L95">
        <v>91.3</v>
      </c>
      <c r="M95">
        <v>126.1</v>
      </c>
      <c r="N95">
        <v>119.9</v>
      </c>
      <c r="O95">
        <v>131.4</v>
      </c>
      <c r="P95">
        <v>128.19999999999999</v>
      </c>
      <c r="Q95">
        <v>130.4</v>
      </c>
      <c r="R95">
        <v>126.7</v>
      </c>
      <c r="S95">
        <v>122.3</v>
      </c>
      <c r="T95">
        <v>126.1</v>
      </c>
      <c r="U95" t="s">
        <v>75</v>
      </c>
      <c r="V95">
        <v>120.1</v>
      </c>
      <c r="W95">
        <v>121.3</v>
      </c>
      <c r="X95">
        <v>119</v>
      </c>
      <c r="Y95">
        <v>112.7</v>
      </c>
      <c r="Z95">
        <v>117.2</v>
      </c>
      <c r="AA95">
        <v>124.4</v>
      </c>
      <c r="AB95">
        <v>112.3</v>
      </c>
      <c r="AC95">
        <v>117.2</v>
      </c>
      <c r="AD95">
        <v>123.6</v>
      </c>
      <c r="AE95">
        <f t="shared" si="33"/>
        <v>0</v>
      </c>
      <c r="AH95">
        <f t="shared" si="34"/>
        <v>2</v>
      </c>
      <c r="AI95">
        <f t="shared" si="35"/>
        <v>1</v>
      </c>
      <c r="AJ95">
        <f t="shared" si="36"/>
        <v>2</v>
      </c>
      <c r="AK95">
        <f t="shared" si="37"/>
        <v>1</v>
      </c>
      <c r="AL95">
        <f t="shared" si="38"/>
        <v>1</v>
      </c>
      <c r="AM95">
        <f t="shared" si="39"/>
        <v>1</v>
      </c>
      <c r="AN95">
        <f t="shared" si="40"/>
        <v>1</v>
      </c>
      <c r="AO95">
        <f t="shared" si="41"/>
        <v>1</v>
      </c>
      <c r="AP95">
        <f t="shared" si="42"/>
        <v>1</v>
      </c>
      <c r="AQ95">
        <f t="shared" si="43"/>
        <v>1</v>
      </c>
      <c r="AR95">
        <f t="shared" si="44"/>
        <v>1</v>
      </c>
      <c r="AS95">
        <f t="shared" si="45"/>
        <v>1</v>
      </c>
      <c r="AT95">
        <f t="shared" si="46"/>
        <v>1</v>
      </c>
      <c r="AU95">
        <f t="shared" si="47"/>
        <v>1</v>
      </c>
      <c r="AV95">
        <f t="shared" si="48"/>
        <v>1</v>
      </c>
      <c r="AW95">
        <f t="shared" si="49"/>
        <v>1</v>
      </c>
      <c r="AX95">
        <f t="shared" si="50"/>
        <v>1</v>
      </c>
      <c r="AY95">
        <f t="shared" si="51"/>
        <v>1</v>
      </c>
      <c r="AZ95">
        <f t="shared" si="52"/>
        <v>1</v>
      </c>
      <c r="BA95">
        <f t="shared" si="53"/>
        <v>1</v>
      </c>
      <c r="BB95">
        <f t="shared" si="54"/>
        <v>2</v>
      </c>
      <c r="BC95">
        <f t="shared" si="55"/>
        <v>1</v>
      </c>
      <c r="BD95">
        <f t="shared" si="56"/>
        <v>1</v>
      </c>
      <c r="BE95">
        <f t="shared" si="57"/>
        <v>1</v>
      </c>
      <c r="BF95">
        <f t="shared" si="58"/>
        <v>1</v>
      </c>
      <c r="BG95">
        <f t="shared" si="59"/>
        <v>1</v>
      </c>
      <c r="BH95">
        <f t="shared" si="60"/>
        <v>1</v>
      </c>
      <c r="BI95">
        <f t="shared" si="61"/>
        <v>1</v>
      </c>
      <c r="BJ95">
        <f t="shared" si="62"/>
        <v>1</v>
      </c>
      <c r="BK95">
        <f t="shared" si="63"/>
        <v>1</v>
      </c>
    </row>
    <row r="96" spans="1:63" x14ac:dyDescent="0.3">
      <c r="A96" t="s">
        <v>30</v>
      </c>
      <c r="B96">
        <v>2015</v>
      </c>
      <c r="C96" t="s">
        <v>46</v>
      </c>
      <c r="D96">
        <v>124.7</v>
      </c>
      <c r="E96">
        <v>131.30000000000001</v>
      </c>
      <c r="F96">
        <v>121.3</v>
      </c>
      <c r="G96">
        <v>128.80000000000001</v>
      </c>
      <c r="H96">
        <v>114</v>
      </c>
      <c r="I96">
        <v>134.19999999999999</v>
      </c>
      <c r="J96">
        <v>153.6</v>
      </c>
      <c r="K96">
        <v>137.9</v>
      </c>
      <c r="L96">
        <v>93.1</v>
      </c>
      <c r="M96">
        <v>123.9</v>
      </c>
      <c r="N96">
        <v>121.5</v>
      </c>
      <c r="O96">
        <v>132.5</v>
      </c>
      <c r="P96">
        <v>129.80000000000001</v>
      </c>
      <c r="Q96">
        <v>130.1</v>
      </c>
      <c r="R96">
        <v>129.5</v>
      </c>
      <c r="S96">
        <v>126.3</v>
      </c>
      <c r="T96">
        <v>129</v>
      </c>
      <c r="U96" t="s">
        <v>32</v>
      </c>
      <c r="V96">
        <v>123.8</v>
      </c>
      <c r="W96">
        <v>123.7</v>
      </c>
      <c r="X96">
        <v>121.1</v>
      </c>
      <c r="Y96">
        <v>113.6</v>
      </c>
      <c r="Z96">
        <v>118.5</v>
      </c>
      <c r="AA96">
        <v>123.6</v>
      </c>
      <c r="AB96">
        <v>112.5</v>
      </c>
      <c r="AC96">
        <v>118.2</v>
      </c>
      <c r="AD96">
        <v>126.1</v>
      </c>
      <c r="AE96">
        <f t="shared" si="33"/>
        <v>0</v>
      </c>
      <c r="AH96">
        <f t="shared" si="34"/>
        <v>2</v>
      </c>
      <c r="AI96">
        <f t="shared" si="35"/>
        <v>1</v>
      </c>
      <c r="AJ96">
        <f t="shared" si="36"/>
        <v>2</v>
      </c>
      <c r="AK96">
        <f t="shared" si="37"/>
        <v>1</v>
      </c>
      <c r="AL96">
        <f t="shared" si="38"/>
        <v>1</v>
      </c>
      <c r="AM96">
        <f t="shared" si="39"/>
        <v>1</v>
      </c>
      <c r="AN96">
        <f t="shared" si="40"/>
        <v>1</v>
      </c>
      <c r="AO96">
        <f t="shared" si="41"/>
        <v>1</v>
      </c>
      <c r="AP96">
        <f t="shared" si="42"/>
        <v>1</v>
      </c>
      <c r="AQ96">
        <f t="shared" si="43"/>
        <v>1</v>
      </c>
      <c r="AR96">
        <f t="shared" si="44"/>
        <v>1</v>
      </c>
      <c r="AS96">
        <f t="shared" si="45"/>
        <v>1</v>
      </c>
      <c r="AT96">
        <f t="shared" si="46"/>
        <v>1</v>
      </c>
      <c r="AU96">
        <f t="shared" si="47"/>
        <v>1</v>
      </c>
      <c r="AV96">
        <f t="shared" si="48"/>
        <v>1</v>
      </c>
      <c r="AW96">
        <f t="shared" si="49"/>
        <v>1</v>
      </c>
      <c r="AX96">
        <f t="shared" si="50"/>
        <v>1</v>
      </c>
      <c r="AY96">
        <f t="shared" si="51"/>
        <v>1</v>
      </c>
      <c r="AZ96">
        <f t="shared" si="52"/>
        <v>1</v>
      </c>
      <c r="BA96">
        <f t="shared" si="53"/>
        <v>1</v>
      </c>
      <c r="BB96">
        <f t="shared" si="54"/>
        <v>2</v>
      </c>
      <c r="BC96">
        <f t="shared" si="55"/>
        <v>1</v>
      </c>
      <c r="BD96">
        <f t="shared" si="56"/>
        <v>1</v>
      </c>
      <c r="BE96">
        <f t="shared" si="57"/>
        <v>1</v>
      </c>
      <c r="BF96">
        <f t="shared" si="58"/>
        <v>1</v>
      </c>
      <c r="BG96">
        <f t="shared" si="59"/>
        <v>1</v>
      </c>
      <c r="BH96">
        <f t="shared" si="60"/>
        <v>1</v>
      </c>
      <c r="BI96">
        <f t="shared" si="61"/>
        <v>1</v>
      </c>
      <c r="BJ96">
        <f t="shared" si="62"/>
        <v>1</v>
      </c>
      <c r="BK96">
        <f t="shared" si="63"/>
        <v>1</v>
      </c>
    </row>
    <row r="97" spans="1:63" x14ac:dyDescent="0.3">
      <c r="A97" t="s">
        <v>33</v>
      </c>
      <c r="B97">
        <v>2015</v>
      </c>
      <c r="C97" t="s">
        <v>46</v>
      </c>
      <c r="D97">
        <v>123.1</v>
      </c>
      <c r="E97">
        <v>131.69999999999999</v>
      </c>
      <c r="F97">
        <v>118.1</v>
      </c>
      <c r="G97">
        <v>128</v>
      </c>
      <c r="H97">
        <v>106.8</v>
      </c>
      <c r="I97">
        <v>130.1</v>
      </c>
      <c r="J97">
        <v>165.5</v>
      </c>
      <c r="K97">
        <v>156</v>
      </c>
      <c r="L97">
        <v>85.3</v>
      </c>
      <c r="M97">
        <v>132.69999999999999</v>
      </c>
      <c r="N97">
        <v>118.8</v>
      </c>
      <c r="O97">
        <v>131.69999999999999</v>
      </c>
      <c r="P97">
        <v>131.1</v>
      </c>
      <c r="Q97">
        <v>134.19999999999999</v>
      </c>
      <c r="R97">
        <v>123.7</v>
      </c>
      <c r="S97">
        <v>118.2</v>
      </c>
      <c r="T97">
        <v>122.9</v>
      </c>
      <c r="U97" t="s">
        <v>76</v>
      </c>
      <c r="V97">
        <v>115.3</v>
      </c>
      <c r="W97">
        <v>120</v>
      </c>
      <c r="X97">
        <v>116.6</v>
      </c>
      <c r="Y97">
        <v>109.9</v>
      </c>
      <c r="Z97">
        <v>117.2</v>
      </c>
      <c r="AA97">
        <v>126.2</v>
      </c>
      <c r="AB97">
        <v>112</v>
      </c>
      <c r="AC97">
        <v>116.2</v>
      </c>
      <c r="AD97">
        <v>123.2</v>
      </c>
      <c r="AE97">
        <f t="shared" si="33"/>
        <v>0</v>
      </c>
      <c r="AH97">
        <f t="shared" si="34"/>
        <v>2</v>
      </c>
      <c r="AI97">
        <f t="shared" si="35"/>
        <v>1</v>
      </c>
      <c r="AJ97">
        <f t="shared" si="36"/>
        <v>2</v>
      </c>
      <c r="AK97">
        <f t="shared" si="37"/>
        <v>1</v>
      </c>
      <c r="AL97">
        <f t="shared" si="38"/>
        <v>1</v>
      </c>
      <c r="AM97">
        <f t="shared" si="39"/>
        <v>1</v>
      </c>
      <c r="AN97">
        <f t="shared" si="40"/>
        <v>1</v>
      </c>
      <c r="AO97">
        <f t="shared" si="41"/>
        <v>1</v>
      </c>
      <c r="AP97">
        <f t="shared" si="42"/>
        <v>1</v>
      </c>
      <c r="AQ97">
        <f t="shared" si="43"/>
        <v>1</v>
      </c>
      <c r="AR97">
        <f t="shared" si="44"/>
        <v>1</v>
      </c>
      <c r="AS97">
        <f t="shared" si="45"/>
        <v>1</v>
      </c>
      <c r="AT97">
        <f t="shared" si="46"/>
        <v>1</v>
      </c>
      <c r="AU97">
        <f t="shared" si="47"/>
        <v>1</v>
      </c>
      <c r="AV97">
        <f t="shared" si="48"/>
        <v>1</v>
      </c>
      <c r="AW97">
        <f t="shared" si="49"/>
        <v>1</v>
      </c>
      <c r="AX97">
        <f t="shared" si="50"/>
        <v>1</v>
      </c>
      <c r="AY97">
        <f t="shared" si="51"/>
        <v>1</v>
      </c>
      <c r="AZ97">
        <f t="shared" si="52"/>
        <v>1</v>
      </c>
      <c r="BA97">
        <f t="shared" si="53"/>
        <v>1</v>
      </c>
      <c r="BB97">
        <f t="shared" si="54"/>
        <v>2</v>
      </c>
      <c r="BC97">
        <f t="shared" si="55"/>
        <v>1</v>
      </c>
      <c r="BD97">
        <f t="shared" si="56"/>
        <v>1</v>
      </c>
      <c r="BE97">
        <f t="shared" si="57"/>
        <v>1</v>
      </c>
      <c r="BF97">
        <f t="shared" si="58"/>
        <v>1</v>
      </c>
      <c r="BG97">
        <f t="shared" si="59"/>
        <v>1</v>
      </c>
      <c r="BH97">
        <f t="shared" si="60"/>
        <v>1</v>
      </c>
      <c r="BI97">
        <f t="shared" si="61"/>
        <v>1</v>
      </c>
      <c r="BJ97">
        <f t="shared" si="62"/>
        <v>1</v>
      </c>
      <c r="BK97">
        <f t="shared" si="63"/>
        <v>1</v>
      </c>
    </row>
    <row r="98" spans="1:63" x14ac:dyDescent="0.3">
      <c r="A98" t="s">
        <v>35</v>
      </c>
      <c r="B98">
        <v>2015</v>
      </c>
      <c r="C98" t="s">
        <v>46</v>
      </c>
      <c r="D98">
        <v>124.2</v>
      </c>
      <c r="E98">
        <v>131.4</v>
      </c>
      <c r="F98">
        <v>120.1</v>
      </c>
      <c r="G98">
        <v>128.5</v>
      </c>
      <c r="H98">
        <v>111.4</v>
      </c>
      <c r="I98">
        <v>132.30000000000001</v>
      </c>
      <c r="J98">
        <v>157.6</v>
      </c>
      <c r="K98">
        <v>144</v>
      </c>
      <c r="L98">
        <v>90.5</v>
      </c>
      <c r="M98">
        <v>126.8</v>
      </c>
      <c r="N98">
        <v>120.4</v>
      </c>
      <c r="O98">
        <v>132.1</v>
      </c>
      <c r="P98">
        <v>130.30000000000001</v>
      </c>
      <c r="Q98">
        <v>131.19999999999999</v>
      </c>
      <c r="R98">
        <v>127.2</v>
      </c>
      <c r="S98">
        <v>122.9</v>
      </c>
      <c r="T98">
        <v>126.6</v>
      </c>
      <c r="U98" t="s">
        <v>76</v>
      </c>
      <c r="V98">
        <v>120.6</v>
      </c>
      <c r="W98">
        <v>122</v>
      </c>
      <c r="X98">
        <v>119.4</v>
      </c>
      <c r="Y98">
        <v>111.7</v>
      </c>
      <c r="Z98">
        <v>117.8</v>
      </c>
      <c r="AA98">
        <v>125.1</v>
      </c>
      <c r="AB98">
        <v>112.3</v>
      </c>
      <c r="AC98">
        <v>117.2</v>
      </c>
      <c r="AD98">
        <v>124.8</v>
      </c>
      <c r="AE98">
        <f t="shared" si="33"/>
        <v>0</v>
      </c>
      <c r="AH98">
        <f t="shared" si="34"/>
        <v>2</v>
      </c>
      <c r="AI98">
        <f t="shared" si="35"/>
        <v>1</v>
      </c>
      <c r="AJ98">
        <f t="shared" si="36"/>
        <v>2</v>
      </c>
      <c r="AK98">
        <f t="shared" si="37"/>
        <v>1</v>
      </c>
      <c r="AL98">
        <f t="shared" si="38"/>
        <v>1</v>
      </c>
      <c r="AM98">
        <f t="shared" si="39"/>
        <v>1</v>
      </c>
      <c r="AN98">
        <f t="shared" si="40"/>
        <v>1</v>
      </c>
      <c r="AO98">
        <f t="shared" si="41"/>
        <v>1</v>
      </c>
      <c r="AP98">
        <f t="shared" si="42"/>
        <v>1</v>
      </c>
      <c r="AQ98">
        <f t="shared" si="43"/>
        <v>1</v>
      </c>
      <c r="AR98">
        <f t="shared" si="44"/>
        <v>1</v>
      </c>
      <c r="AS98">
        <f t="shared" si="45"/>
        <v>1</v>
      </c>
      <c r="AT98">
        <f t="shared" si="46"/>
        <v>1</v>
      </c>
      <c r="AU98">
        <f t="shared" si="47"/>
        <v>1</v>
      </c>
      <c r="AV98">
        <f t="shared" si="48"/>
        <v>1</v>
      </c>
      <c r="AW98">
        <f t="shared" si="49"/>
        <v>1</v>
      </c>
      <c r="AX98">
        <f t="shared" si="50"/>
        <v>1</v>
      </c>
      <c r="AY98">
        <f t="shared" si="51"/>
        <v>1</v>
      </c>
      <c r="AZ98">
        <f t="shared" si="52"/>
        <v>1</v>
      </c>
      <c r="BA98">
        <f t="shared" si="53"/>
        <v>1</v>
      </c>
      <c r="BB98">
        <f t="shared" si="54"/>
        <v>2</v>
      </c>
      <c r="BC98">
        <f t="shared" si="55"/>
        <v>1</v>
      </c>
      <c r="BD98">
        <f t="shared" si="56"/>
        <v>1</v>
      </c>
      <c r="BE98">
        <f t="shared" si="57"/>
        <v>1</v>
      </c>
      <c r="BF98">
        <f t="shared" si="58"/>
        <v>1</v>
      </c>
      <c r="BG98">
        <f t="shared" si="59"/>
        <v>1</v>
      </c>
      <c r="BH98">
        <f t="shared" si="60"/>
        <v>1</v>
      </c>
      <c r="BI98">
        <f t="shared" si="61"/>
        <v>1</v>
      </c>
      <c r="BJ98">
        <f t="shared" si="62"/>
        <v>1</v>
      </c>
      <c r="BK98">
        <f t="shared" si="63"/>
        <v>1</v>
      </c>
    </row>
    <row r="99" spans="1:63" x14ac:dyDescent="0.3">
      <c r="A99" t="s">
        <v>30</v>
      </c>
      <c r="B99">
        <v>2015</v>
      </c>
      <c r="C99" t="s">
        <v>48</v>
      </c>
      <c r="D99">
        <v>125.1</v>
      </c>
      <c r="E99">
        <v>131.1</v>
      </c>
      <c r="F99">
        <v>120.7</v>
      </c>
      <c r="G99">
        <v>129.19999999999999</v>
      </c>
      <c r="H99">
        <v>114.7</v>
      </c>
      <c r="I99">
        <v>132.30000000000001</v>
      </c>
      <c r="J99">
        <v>158.9</v>
      </c>
      <c r="K99">
        <v>142.1</v>
      </c>
      <c r="L99">
        <v>92.5</v>
      </c>
      <c r="M99">
        <v>125.4</v>
      </c>
      <c r="N99">
        <v>121.9</v>
      </c>
      <c r="O99">
        <v>132.69999999999999</v>
      </c>
      <c r="P99">
        <v>131</v>
      </c>
      <c r="Q99">
        <v>131</v>
      </c>
      <c r="R99">
        <v>130.4</v>
      </c>
      <c r="S99">
        <v>126.8</v>
      </c>
      <c r="T99">
        <v>129.9</v>
      </c>
      <c r="U99" t="s">
        <v>32</v>
      </c>
      <c r="V99">
        <v>123.7</v>
      </c>
      <c r="W99">
        <v>124.5</v>
      </c>
      <c r="X99">
        <v>121.4</v>
      </c>
      <c r="Y99">
        <v>113.8</v>
      </c>
      <c r="Z99">
        <v>119.6</v>
      </c>
      <c r="AA99">
        <v>124.5</v>
      </c>
      <c r="AB99">
        <v>113.7</v>
      </c>
      <c r="AC99">
        <v>118.8</v>
      </c>
      <c r="AD99">
        <v>127</v>
      </c>
      <c r="AE99">
        <f t="shared" si="33"/>
        <v>0</v>
      </c>
      <c r="AH99">
        <f t="shared" si="34"/>
        <v>2</v>
      </c>
      <c r="AI99">
        <f t="shared" si="35"/>
        <v>1</v>
      </c>
      <c r="AJ99">
        <f t="shared" si="36"/>
        <v>2</v>
      </c>
      <c r="AK99">
        <f t="shared" si="37"/>
        <v>1</v>
      </c>
      <c r="AL99">
        <f t="shared" si="38"/>
        <v>1</v>
      </c>
      <c r="AM99">
        <f t="shared" si="39"/>
        <v>1</v>
      </c>
      <c r="AN99">
        <f t="shared" si="40"/>
        <v>1</v>
      </c>
      <c r="AO99">
        <f t="shared" si="41"/>
        <v>1</v>
      </c>
      <c r="AP99">
        <f t="shared" si="42"/>
        <v>1</v>
      </c>
      <c r="AQ99">
        <f t="shared" si="43"/>
        <v>1</v>
      </c>
      <c r="AR99">
        <f t="shared" si="44"/>
        <v>1</v>
      </c>
      <c r="AS99">
        <f t="shared" si="45"/>
        <v>1</v>
      </c>
      <c r="AT99">
        <f t="shared" si="46"/>
        <v>1</v>
      </c>
      <c r="AU99">
        <f t="shared" si="47"/>
        <v>1</v>
      </c>
      <c r="AV99">
        <f t="shared" si="48"/>
        <v>1</v>
      </c>
      <c r="AW99">
        <f t="shared" si="49"/>
        <v>1</v>
      </c>
      <c r="AX99">
        <f t="shared" si="50"/>
        <v>1</v>
      </c>
      <c r="AY99">
        <f t="shared" si="51"/>
        <v>1</v>
      </c>
      <c r="AZ99">
        <f t="shared" si="52"/>
        <v>1</v>
      </c>
      <c r="BA99">
        <f t="shared" si="53"/>
        <v>1</v>
      </c>
      <c r="BB99">
        <f t="shared" si="54"/>
        <v>2</v>
      </c>
      <c r="BC99">
        <f t="shared" si="55"/>
        <v>1</v>
      </c>
      <c r="BD99">
        <f t="shared" si="56"/>
        <v>1</v>
      </c>
      <c r="BE99">
        <f t="shared" si="57"/>
        <v>1</v>
      </c>
      <c r="BF99">
        <f t="shared" si="58"/>
        <v>1</v>
      </c>
      <c r="BG99">
        <f t="shared" si="59"/>
        <v>1</v>
      </c>
      <c r="BH99">
        <f t="shared" si="60"/>
        <v>1</v>
      </c>
      <c r="BI99">
        <f t="shared" si="61"/>
        <v>1</v>
      </c>
      <c r="BJ99">
        <f t="shared" si="62"/>
        <v>1</v>
      </c>
      <c r="BK99">
        <f t="shared" si="63"/>
        <v>1</v>
      </c>
    </row>
    <row r="100" spans="1:63" x14ac:dyDescent="0.3">
      <c r="A100" t="s">
        <v>33</v>
      </c>
      <c r="B100">
        <v>2015</v>
      </c>
      <c r="C100" t="s">
        <v>48</v>
      </c>
      <c r="D100">
        <v>123.4</v>
      </c>
      <c r="E100">
        <v>129</v>
      </c>
      <c r="F100">
        <v>115.6</v>
      </c>
      <c r="G100">
        <v>128.30000000000001</v>
      </c>
      <c r="H100">
        <v>107</v>
      </c>
      <c r="I100">
        <v>124</v>
      </c>
      <c r="J100">
        <v>168.5</v>
      </c>
      <c r="K100">
        <v>165.4</v>
      </c>
      <c r="L100">
        <v>86.3</v>
      </c>
      <c r="M100">
        <v>134.4</v>
      </c>
      <c r="N100">
        <v>119.1</v>
      </c>
      <c r="O100">
        <v>132.30000000000001</v>
      </c>
      <c r="P100">
        <v>131.5</v>
      </c>
      <c r="Q100">
        <v>134.69999999999999</v>
      </c>
      <c r="R100">
        <v>124</v>
      </c>
      <c r="S100">
        <v>118.6</v>
      </c>
      <c r="T100">
        <v>123.2</v>
      </c>
      <c r="U100" t="s">
        <v>77</v>
      </c>
      <c r="V100">
        <v>115.1</v>
      </c>
      <c r="W100">
        <v>120.4</v>
      </c>
      <c r="X100">
        <v>117.1</v>
      </c>
      <c r="Y100">
        <v>109.1</v>
      </c>
      <c r="Z100">
        <v>117.3</v>
      </c>
      <c r="AA100">
        <v>126.5</v>
      </c>
      <c r="AB100">
        <v>112.9</v>
      </c>
      <c r="AC100">
        <v>116.2</v>
      </c>
      <c r="AD100">
        <v>123.5</v>
      </c>
      <c r="AE100">
        <f t="shared" si="33"/>
        <v>0</v>
      </c>
      <c r="AH100">
        <f t="shared" si="34"/>
        <v>2</v>
      </c>
      <c r="AI100">
        <f t="shared" si="35"/>
        <v>1</v>
      </c>
      <c r="AJ100">
        <f t="shared" si="36"/>
        <v>2</v>
      </c>
      <c r="AK100">
        <f t="shared" si="37"/>
        <v>1</v>
      </c>
      <c r="AL100">
        <f t="shared" si="38"/>
        <v>1</v>
      </c>
      <c r="AM100">
        <f t="shared" si="39"/>
        <v>1</v>
      </c>
      <c r="AN100">
        <f t="shared" si="40"/>
        <v>1</v>
      </c>
      <c r="AO100">
        <f t="shared" si="41"/>
        <v>1</v>
      </c>
      <c r="AP100">
        <f t="shared" si="42"/>
        <v>1</v>
      </c>
      <c r="AQ100">
        <f t="shared" si="43"/>
        <v>1</v>
      </c>
      <c r="AR100">
        <f t="shared" si="44"/>
        <v>1</v>
      </c>
      <c r="AS100">
        <f t="shared" si="45"/>
        <v>1</v>
      </c>
      <c r="AT100">
        <f t="shared" si="46"/>
        <v>1</v>
      </c>
      <c r="AU100">
        <f t="shared" si="47"/>
        <v>1</v>
      </c>
      <c r="AV100">
        <f t="shared" si="48"/>
        <v>1</v>
      </c>
      <c r="AW100">
        <f t="shared" si="49"/>
        <v>1</v>
      </c>
      <c r="AX100">
        <f t="shared" si="50"/>
        <v>1</v>
      </c>
      <c r="AY100">
        <f t="shared" si="51"/>
        <v>1</v>
      </c>
      <c r="AZ100">
        <f t="shared" si="52"/>
        <v>1</v>
      </c>
      <c r="BA100">
        <f t="shared" si="53"/>
        <v>1</v>
      </c>
      <c r="BB100">
        <f t="shared" si="54"/>
        <v>2</v>
      </c>
      <c r="BC100">
        <f t="shared" si="55"/>
        <v>1</v>
      </c>
      <c r="BD100">
        <f t="shared" si="56"/>
        <v>1</v>
      </c>
      <c r="BE100">
        <f t="shared" si="57"/>
        <v>1</v>
      </c>
      <c r="BF100">
        <f t="shared" si="58"/>
        <v>1</v>
      </c>
      <c r="BG100">
        <f t="shared" si="59"/>
        <v>1</v>
      </c>
      <c r="BH100">
        <f t="shared" si="60"/>
        <v>1</v>
      </c>
      <c r="BI100">
        <f t="shared" si="61"/>
        <v>1</v>
      </c>
      <c r="BJ100">
        <f t="shared" si="62"/>
        <v>1</v>
      </c>
      <c r="BK100">
        <f t="shared" si="63"/>
        <v>1</v>
      </c>
    </row>
    <row r="101" spans="1:63" x14ac:dyDescent="0.3">
      <c r="A101" t="s">
        <v>35</v>
      </c>
      <c r="B101">
        <v>2015</v>
      </c>
      <c r="C101" t="s">
        <v>48</v>
      </c>
      <c r="D101">
        <v>124.6</v>
      </c>
      <c r="E101">
        <v>130.4</v>
      </c>
      <c r="F101">
        <v>118.7</v>
      </c>
      <c r="G101">
        <v>128.9</v>
      </c>
      <c r="H101">
        <v>111.9</v>
      </c>
      <c r="I101">
        <v>128.4</v>
      </c>
      <c r="J101">
        <v>162.19999999999999</v>
      </c>
      <c r="K101">
        <v>150</v>
      </c>
      <c r="L101">
        <v>90.4</v>
      </c>
      <c r="M101">
        <v>128.4</v>
      </c>
      <c r="N101">
        <v>120.7</v>
      </c>
      <c r="O101">
        <v>132.5</v>
      </c>
      <c r="P101">
        <v>131.19999999999999</v>
      </c>
      <c r="Q101">
        <v>132</v>
      </c>
      <c r="R101">
        <v>127.9</v>
      </c>
      <c r="S101">
        <v>123.4</v>
      </c>
      <c r="T101">
        <v>127.2</v>
      </c>
      <c r="U101" t="s">
        <v>77</v>
      </c>
      <c r="V101">
        <v>120.4</v>
      </c>
      <c r="W101">
        <v>122.6</v>
      </c>
      <c r="X101">
        <v>119.8</v>
      </c>
      <c r="Y101">
        <v>111.3</v>
      </c>
      <c r="Z101">
        <v>118.3</v>
      </c>
      <c r="AA101">
        <v>125.7</v>
      </c>
      <c r="AB101">
        <v>113.4</v>
      </c>
      <c r="AC101">
        <v>117.5</v>
      </c>
      <c r="AD101">
        <v>125.4</v>
      </c>
      <c r="AE101">
        <f t="shared" si="33"/>
        <v>0</v>
      </c>
      <c r="AH101">
        <f t="shared" si="34"/>
        <v>2</v>
      </c>
      <c r="AI101">
        <f t="shared" si="35"/>
        <v>1</v>
      </c>
      <c r="AJ101">
        <f t="shared" si="36"/>
        <v>2</v>
      </c>
      <c r="AK101">
        <f t="shared" si="37"/>
        <v>1</v>
      </c>
      <c r="AL101">
        <f t="shared" si="38"/>
        <v>1</v>
      </c>
      <c r="AM101">
        <f t="shared" si="39"/>
        <v>1</v>
      </c>
      <c r="AN101">
        <f t="shared" si="40"/>
        <v>1</v>
      </c>
      <c r="AO101">
        <f t="shared" si="41"/>
        <v>1</v>
      </c>
      <c r="AP101">
        <f t="shared" si="42"/>
        <v>1</v>
      </c>
      <c r="AQ101">
        <f t="shared" si="43"/>
        <v>1</v>
      </c>
      <c r="AR101">
        <f t="shared" si="44"/>
        <v>1</v>
      </c>
      <c r="AS101">
        <f t="shared" si="45"/>
        <v>1</v>
      </c>
      <c r="AT101">
        <f t="shared" si="46"/>
        <v>1</v>
      </c>
      <c r="AU101">
        <f t="shared" si="47"/>
        <v>1</v>
      </c>
      <c r="AV101">
        <f t="shared" si="48"/>
        <v>1</v>
      </c>
      <c r="AW101">
        <f t="shared" si="49"/>
        <v>1</v>
      </c>
      <c r="AX101">
        <f t="shared" si="50"/>
        <v>1</v>
      </c>
      <c r="AY101">
        <f t="shared" si="51"/>
        <v>1</v>
      </c>
      <c r="AZ101">
        <f t="shared" si="52"/>
        <v>1</v>
      </c>
      <c r="BA101">
        <f t="shared" si="53"/>
        <v>1</v>
      </c>
      <c r="BB101">
        <f t="shared" si="54"/>
        <v>2</v>
      </c>
      <c r="BC101">
        <f t="shared" si="55"/>
        <v>1</v>
      </c>
      <c r="BD101">
        <f t="shared" si="56"/>
        <v>1</v>
      </c>
      <c r="BE101">
        <f t="shared" si="57"/>
        <v>1</v>
      </c>
      <c r="BF101">
        <f t="shared" si="58"/>
        <v>1</v>
      </c>
      <c r="BG101">
        <f t="shared" si="59"/>
        <v>1</v>
      </c>
      <c r="BH101">
        <f t="shared" si="60"/>
        <v>1</v>
      </c>
      <c r="BI101">
        <f t="shared" si="61"/>
        <v>1</v>
      </c>
      <c r="BJ101">
        <f t="shared" si="62"/>
        <v>1</v>
      </c>
      <c r="BK101">
        <f t="shared" si="63"/>
        <v>1</v>
      </c>
    </row>
    <row r="102" spans="1:63" x14ac:dyDescent="0.3">
      <c r="A102" t="s">
        <v>30</v>
      </c>
      <c r="B102">
        <v>2015</v>
      </c>
      <c r="C102" t="s">
        <v>50</v>
      </c>
      <c r="D102">
        <v>125.6</v>
      </c>
      <c r="E102">
        <v>130.4</v>
      </c>
      <c r="F102">
        <v>120.8</v>
      </c>
      <c r="G102">
        <v>129.4</v>
      </c>
      <c r="H102">
        <v>115.8</v>
      </c>
      <c r="I102">
        <v>133.19999999999999</v>
      </c>
      <c r="J102">
        <v>157.69999999999999</v>
      </c>
      <c r="K102">
        <v>154.19999999999999</v>
      </c>
      <c r="L102">
        <v>93.7</v>
      </c>
      <c r="M102">
        <v>126.6</v>
      </c>
      <c r="N102">
        <v>122.3</v>
      </c>
      <c r="O102">
        <v>133.1</v>
      </c>
      <c r="P102">
        <v>131.80000000000001</v>
      </c>
      <c r="Q102">
        <v>131.5</v>
      </c>
      <c r="R102">
        <v>131.1</v>
      </c>
      <c r="S102">
        <v>127.3</v>
      </c>
      <c r="T102">
        <v>130.6</v>
      </c>
      <c r="U102" t="s">
        <v>32</v>
      </c>
      <c r="V102">
        <v>124.4</v>
      </c>
      <c r="W102">
        <v>125.1</v>
      </c>
      <c r="X102">
        <v>122</v>
      </c>
      <c r="Y102">
        <v>113.8</v>
      </c>
      <c r="Z102">
        <v>120.1</v>
      </c>
      <c r="AA102">
        <v>125.1</v>
      </c>
      <c r="AB102">
        <v>114.2</v>
      </c>
      <c r="AC102">
        <v>119.2</v>
      </c>
      <c r="AD102">
        <v>127.7</v>
      </c>
      <c r="AE102">
        <f t="shared" si="33"/>
        <v>0</v>
      </c>
      <c r="AH102">
        <f t="shared" si="34"/>
        <v>2</v>
      </c>
      <c r="AI102">
        <f t="shared" si="35"/>
        <v>1</v>
      </c>
      <c r="AJ102">
        <f t="shared" si="36"/>
        <v>2</v>
      </c>
      <c r="AK102">
        <f t="shared" si="37"/>
        <v>1</v>
      </c>
      <c r="AL102">
        <f t="shared" si="38"/>
        <v>1</v>
      </c>
      <c r="AM102">
        <f t="shared" si="39"/>
        <v>1</v>
      </c>
      <c r="AN102">
        <f t="shared" si="40"/>
        <v>1</v>
      </c>
      <c r="AO102">
        <f t="shared" si="41"/>
        <v>1</v>
      </c>
      <c r="AP102">
        <f t="shared" si="42"/>
        <v>1</v>
      </c>
      <c r="AQ102">
        <f t="shared" si="43"/>
        <v>1</v>
      </c>
      <c r="AR102">
        <f t="shared" si="44"/>
        <v>1</v>
      </c>
      <c r="AS102">
        <f t="shared" si="45"/>
        <v>1</v>
      </c>
      <c r="AT102">
        <f t="shared" si="46"/>
        <v>1</v>
      </c>
      <c r="AU102">
        <f t="shared" si="47"/>
        <v>1</v>
      </c>
      <c r="AV102">
        <f t="shared" si="48"/>
        <v>1</v>
      </c>
      <c r="AW102">
        <f t="shared" si="49"/>
        <v>1</v>
      </c>
      <c r="AX102">
        <f t="shared" si="50"/>
        <v>1</v>
      </c>
      <c r="AY102">
        <f t="shared" si="51"/>
        <v>1</v>
      </c>
      <c r="AZ102">
        <f t="shared" si="52"/>
        <v>1</v>
      </c>
      <c r="BA102">
        <f t="shared" si="53"/>
        <v>1</v>
      </c>
      <c r="BB102">
        <f t="shared" si="54"/>
        <v>2</v>
      </c>
      <c r="BC102">
        <f t="shared" si="55"/>
        <v>1</v>
      </c>
      <c r="BD102">
        <f t="shared" si="56"/>
        <v>1</v>
      </c>
      <c r="BE102">
        <f t="shared" si="57"/>
        <v>1</v>
      </c>
      <c r="BF102">
        <f t="shared" si="58"/>
        <v>1</v>
      </c>
      <c r="BG102">
        <f t="shared" si="59"/>
        <v>1</v>
      </c>
      <c r="BH102">
        <f t="shared" si="60"/>
        <v>1</v>
      </c>
      <c r="BI102">
        <f t="shared" si="61"/>
        <v>1</v>
      </c>
      <c r="BJ102">
        <f t="shared" si="62"/>
        <v>1</v>
      </c>
      <c r="BK102">
        <f t="shared" si="63"/>
        <v>1</v>
      </c>
    </row>
    <row r="103" spans="1:63" x14ac:dyDescent="0.3">
      <c r="A103" t="s">
        <v>33</v>
      </c>
      <c r="B103">
        <v>2015</v>
      </c>
      <c r="C103" t="s">
        <v>50</v>
      </c>
      <c r="D103">
        <v>123.6</v>
      </c>
      <c r="E103">
        <v>128.6</v>
      </c>
      <c r="F103">
        <v>115.9</v>
      </c>
      <c r="G103">
        <v>128.5</v>
      </c>
      <c r="H103">
        <v>109</v>
      </c>
      <c r="I103">
        <v>124.1</v>
      </c>
      <c r="J103">
        <v>165.8</v>
      </c>
      <c r="K103">
        <v>187.2</v>
      </c>
      <c r="L103">
        <v>89.4</v>
      </c>
      <c r="M103">
        <v>135.80000000000001</v>
      </c>
      <c r="N103">
        <v>119.4</v>
      </c>
      <c r="O103">
        <v>132.9</v>
      </c>
      <c r="P103">
        <v>132.6</v>
      </c>
      <c r="Q103">
        <v>135.30000000000001</v>
      </c>
      <c r="R103">
        <v>124.4</v>
      </c>
      <c r="S103">
        <v>118.8</v>
      </c>
      <c r="T103">
        <v>123.6</v>
      </c>
      <c r="U103" t="s">
        <v>78</v>
      </c>
      <c r="V103">
        <v>114.9</v>
      </c>
      <c r="W103">
        <v>120.7</v>
      </c>
      <c r="X103">
        <v>117.7</v>
      </c>
      <c r="Y103">
        <v>109.3</v>
      </c>
      <c r="Z103">
        <v>117.7</v>
      </c>
      <c r="AA103">
        <v>126.5</v>
      </c>
      <c r="AB103">
        <v>113.5</v>
      </c>
      <c r="AC103">
        <v>116.5</v>
      </c>
      <c r="AD103">
        <v>124.2</v>
      </c>
      <c r="AE103">
        <f t="shared" si="33"/>
        <v>0</v>
      </c>
      <c r="AH103">
        <f t="shared" si="34"/>
        <v>2</v>
      </c>
      <c r="AI103">
        <f t="shared" si="35"/>
        <v>1</v>
      </c>
      <c r="AJ103">
        <f t="shared" si="36"/>
        <v>2</v>
      </c>
      <c r="AK103">
        <f t="shared" si="37"/>
        <v>1</v>
      </c>
      <c r="AL103">
        <f t="shared" si="38"/>
        <v>1</v>
      </c>
      <c r="AM103">
        <f t="shared" si="39"/>
        <v>1</v>
      </c>
      <c r="AN103">
        <f t="shared" si="40"/>
        <v>1</v>
      </c>
      <c r="AO103">
        <f t="shared" si="41"/>
        <v>1</v>
      </c>
      <c r="AP103">
        <f t="shared" si="42"/>
        <v>1</v>
      </c>
      <c r="AQ103">
        <f t="shared" si="43"/>
        <v>1</v>
      </c>
      <c r="AR103">
        <f t="shared" si="44"/>
        <v>1</v>
      </c>
      <c r="AS103">
        <f t="shared" si="45"/>
        <v>1</v>
      </c>
      <c r="AT103">
        <f t="shared" si="46"/>
        <v>1</v>
      </c>
      <c r="AU103">
        <f t="shared" si="47"/>
        <v>1</v>
      </c>
      <c r="AV103">
        <f t="shared" si="48"/>
        <v>1</v>
      </c>
      <c r="AW103">
        <f t="shared" si="49"/>
        <v>1</v>
      </c>
      <c r="AX103">
        <f t="shared" si="50"/>
        <v>1</v>
      </c>
      <c r="AY103">
        <f t="shared" si="51"/>
        <v>1</v>
      </c>
      <c r="AZ103">
        <f t="shared" si="52"/>
        <v>1</v>
      </c>
      <c r="BA103">
        <f t="shared" si="53"/>
        <v>1</v>
      </c>
      <c r="BB103">
        <f t="shared" si="54"/>
        <v>2</v>
      </c>
      <c r="BC103">
        <f t="shared" si="55"/>
        <v>1</v>
      </c>
      <c r="BD103">
        <f t="shared" si="56"/>
        <v>1</v>
      </c>
      <c r="BE103">
        <f t="shared" si="57"/>
        <v>1</v>
      </c>
      <c r="BF103">
        <f t="shared" si="58"/>
        <v>1</v>
      </c>
      <c r="BG103">
        <f t="shared" si="59"/>
        <v>1</v>
      </c>
      <c r="BH103">
        <f t="shared" si="60"/>
        <v>1</v>
      </c>
      <c r="BI103">
        <f t="shared" si="61"/>
        <v>1</v>
      </c>
      <c r="BJ103">
        <f t="shared" si="62"/>
        <v>1</v>
      </c>
      <c r="BK103">
        <f t="shared" si="63"/>
        <v>1</v>
      </c>
    </row>
    <row r="104" spans="1:63" x14ac:dyDescent="0.3">
      <c r="A104" t="s">
        <v>35</v>
      </c>
      <c r="B104">
        <v>2015</v>
      </c>
      <c r="C104" t="s">
        <v>50</v>
      </c>
      <c r="D104">
        <v>125</v>
      </c>
      <c r="E104">
        <v>129.80000000000001</v>
      </c>
      <c r="F104">
        <v>118.9</v>
      </c>
      <c r="G104">
        <v>129.1</v>
      </c>
      <c r="H104">
        <v>113.3</v>
      </c>
      <c r="I104">
        <v>129</v>
      </c>
      <c r="J104">
        <v>160.4</v>
      </c>
      <c r="K104">
        <v>165.3</v>
      </c>
      <c r="L104">
        <v>92.3</v>
      </c>
      <c r="M104">
        <v>129.69999999999999</v>
      </c>
      <c r="N104">
        <v>121.1</v>
      </c>
      <c r="O104">
        <v>133</v>
      </c>
      <c r="P104">
        <v>132.1</v>
      </c>
      <c r="Q104">
        <v>132.5</v>
      </c>
      <c r="R104">
        <v>128.5</v>
      </c>
      <c r="S104">
        <v>123.8</v>
      </c>
      <c r="T104">
        <v>127.8</v>
      </c>
      <c r="U104" t="s">
        <v>78</v>
      </c>
      <c r="V104">
        <v>120.8</v>
      </c>
      <c r="W104">
        <v>123</v>
      </c>
      <c r="X104">
        <v>120.4</v>
      </c>
      <c r="Y104">
        <v>111.4</v>
      </c>
      <c r="Z104">
        <v>118.7</v>
      </c>
      <c r="AA104">
        <v>125.9</v>
      </c>
      <c r="AB104">
        <v>113.9</v>
      </c>
      <c r="AC104">
        <v>117.9</v>
      </c>
      <c r="AD104">
        <v>126.1</v>
      </c>
      <c r="AE104">
        <f t="shared" si="33"/>
        <v>0</v>
      </c>
      <c r="AH104">
        <f t="shared" si="34"/>
        <v>2</v>
      </c>
      <c r="AI104">
        <f t="shared" si="35"/>
        <v>1</v>
      </c>
      <c r="AJ104">
        <f t="shared" si="36"/>
        <v>2</v>
      </c>
      <c r="AK104">
        <f t="shared" si="37"/>
        <v>1</v>
      </c>
      <c r="AL104">
        <f t="shared" si="38"/>
        <v>1</v>
      </c>
      <c r="AM104">
        <f t="shared" si="39"/>
        <v>1</v>
      </c>
      <c r="AN104">
        <f t="shared" si="40"/>
        <v>1</v>
      </c>
      <c r="AO104">
        <f t="shared" si="41"/>
        <v>1</v>
      </c>
      <c r="AP104">
        <f t="shared" si="42"/>
        <v>1</v>
      </c>
      <c r="AQ104">
        <f t="shared" si="43"/>
        <v>1</v>
      </c>
      <c r="AR104">
        <f t="shared" si="44"/>
        <v>1</v>
      </c>
      <c r="AS104">
        <f t="shared" si="45"/>
        <v>1</v>
      </c>
      <c r="AT104">
        <f t="shared" si="46"/>
        <v>1</v>
      </c>
      <c r="AU104">
        <f t="shared" si="47"/>
        <v>1</v>
      </c>
      <c r="AV104">
        <f t="shared" si="48"/>
        <v>1</v>
      </c>
      <c r="AW104">
        <f t="shared" si="49"/>
        <v>1</v>
      </c>
      <c r="AX104">
        <f t="shared" si="50"/>
        <v>1</v>
      </c>
      <c r="AY104">
        <f t="shared" si="51"/>
        <v>1</v>
      </c>
      <c r="AZ104">
        <f t="shared" si="52"/>
        <v>1</v>
      </c>
      <c r="BA104">
        <f t="shared" si="53"/>
        <v>1</v>
      </c>
      <c r="BB104">
        <f t="shared" si="54"/>
        <v>2</v>
      </c>
      <c r="BC104">
        <f t="shared" si="55"/>
        <v>1</v>
      </c>
      <c r="BD104">
        <f t="shared" si="56"/>
        <v>1</v>
      </c>
      <c r="BE104">
        <f t="shared" si="57"/>
        <v>1</v>
      </c>
      <c r="BF104">
        <f t="shared" si="58"/>
        <v>1</v>
      </c>
      <c r="BG104">
        <f t="shared" si="59"/>
        <v>1</v>
      </c>
      <c r="BH104">
        <f t="shared" si="60"/>
        <v>1</v>
      </c>
      <c r="BI104">
        <f t="shared" si="61"/>
        <v>1</v>
      </c>
      <c r="BJ104">
        <f t="shared" si="62"/>
        <v>1</v>
      </c>
      <c r="BK104">
        <f t="shared" si="63"/>
        <v>1</v>
      </c>
    </row>
    <row r="105" spans="1:63" x14ac:dyDescent="0.3">
      <c r="A105" t="s">
        <v>30</v>
      </c>
      <c r="B105">
        <v>2015</v>
      </c>
      <c r="C105" t="s">
        <v>53</v>
      </c>
      <c r="D105">
        <v>126.1</v>
      </c>
      <c r="E105">
        <v>130.6</v>
      </c>
      <c r="F105">
        <v>121.7</v>
      </c>
      <c r="G105">
        <v>129.5</v>
      </c>
      <c r="H105">
        <v>117.8</v>
      </c>
      <c r="I105">
        <v>132.1</v>
      </c>
      <c r="J105">
        <v>155.19999999999999</v>
      </c>
      <c r="K105">
        <v>160.80000000000001</v>
      </c>
      <c r="L105">
        <v>94.5</v>
      </c>
      <c r="M105">
        <v>128.30000000000001</v>
      </c>
      <c r="N105">
        <v>123.1</v>
      </c>
      <c r="O105">
        <v>134.19999999999999</v>
      </c>
      <c r="P105">
        <v>132.4</v>
      </c>
      <c r="Q105">
        <v>132.19999999999999</v>
      </c>
      <c r="R105">
        <v>132.1</v>
      </c>
      <c r="S105">
        <v>128.19999999999999</v>
      </c>
      <c r="T105">
        <v>131.5</v>
      </c>
      <c r="U105" t="s">
        <v>32</v>
      </c>
      <c r="V105">
        <v>125.6</v>
      </c>
      <c r="W105">
        <v>125.6</v>
      </c>
      <c r="X105">
        <v>122.6</v>
      </c>
      <c r="Y105">
        <v>114</v>
      </c>
      <c r="Z105">
        <v>120.9</v>
      </c>
      <c r="AA105">
        <v>125.8</v>
      </c>
      <c r="AB105">
        <v>114.2</v>
      </c>
      <c r="AC105">
        <v>119.6</v>
      </c>
      <c r="AD105">
        <v>128.30000000000001</v>
      </c>
      <c r="AE105">
        <f t="shared" si="33"/>
        <v>0</v>
      </c>
      <c r="AH105">
        <f t="shared" si="34"/>
        <v>2</v>
      </c>
      <c r="AI105">
        <f t="shared" si="35"/>
        <v>1</v>
      </c>
      <c r="AJ105">
        <f t="shared" si="36"/>
        <v>2</v>
      </c>
      <c r="AK105">
        <f t="shared" si="37"/>
        <v>1</v>
      </c>
      <c r="AL105">
        <f t="shared" si="38"/>
        <v>1</v>
      </c>
      <c r="AM105">
        <f t="shared" si="39"/>
        <v>1</v>
      </c>
      <c r="AN105">
        <f t="shared" si="40"/>
        <v>1</v>
      </c>
      <c r="AO105">
        <f t="shared" si="41"/>
        <v>1</v>
      </c>
      <c r="AP105">
        <f t="shared" si="42"/>
        <v>1</v>
      </c>
      <c r="AQ105">
        <f t="shared" si="43"/>
        <v>1</v>
      </c>
      <c r="AR105">
        <f t="shared" si="44"/>
        <v>1</v>
      </c>
      <c r="AS105">
        <f t="shared" si="45"/>
        <v>1</v>
      </c>
      <c r="AT105">
        <f t="shared" si="46"/>
        <v>1</v>
      </c>
      <c r="AU105">
        <f t="shared" si="47"/>
        <v>1</v>
      </c>
      <c r="AV105">
        <f t="shared" si="48"/>
        <v>1</v>
      </c>
      <c r="AW105">
        <f t="shared" si="49"/>
        <v>1</v>
      </c>
      <c r="AX105">
        <f t="shared" si="50"/>
        <v>1</v>
      </c>
      <c r="AY105">
        <f t="shared" si="51"/>
        <v>1</v>
      </c>
      <c r="AZ105">
        <f t="shared" si="52"/>
        <v>1</v>
      </c>
      <c r="BA105">
        <f t="shared" si="53"/>
        <v>1</v>
      </c>
      <c r="BB105">
        <f t="shared" si="54"/>
        <v>2</v>
      </c>
      <c r="BC105">
        <f t="shared" si="55"/>
        <v>1</v>
      </c>
      <c r="BD105">
        <f t="shared" si="56"/>
        <v>1</v>
      </c>
      <c r="BE105">
        <f t="shared" si="57"/>
        <v>1</v>
      </c>
      <c r="BF105">
        <f t="shared" si="58"/>
        <v>1</v>
      </c>
      <c r="BG105">
        <f t="shared" si="59"/>
        <v>1</v>
      </c>
      <c r="BH105">
        <f t="shared" si="60"/>
        <v>1</v>
      </c>
      <c r="BI105">
        <f t="shared" si="61"/>
        <v>1</v>
      </c>
      <c r="BJ105">
        <f t="shared" si="62"/>
        <v>1</v>
      </c>
      <c r="BK105">
        <f t="shared" si="63"/>
        <v>1</v>
      </c>
    </row>
    <row r="106" spans="1:63" x14ac:dyDescent="0.3">
      <c r="A106" t="s">
        <v>33</v>
      </c>
      <c r="B106">
        <v>2015</v>
      </c>
      <c r="C106" t="s">
        <v>53</v>
      </c>
      <c r="D106">
        <v>124</v>
      </c>
      <c r="E106">
        <v>129.80000000000001</v>
      </c>
      <c r="F106">
        <v>121.5</v>
      </c>
      <c r="G106">
        <v>128.6</v>
      </c>
      <c r="H106">
        <v>110</v>
      </c>
      <c r="I106">
        <v>123.7</v>
      </c>
      <c r="J106">
        <v>164.6</v>
      </c>
      <c r="K106">
        <v>191.6</v>
      </c>
      <c r="L106">
        <v>90.8</v>
      </c>
      <c r="M106">
        <v>137.1</v>
      </c>
      <c r="N106">
        <v>119.8</v>
      </c>
      <c r="O106">
        <v>133.69999999999999</v>
      </c>
      <c r="P106">
        <v>133.30000000000001</v>
      </c>
      <c r="Q106">
        <v>137.6</v>
      </c>
      <c r="R106">
        <v>125</v>
      </c>
      <c r="S106">
        <v>119.3</v>
      </c>
      <c r="T106">
        <v>124.2</v>
      </c>
      <c r="U106" t="s">
        <v>79</v>
      </c>
      <c r="V106">
        <v>115.1</v>
      </c>
      <c r="W106">
        <v>121</v>
      </c>
      <c r="X106">
        <v>118.1</v>
      </c>
      <c r="Y106">
        <v>109.3</v>
      </c>
      <c r="Z106">
        <v>117.9</v>
      </c>
      <c r="AA106">
        <v>126.6</v>
      </c>
      <c r="AB106">
        <v>113.3</v>
      </c>
      <c r="AC106">
        <v>116.6</v>
      </c>
      <c r="AD106">
        <v>124.6</v>
      </c>
      <c r="AE106">
        <f t="shared" si="33"/>
        <v>0</v>
      </c>
      <c r="AH106">
        <f t="shared" si="34"/>
        <v>2</v>
      </c>
      <c r="AI106">
        <f t="shared" si="35"/>
        <v>1</v>
      </c>
      <c r="AJ106">
        <f t="shared" si="36"/>
        <v>2</v>
      </c>
      <c r="AK106">
        <f t="shared" si="37"/>
        <v>1</v>
      </c>
      <c r="AL106">
        <f t="shared" si="38"/>
        <v>1</v>
      </c>
      <c r="AM106">
        <f t="shared" si="39"/>
        <v>1</v>
      </c>
      <c r="AN106">
        <f t="shared" si="40"/>
        <v>1</v>
      </c>
      <c r="AO106">
        <f t="shared" si="41"/>
        <v>1</v>
      </c>
      <c r="AP106">
        <f t="shared" si="42"/>
        <v>1</v>
      </c>
      <c r="AQ106">
        <f t="shared" si="43"/>
        <v>1</v>
      </c>
      <c r="AR106">
        <f t="shared" si="44"/>
        <v>1</v>
      </c>
      <c r="AS106">
        <f t="shared" si="45"/>
        <v>1</v>
      </c>
      <c r="AT106">
        <f t="shared" si="46"/>
        <v>1</v>
      </c>
      <c r="AU106">
        <f t="shared" si="47"/>
        <v>1</v>
      </c>
      <c r="AV106">
        <f t="shared" si="48"/>
        <v>1</v>
      </c>
      <c r="AW106">
        <f t="shared" si="49"/>
        <v>1</v>
      </c>
      <c r="AX106">
        <f t="shared" si="50"/>
        <v>1</v>
      </c>
      <c r="AY106">
        <f t="shared" si="51"/>
        <v>1</v>
      </c>
      <c r="AZ106">
        <f t="shared" si="52"/>
        <v>1</v>
      </c>
      <c r="BA106">
        <f t="shared" si="53"/>
        <v>1</v>
      </c>
      <c r="BB106">
        <f t="shared" si="54"/>
        <v>2</v>
      </c>
      <c r="BC106">
        <f t="shared" si="55"/>
        <v>1</v>
      </c>
      <c r="BD106">
        <f t="shared" si="56"/>
        <v>1</v>
      </c>
      <c r="BE106">
        <f t="shared" si="57"/>
        <v>1</v>
      </c>
      <c r="BF106">
        <f t="shared" si="58"/>
        <v>1</v>
      </c>
      <c r="BG106">
        <f t="shared" si="59"/>
        <v>1</v>
      </c>
      <c r="BH106">
        <f t="shared" si="60"/>
        <v>1</v>
      </c>
      <c r="BI106">
        <f t="shared" si="61"/>
        <v>1</v>
      </c>
      <c r="BJ106">
        <f t="shared" si="62"/>
        <v>1</v>
      </c>
      <c r="BK106">
        <f t="shared" si="63"/>
        <v>1</v>
      </c>
    </row>
    <row r="107" spans="1:63" x14ac:dyDescent="0.3">
      <c r="A107" t="s">
        <v>35</v>
      </c>
      <c r="B107">
        <v>2015</v>
      </c>
      <c r="C107" t="s">
        <v>53</v>
      </c>
      <c r="D107">
        <v>125.4</v>
      </c>
      <c r="E107">
        <v>130.30000000000001</v>
      </c>
      <c r="F107">
        <v>121.6</v>
      </c>
      <c r="G107">
        <v>129.19999999999999</v>
      </c>
      <c r="H107">
        <v>114.9</v>
      </c>
      <c r="I107">
        <v>128.19999999999999</v>
      </c>
      <c r="J107">
        <v>158.4</v>
      </c>
      <c r="K107">
        <v>171.2</v>
      </c>
      <c r="L107">
        <v>93.3</v>
      </c>
      <c r="M107">
        <v>131.19999999999999</v>
      </c>
      <c r="N107">
        <v>121.7</v>
      </c>
      <c r="O107">
        <v>134</v>
      </c>
      <c r="P107">
        <v>132.69999999999999</v>
      </c>
      <c r="Q107">
        <v>133.6</v>
      </c>
      <c r="R107">
        <v>129.30000000000001</v>
      </c>
      <c r="S107">
        <v>124.5</v>
      </c>
      <c r="T107">
        <v>128.6</v>
      </c>
      <c r="U107" t="s">
        <v>79</v>
      </c>
      <c r="V107">
        <v>121.6</v>
      </c>
      <c r="W107">
        <v>123.4</v>
      </c>
      <c r="X107">
        <v>120.9</v>
      </c>
      <c r="Y107">
        <v>111.5</v>
      </c>
      <c r="Z107">
        <v>119.2</v>
      </c>
      <c r="AA107">
        <v>126.3</v>
      </c>
      <c r="AB107">
        <v>113.8</v>
      </c>
      <c r="AC107">
        <v>118.1</v>
      </c>
      <c r="AD107">
        <v>126.6</v>
      </c>
      <c r="AE107">
        <f t="shared" si="33"/>
        <v>0</v>
      </c>
      <c r="AH107">
        <f t="shared" si="34"/>
        <v>2</v>
      </c>
      <c r="AI107">
        <f t="shared" si="35"/>
        <v>1</v>
      </c>
      <c r="AJ107">
        <f t="shared" si="36"/>
        <v>2</v>
      </c>
      <c r="AK107">
        <f t="shared" si="37"/>
        <v>1</v>
      </c>
      <c r="AL107">
        <f t="shared" si="38"/>
        <v>1</v>
      </c>
      <c r="AM107">
        <f t="shared" si="39"/>
        <v>1</v>
      </c>
      <c r="AN107">
        <f t="shared" si="40"/>
        <v>1</v>
      </c>
      <c r="AO107">
        <f t="shared" si="41"/>
        <v>1</v>
      </c>
      <c r="AP107">
        <f t="shared" si="42"/>
        <v>1</v>
      </c>
      <c r="AQ107">
        <f t="shared" si="43"/>
        <v>1</v>
      </c>
      <c r="AR107">
        <f t="shared" si="44"/>
        <v>1</v>
      </c>
      <c r="AS107">
        <f t="shared" si="45"/>
        <v>1</v>
      </c>
      <c r="AT107">
        <f t="shared" si="46"/>
        <v>1</v>
      </c>
      <c r="AU107">
        <f t="shared" si="47"/>
        <v>1</v>
      </c>
      <c r="AV107">
        <f t="shared" si="48"/>
        <v>1</v>
      </c>
      <c r="AW107">
        <f t="shared" si="49"/>
        <v>1</v>
      </c>
      <c r="AX107">
        <f t="shared" si="50"/>
        <v>1</v>
      </c>
      <c r="AY107">
        <f t="shared" si="51"/>
        <v>1</v>
      </c>
      <c r="AZ107">
        <f t="shared" si="52"/>
        <v>1</v>
      </c>
      <c r="BA107">
        <f t="shared" si="53"/>
        <v>1</v>
      </c>
      <c r="BB107">
        <f t="shared" si="54"/>
        <v>2</v>
      </c>
      <c r="BC107">
        <f t="shared" si="55"/>
        <v>1</v>
      </c>
      <c r="BD107">
        <f t="shared" si="56"/>
        <v>1</v>
      </c>
      <c r="BE107">
        <f t="shared" si="57"/>
        <v>1</v>
      </c>
      <c r="BF107">
        <f t="shared" si="58"/>
        <v>1</v>
      </c>
      <c r="BG107">
        <f t="shared" si="59"/>
        <v>1</v>
      </c>
      <c r="BH107">
        <f t="shared" si="60"/>
        <v>1</v>
      </c>
      <c r="BI107">
        <f t="shared" si="61"/>
        <v>1</v>
      </c>
      <c r="BJ107">
        <f t="shared" si="62"/>
        <v>1</v>
      </c>
      <c r="BK107">
        <f t="shared" si="63"/>
        <v>1</v>
      </c>
    </row>
    <row r="108" spans="1:63" x14ac:dyDescent="0.3">
      <c r="A108" t="s">
        <v>30</v>
      </c>
      <c r="B108">
        <v>2015</v>
      </c>
      <c r="C108" t="s">
        <v>55</v>
      </c>
      <c r="D108">
        <v>126.3</v>
      </c>
      <c r="E108">
        <v>131.30000000000001</v>
      </c>
      <c r="F108">
        <v>123.3</v>
      </c>
      <c r="G108">
        <v>129.80000000000001</v>
      </c>
      <c r="H108">
        <v>118.3</v>
      </c>
      <c r="I108">
        <v>131.6</v>
      </c>
      <c r="J108">
        <v>145.5</v>
      </c>
      <c r="K108">
        <v>162.1</v>
      </c>
      <c r="L108">
        <v>95.4</v>
      </c>
      <c r="M108">
        <v>128.9</v>
      </c>
      <c r="N108">
        <v>123.3</v>
      </c>
      <c r="O108">
        <v>135.1</v>
      </c>
      <c r="P108">
        <v>131.4</v>
      </c>
      <c r="Q108">
        <v>133.1</v>
      </c>
      <c r="R108">
        <v>132.5</v>
      </c>
      <c r="S108">
        <v>128.5</v>
      </c>
      <c r="T108">
        <v>131.9</v>
      </c>
      <c r="U108" t="s">
        <v>32</v>
      </c>
      <c r="V108">
        <v>125.7</v>
      </c>
      <c r="W108">
        <v>126</v>
      </c>
      <c r="X108">
        <v>123.1</v>
      </c>
      <c r="Y108">
        <v>114</v>
      </c>
      <c r="Z108">
        <v>121.6</v>
      </c>
      <c r="AA108">
        <v>125.6</v>
      </c>
      <c r="AB108">
        <v>114.1</v>
      </c>
      <c r="AC108">
        <v>119.8</v>
      </c>
      <c r="AD108">
        <v>127.9</v>
      </c>
      <c r="AE108">
        <f t="shared" si="33"/>
        <v>0</v>
      </c>
      <c r="AH108">
        <f t="shared" si="34"/>
        <v>2</v>
      </c>
      <c r="AI108">
        <f t="shared" si="35"/>
        <v>1</v>
      </c>
      <c r="AJ108">
        <f t="shared" si="36"/>
        <v>2</v>
      </c>
      <c r="AK108">
        <f t="shared" si="37"/>
        <v>1</v>
      </c>
      <c r="AL108">
        <f t="shared" si="38"/>
        <v>1</v>
      </c>
      <c r="AM108">
        <f t="shared" si="39"/>
        <v>1</v>
      </c>
      <c r="AN108">
        <f t="shared" si="40"/>
        <v>1</v>
      </c>
      <c r="AO108">
        <f t="shared" si="41"/>
        <v>1</v>
      </c>
      <c r="AP108">
        <f t="shared" si="42"/>
        <v>1</v>
      </c>
      <c r="AQ108">
        <f t="shared" si="43"/>
        <v>1</v>
      </c>
      <c r="AR108">
        <f t="shared" si="44"/>
        <v>1</v>
      </c>
      <c r="AS108">
        <f t="shared" si="45"/>
        <v>1</v>
      </c>
      <c r="AT108">
        <f t="shared" si="46"/>
        <v>1</v>
      </c>
      <c r="AU108">
        <f t="shared" si="47"/>
        <v>1</v>
      </c>
      <c r="AV108">
        <f t="shared" si="48"/>
        <v>1</v>
      </c>
      <c r="AW108">
        <f t="shared" si="49"/>
        <v>1</v>
      </c>
      <c r="AX108">
        <f t="shared" si="50"/>
        <v>1</v>
      </c>
      <c r="AY108">
        <f t="shared" si="51"/>
        <v>1</v>
      </c>
      <c r="AZ108">
        <f t="shared" si="52"/>
        <v>1</v>
      </c>
      <c r="BA108">
        <f t="shared" si="53"/>
        <v>1</v>
      </c>
      <c r="BB108">
        <f t="shared" si="54"/>
        <v>2</v>
      </c>
      <c r="BC108">
        <f t="shared" si="55"/>
        <v>1</v>
      </c>
      <c r="BD108">
        <f t="shared" si="56"/>
        <v>1</v>
      </c>
      <c r="BE108">
        <f t="shared" si="57"/>
        <v>1</v>
      </c>
      <c r="BF108">
        <f t="shared" si="58"/>
        <v>1</v>
      </c>
      <c r="BG108">
        <f t="shared" si="59"/>
        <v>1</v>
      </c>
      <c r="BH108">
        <f t="shared" si="60"/>
        <v>1</v>
      </c>
      <c r="BI108">
        <f t="shared" si="61"/>
        <v>1</v>
      </c>
      <c r="BJ108">
        <f t="shared" si="62"/>
        <v>1</v>
      </c>
      <c r="BK108">
        <f t="shared" si="63"/>
        <v>1</v>
      </c>
    </row>
    <row r="109" spans="1:63" x14ac:dyDescent="0.3">
      <c r="A109" t="s">
        <v>33</v>
      </c>
      <c r="B109">
        <v>2015</v>
      </c>
      <c r="C109" t="s">
        <v>55</v>
      </c>
      <c r="D109">
        <v>124.3</v>
      </c>
      <c r="E109">
        <v>131.69999999999999</v>
      </c>
      <c r="F109">
        <v>127.1</v>
      </c>
      <c r="G109">
        <v>128.6</v>
      </c>
      <c r="H109">
        <v>110</v>
      </c>
      <c r="I109">
        <v>120.8</v>
      </c>
      <c r="J109">
        <v>149</v>
      </c>
      <c r="K109">
        <v>190.1</v>
      </c>
      <c r="L109">
        <v>92.7</v>
      </c>
      <c r="M109">
        <v>138.6</v>
      </c>
      <c r="N109">
        <v>120.2</v>
      </c>
      <c r="O109">
        <v>134.19999999999999</v>
      </c>
      <c r="P109">
        <v>131.5</v>
      </c>
      <c r="Q109">
        <v>138.19999999999999</v>
      </c>
      <c r="R109">
        <v>125.4</v>
      </c>
      <c r="S109">
        <v>119.5</v>
      </c>
      <c r="T109">
        <v>124.5</v>
      </c>
      <c r="U109" t="s">
        <v>78</v>
      </c>
      <c r="V109">
        <v>116</v>
      </c>
      <c r="W109">
        <v>121</v>
      </c>
      <c r="X109">
        <v>118.6</v>
      </c>
      <c r="Y109">
        <v>109.3</v>
      </c>
      <c r="Z109">
        <v>118.1</v>
      </c>
      <c r="AA109">
        <v>126.6</v>
      </c>
      <c r="AB109">
        <v>113.2</v>
      </c>
      <c r="AC109">
        <v>116.7</v>
      </c>
      <c r="AD109">
        <v>124</v>
      </c>
      <c r="AE109">
        <f t="shared" si="33"/>
        <v>0</v>
      </c>
      <c r="AH109">
        <f t="shared" si="34"/>
        <v>2</v>
      </c>
      <c r="AI109">
        <f t="shared" si="35"/>
        <v>1</v>
      </c>
      <c r="AJ109">
        <f t="shared" si="36"/>
        <v>2</v>
      </c>
      <c r="AK109">
        <f t="shared" si="37"/>
        <v>1</v>
      </c>
      <c r="AL109">
        <f t="shared" si="38"/>
        <v>1</v>
      </c>
      <c r="AM109">
        <f t="shared" si="39"/>
        <v>1</v>
      </c>
      <c r="AN109">
        <f t="shared" si="40"/>
        <v>1</v>
      </c>
      <c r="AO109">
        <f t="shared" si="41"/>
        <v>1</v>
      </c>
      <c r="AP109">
        <f t="shared" si="42"/>
        <v>1</v>
      </c>
      <c r="AQ109">
        <f t="shared" si="43"/>
        <v>1</v>
      </c>
      <c r="AR109">
        <f t="shared" si="44"/>
        <v>1</v>
      </c>
      <c r="AS109">
        <f t="shared" si="45"/>
        <v>1</v>
      </c>
      <c r="AT109">
        <f t="shared" si="46"/>
        <v>1</v>
      </c>
      <c r="AU109">
        <f t="shared" si="47"/>
        <v>1</v>
      </c>
      <c r="AV109">
        <f t="shared" si="48"/>
        <v>1</v>
      </c>
      <c r="AW109">
        <f t="shared" si="49"/>
        <v>1</v>
      </c>
      <c r="AX109">
        <f t="shared" si="50"/>
        <v>1</v>
      </c>
      <c r="AY109">
        <f t="shared" si="51"/>
        <v>1</v>
      </c>
      <c r="AZ109">
        <f t="shared" si="52"/>
        <v>1</v>
      </c>
      <c r="BA109">
        <f t="shared" si="53"/>
        <v>1</v>
      </c>
      <c r="BB109">
        <f t="shared" si="54"/>
        <v>2</v>
      </c>
      <c r="BC109">
        <f t="shared" si="55"/>
        <v>1</v>
      </c>
      <c r="BD109">
        <f t="shared" si="56"/>
        <v>1</v>
      </c>
      <c r="BE109">
        <f t="shared" si="57"/>
        <v>1</v>
      </c>
      <c r="BF109">
        <f t="shared" si="58"/>
        <v>1</v>
      </c>
      <c r="BG109">
        <f t="shared" si="59"/>
        <v>1</v>
      </c>
      <c r="BH109">
        <f t="shared" si="60"/>
        <v>1</v>
      </c>
      <c r="BI109">
        <f t="shared" si="61"/>
        <v>1</v>
      </c>
      <c r="BJ109">
        <f t="shared" si="62"/>
        <v>1</v>
      </c>
      <c r="BK109">
        <f t="shared" si="63"/>
        <v>1</v>
      </c>
    </row>
    <row r="110" spans="1:63" x14ac:dyDescent="0.3">
      <c r="A110" t="s">
        <v>35</v>
      </c>
      <c r="B110">
        <v>2015</v>
      </c>
      <c r="C110" t="s">
        <v>55</v>
      </c>
      <c r="D110">
        <v>125.7</v>
      </c>
      <c r="E110">
        <v>131.4</v>
      </c>
      <c r="F110">
        <v>124.8</v>
      </c>
      <c r="G110">
        <v>129.4</v>
      </c>
      <c r="H110">
        <v>115.3</v>
      </c>
      <c r="I110">
        <v>126.6</v>
      </c>
      <c r="J110">
        <v>146.69999999999999</v>
      </c>
      <c r="K110">
        <v>171.5</v>
      </c>
      <c r="L110">
        <v>94.5</v>
      </c>
      <c r="M110">
        <v>132.1</v>
      </c>
      <c r="N110">
        <v>122</v>
      </c>
      <c r="O110">
        <v>134.69999999999999</v>
      </c>
      <c r="P110">
        <v>131.4</v>
      </c>
      <c r="Q110">
        <v>134.5</v>
      </c>
      <c r="R110">
        <v>129.69999999999999</v>
      </c>
      <c r="S110">
        <v>124.8</v>
      </c>
      <c r="T110">
        <v>129</v>
      </c>
      <c r="U110" t="s">
        <v>78</v>
      </c>
      <c r="V110">
        <v>122</v>
      </c>
      <c r="W110">
        <v>123.6</v>
      </c>
      <c r="X110">
        <v>121.4</v>
      </c>
      <c r="Y110">
        <v>111.5</v>
      </c>
      <c r="Z110">
        <v>119.6</v>
      </c>
      <c r="AA110">
        <v>126.2</v>
      </c>
      <c r="AB110">
        <v>113.7</v>
      </c>
      <c r="AC110">
        <v>118.3</v>
      </c>
      <c r="AD110">
        <v>126.1</v>
      </c>
      <c r="AE110">
        <f t="shared" si="33"/>
        <v>0</v>
      </c>
      <c r="AH110">
        <f t="shared" si="34"/>
        <v>2</v>
      </c>
      <c r="AI110">
        <f t="shared" si="35"/>
        <v>1</v>
      </c>
      <c r="AJ110">
        <f t="shared" si="36"/>
        <v>2</v>
      </c>
      <c r="AK110">
        <f t="shared" si="37"/>
        <v>1</v>
      </c>
      <c r="AL110">
        <f t="shared" si="38"/>
        <v>1</v>
      </c>
      <c r="AM110">
        <f t="shared" si="39"/>
        <v>1</v>
      </c>
      <c r="AN110">
        <f t="shared" si="40"/>
        <v>1</v>
      </c>
      <c r="AO110">
        <f t="shared" si="41"/>
        <v>1</v>
      </c>
      <c r="AP110">
        <f t="shared" si="42"/>
        <v>1</v>
      </c>
      <c r="AQ110">
        <f t="shared" si="43"/>
        <v>1</v>
      </c>
      <c r="AR110">
        <f t="shared" si="44"/>
        <v>1</v>
      </c>
      <c r="AS110">
        <f t="shared" si="45"/>
        <v>1</v>
      </c>
      <c r="AT110">
        <f t="shared" si="46"/>
        <v>1</v>
      </c>
      <c r="AU110">
        <f t="shared" si="47"/>
        <v>1</v>
      </c>
      <c r="AV110">
        <f t="shared" si="48"/>
        <v>1</v>
      </c>
      <c r="AW110">
        <f t="shared" si="49"/>
        <v>1</v>
      </c>
      <c r="AX110">
        <f t="shared" si="50"/>
        <v>1</v>
      </c>
      <c r="AY110">
        <f t="shared" si="51"/>
        <v>1</v>
      </c>
      <c r="AZ110">
        <f t="shared" si="52"/>
        <v>1</v>
      </c>
      <c r="BA110">
        <f t="shared" si="53"/>
        <v>1</v>
      </c>
      <c r="BB110">
        <f t="shared" si="54"/>
        <v>2</v>
      </c>
      <c r="BC110">
        <f t="shared" si="55"/>
        <v>1</v>
      </c>
      <c r="BD110">
        <f t="shared" si="56"/>
        <v>1</v>
      </c>
      <c r="BE110">
        <f t="shared" si="57"/>
        <v>1</v>
      </c>
      <c r="BF110">
        <f t="shared" si="58"/>
        <v>1</v>
      </c>
      <c r="BG110">
        <f t="shared" si="59"/>
        <v>1</v>
      </c>
      <c r="BH110">
        <f t="shared" si="60"/>
        <v>1</v>
      </c>
      <c r="BI110">
        <f t="shared" si="61"/>
        <v>1</v>
      </c>
      <c r="BJ110">
        <f t="shared" si="62"/>
        <v>1</v>
      </c>
      <c r="BK110">
        <f t="shared" si="63"/>
        <v>1</v>
      </c>
    </row>
    <row r="111" spans="1:63" x14ac:dyDescent="0.3">
      <c r="A111" t="s">
        <v>30</v>
      </c>
      <c r="B111">
        <v>2016</v>
      </c>
      <c r="C111" t="s">
        <v>31</v>
      </c>
      <c r="D111">
        <v>126.8</v>
      </c>
      <c r="E111">
        <v>133.19999999999999</v>
      </c>
      <c r="F111">
        <v>126.5</v>
      </c>
      <c r="G111">
        <v>130.30000000000001</v>
      </c>
      <c r="H111">
        <v>118.9</v>
      </c>
      <c r="I111">
        <v>131.6</v>
      </c>
      <c r="J111">
        <v>140.1</v>
      </c>
      <c r="K111">
        <v>163.80000000000001</v>
      </c>
      <c r="L111">
        <v>97.7</v>
      </c>
      <c r="M111">
        <v>129.6</v>
      </c>
      <c r="N111">
        <v>124.3</v>
      </c>
      <c r="O111">
        <v>135.9</v>
      </c>
      <c r="P111">
        <v>131.4</v>
      </c>
      <c r="Q111">
        <v>133.6</v>
      </c>
      <c r="R111">
        <v>133.19999999999999</v>
      </c>
      <c r="S111">
        <v>128.9</v>
      </c>
      <c r="T111">
        <v>132.6</v>
      </c>
      <c r="U111" t="s">
        <v>32</v>
      </c>
      <c r="V111">
        <v>126.2</v>
      </c>
      <c r="W111">
        <v>126.6</v>
      </c>
      <c r="X111">
        <v>123.7</v>
      </c>
      <c r="Y111">
        <v>113.6</v>
      </c>
      <c r="Z111">
        <v>121.4</v>
      </c>
      <c r="AA111">
        <v>126.2</v>
      </c>
      <c r="AB111">
        <v>114.9</v>
      </c>
      <c r="AC111">
        <v>120.1</v>
      </c>
      <c r="AD111">
        <v>128.1</v>
      </c>
      <c r="AE111">
        <f t="shared" si="33"/>
        <v>0</v>
      </c>
      <c r="AH111">
        <f t="shared" si="34"/>
        <v>2</v>
      </c>
      <c r="AI111">
        <f t="shared" si="35"/>
        <v>1</v>
      </c>
      <c r="AJ111">
        <f t="shared" si="36"/>
        <v>2</v>
      </c>
      <c r="AK111">
        <f t="shared" si="37"/>
        <v>1</v>
      </c>
      <c r="AL111">
        <f t="shared" si="38"/>
        <v>1</v>
      </c>
      <c r="AM111">
        <f t="shared" si="39"/>
        <v>1</v>
      </c>
      <c r="AN111">
        <f t="shared" si="40"/>
        <v>1</v>
      </c>
      <c r="AO111">
        <f t="shared" si="41"/>
        <v>1</v>
      </c>
      <c r="AP111">
        <f t="shared" si="42"/>
        <v>1</v>
      </c>
      <c r="AQ111">
        <f t="shared" si="43"/>
        <v>1</v>
      </c>
      <c r="AR111">
        <f t="shared" si="44"/>
        <v>1</v>
      </c>
      <c r="AS111">
        <f t="shared" si="45"/>
        <v>1</v>
      </c>
      <c r="AT111">
        <f t="shared" si="46"/>
        <v>1</v>
      </c>
      <c r="AU111">
        <f t="shared" si="47"/>
        <v>1</v>
      </c>
      <c r="AV111">
        <f t="shared" si="48"/>
        <v>1</v>
      </c>
      <c r="AW111">
        <f t="shared" si="49"/>
        <v>1</v>
      </c>
      <c r="AX111">
        <f t="shared" si="50"/>
        <v>1</v>
      </c>
      <c r="AY111">
        <f t="shared" si="51"/>
        <v>1</v>
      </c>
      <c r="AZ111">
        <f t="shared" si="52"/>
        <v>1</v>
      </c>
      <c r="BA111">
        <f t="shared" si="53"/>
        <v>1</v>
      </c>
      <c r="BB111">
        <f t="shared" si="54"/>
        <v>2</v>
      </c>
      <c r="BC111">
        <f t="shared" si="55"/>
        <v>1</v>
      </c>
      <c r="BD111">
        <f t="shared" si="56"/>
        <v>1</v>
      </c>
      <c r="BE111">
        <f t="shared" si="57"/>
        <v>1</v>
      </c>
      <c r="BF111">
        <f t="shared" si="58"/>
        <v>1</v>
      </c>
      <c r="BG111">
        <f t="shared" si="59"/>
        <v>1</v>
      </c>
      <c r="BH111">
        <f t="shared" si="60"/>
        <v>1</v>
      </c>
      <c r="BI111">
        <f t="shared" si="61"/>
        <v>1</v>
      </c>
      <c r="BJ111">
        <f t="shared" si="62"/>
        <v>1</v>
      </c>
      <c r="BK111">
        <f t="shared" si="63"/>
        <v>1</v>
      </c>
    </row>
    <row r="112" spans="1:63" x14ac:dyDescent="0.3">
      <c r="A112" t="s">
        <v>33</v>
      </c>
      <c r="B112">
        <v>2016</v>
      </c>
      <c r="C112" t="s">
        <v>31</v>
      </c>
      <c r="D112">
        <v>124.7</v>
      </c>
      <c r="E112">
        <v>135.9</v>
      </c>
      <c r="F112">
        <v>132</v>
      </c>
      <c r="G112">
        <v>129.19999999999999</v>
      </c>
      <c r="H112">
        <v>109.7</v>
      </c>
      <c r="I112">
        <v>119</v>
      </c>
      <c r="J112">
        <v>144.1</v>
      </c>
      <c r="K112">
        <v>184.2</v>
      </c>
      <c r="L112">
        <v>96.7</v>
      </c>
      <c r="M112">
        <v>139.5</v>
      </c>
      <c r="N112">
        <v>120.5</v>
      </c>
      <c r="O112">
        <v>134.69999999999999</v>
      </c>
      <c r="P112">
        <v>131.19999999999999</v>
      </c>
      <c r="Q112">
        <v>139.5</v>
      </c>
      <c r="R112">
        <v>125.8</v>
      </c>
      <c r="S112">
        <v>119.8</v>
      </c>
      <c r="T112">
        <v>124.9</v>
      </c>
      <c r="U112" t="s">
        <v>80</v>
      </c>
      <c r="V112">
        <v>116.9</v>
      </c>
      <c r="W112">
        <v>121.6</v>
      </c>
      <c r="X112">
        <v>119.1</v>
      </c>
      <c r="Y112">
        <v>108.9</v>
      </c>
      <c r="Z112">
        <v>118.5</v>
      </c>
      <c r="AA112">
        <v>126.4</v>
      </c>
      <c r="AB112">
        <v>114</v>
      </c>
      <c r="AC112">
        <v>116.8</v>
      </c>
      <c r="AD112">
        <v>124.2</v>
      </c>
      <c r="AE112">
        <f t="shared" si="33"/>
        <v>0</v>
      </c>
      <c r="AH112">
        <f t="shared" si="34"/>
        <v>2</v>
      </c>
      <c r="AI112">
        <f t="shared" si="35"/>
        <v>1</v>
      </c>
      <c r="AJ112">
        <f t="shared" si="36"/>
        <v>2</v>
      </c>
      <c r="AK112">
        <f t="shared" si="37"/>
        <v>1</v>
      </c>
      <c r="AL112">
        <f t="shared" si="38"/>
        <v>1</v>
      </c>
      <c r="AM112">
        <f t="shared" si="39"/>
        <v>1</v>
      </c>
      <c r="AN112">
        <f t="shared" si="40"/>
        <v>1</v>
      </c>
      <c r="AO112">
        <f t="shared" si="41"/>
        <v>1</v>
      </c>
      <c r="AP112">
        <f t="shared" si="42"/>
        <v>1</v>
      </c>
      <c r="AQ112">
        <f t="shared" si="43"/>
        <v>1</v>
      </c>
      <c r="AR112">
        <f t="shared" si="44"/>
        <v>1</v>
      </c>
      <c r="AS112">
        <f t="shared" si="45"/>
        <v>1</v>
      </c>
      <c r="AT112">
        <f t="shared" si="46"/>
        <v>1</v>
      </c>
      <c r="AU112">
        <f t="shared" si="47"/>
        <v>1</v>
      </c>
      <c r="AV112">
        <f t="shared" si="48"/>
        <v>1</v>
      </c>
      <c r="AW112">
        <f t="shared" si="49"/>
        <v>1</v>
      </c>
      <c r="AX112">
        <f t="shared" si="50"/>
        <v>1</v>
      </c>
      <c r="AY112">
        <f t="shared" si="51"/>
        <v>1</v>
      </c>
      <c r="AZ112">
        <f t="shared" si="52"/>
        <v>1</v>
      </c>
      <c r="BA112">
        <f t="shared" si="53"/>
        <v>1</v>
      </c>
      <c r="BB112">
        <f t="shared" si="54"/>
        <v>2</v>
      </c>
      <c r="BC112">
        <f t="shared" si="55"/>
        <v>1</v>
      </c>
      <c r="BD112">
        <f t="shared" si="56"/>
        <v>1</v>
      </c>
      <c r="BE112">
        <f t="shared" si="57"/>
        <v>1</v>
      </c>
      <c r="BF112">
        <f t="shared" si="58"/>
        <v>1</v>
      </c>
      <c r="BG112">
        <f t="shared" si="59"/>
        <v>1</v>
      </c>
      <c r="BH112">
        <f t="shared" si="60"/>
        <v>1</v>
      </c>
      <c r="BI112">
        <f t="shared" si="61"/>
        <v>1</v>
      </c>
      <c r="BJ112">
        <f t="shared" si="62"/>
        <v>1</v>
      </c>
      <c r="BK112">
        <f t="shared" si="63"/>
        <v>1</v>
      </c>
    </row>
    <row r="113" spans="1:63" x14ac:dyDescent="0.3">
      <c r="A113" t="s">
        <v>35</v>
      </c>
      <c r="B113">
        <v>2016</v>
      </c>
      <c r="C113" t="s">
        <v>31</v>
      </c>
      <c r="D113">
        <v>126.1</v>
      </c>
      <c r="E113">
        <v>134.1</v>
      </c>
      <c r="F113">
        <v>128.6</v>
      </c>
      <c r="G113">
        <v>129.9</v>
      </c>
      <c r="H113">
        <v>115.5</v>
      </c>
      <c r="I113">
        <v>125.7</v>
      </c>
      <c r="J113">
        <v>141.5</v>
      </c>
      <c r="K113">
        <v>170.7</v>
      </c>
      <c r="L113">
        <v>97.4</v>
      </c>
      <c r="M113">
        <v>132.9</v>
      </c>
      <c r="N113">
        <v>122.7</v>
      </c>
      <c r="O113">
        <v>135.30000000000001</v>
      </c>
      <c r="P113">
        <v>131.30000000000001</v>
      </c>
      <c r="Q113">
        <v>135.19999999999999</v>
      </c>
      <c r="R113">
        <v>130.30000000000001</v>
      </c>
      <c r="S113">
        <v>125.1</v>
      </c>
      <c r="T113">
        <v>129.5</v>
      </c>
      <c r="U113" t="s">
        <v>80</v>
      </c>
      <c r="V113">
        <v>122.7</v>
      </c>
      <c r="W113">
        <v>124.2</v>
      </c>
      <c r="X113">
        <v>122</v>
      </c>
      <c r="Y113">
        <v>111.1</v>
      </c>
      <c r="Z113">
        <v>119.8</v>
      </c>
      <c r="AA113">
        <v>126.3</v>
      </c>
      <c r="AB113">
        <v>114.5</v>
      </c>
      <c r="AC113">
        <v>118.5</v>
      </c>
      <c r="AD113">
        <v>126.3</v>
      </c>
      <c r="AE113">
        <f t="shared" si="33"/>
        <v>0</v>
      </c>
      <c r="AH113">
        <f t="shared" si="34"/>
        <v>2</v>
      </c>
      <c r="AI113">
        <f t="shared" si="35"/>
        <v>1</v>
      </c>
      <c r="AJ113">
        <f t="shared" si="36"/>
        <v>2</v>
      </c>
      <c r="AK113">
        <f t="shared" si="37"/>
        <v>1</v>
      </c>
      <c r="AL113">
        <f t="shared" si="38"/>
        <v>1</v>
      </c>
      <c r="AM113">
        <f t="shared" si="39"/>
        <v>1</v>
      </c>
      <c r="AN113">
        <f t="shared" si="40"/>
        <v>1</v>
      </c>
      <c r="AO113">
        <f t="shared" si="41"/>
        <v>1</v>
      </c>
      <c r="AP113">
        <f t="shared" si="42"/>
        <v>1</v>
      </c>
      <c r="AQ113">
        <f t="shared" si="43"/>
        <v>1</v>
      </c>
      <c r="AR113">
        <f t="shared" si="44"/>
        <v>1</v>
      </c>
      <c r="AS113">
        <f t="shared" si="45"/>
        <v>1</v>
      </c>
      <c r="AT113">
        <f t="shared" si="46"/>
        <v>1</v>
      </c>
      <c r="AU113">
        <f t="shared" si="47"/>
        <v>1</v>
      </c>
      <c r="AV113">
        <f t="shared" si="48"/>
        <v>1</v>
      </c>
      <c r="AW113">
        <f t="shared" si="49"/>
        <v>1</v>
      </c>
      <c r="AX113">
        <f t="shared" si="50"/>
        <v>1</v>
      </c>
      <c r="AY113">
        <f t="shared" si="51"/>
        <v>1</v>
      </c>
      <c r="AZ113">
        <f t="shared" si="52"/>
        <v>1</v>
      </c>
      <c r="BA113">
        <f t="shared" si="53"/>
        <v>1</v>
      </c>
      <c r="BB113">
        <f t="shared" si="54"/>
        <v>2</v>
      </c>
      <c r="BC113">
        <f t="shared" si="55"/>
        <v>1</v>
      </c>
      <c r="BD113">
        <f t="shared" si="56"/>
        <v>1</v>
      </c>
      <c r="BE113">
        <f t="shared" si="57"/>
        <v>1</v>
      </c>
      <c r="BF113">
        <f t="shared" si="58"/>
        <v>1</v>
      </c>
      <c r="BG113">
        <f t="shared" si="59"/>
        <v>1</v>
      </c>
      <c r="BH113">
        <f t="shared" si="60"/>
        <v>1</v>
      </c>
      <c r="BI113">
        <f t="shared" si="61"/>
        <v>1</v>
      </c>
      <c r="BJ113">
        <f t="shared" si="62"/>
        <v>1</v>
      </c>
      <c r="BK113">
        <f t="shared" si="63"/>
        <v>1</v>
      </c>
    </row>
    <row r="114" spans="1:63" x14ac:dyDescent="0.3">
      <c r="A114" t="s">
        <v>30</v>
      </c>
      <c r="B114">
        <v>2016</v>
      </c>
      <c r="C114" t="s">
        <v>36</v>
      </c>
      <c r="D114">
        <v>127.1</v>
      </c>
      <c r="E114">
        <v>133.69999999999999</v>
      </c>
      <c r="F114">
        <v>127.7</v>
      </c>
      <c r="G114">
        <v>130.69999999999999</v>
      </c>
      <c r="H114">
        <v>118.5</v>
      </c>
      <c r="I114">
        <v>130.4</v>
      </c>
      <c r="J114">
        <v>130.9</v>
      </c>
      <c r="K114">
        <v>162.80000000000001</v>
      </c>
      <c r="L114">
        <v>98.7</v>
      </c>
      <c r="M114">
        <v>130.6</v>
      </c>
      <c r="N114">
        <v>124.8</v>
      </c>
      <c r="O114">
        <v>136.4</v>
      </c>
      <c r="P114">
        <v>130.30000000000001</v>
      </c>
      <c r="Q114">
        <v>134.4</v>
      </c>
      <c r="R114">
        <v>133.9</v>
      </c>
      <c r="S114">
        <v>129.80000000000001</v>
      </c>
      <c r="T114">
        <v>133.4</v>
      </c>
      <c r="U114" t="s">
        <v>32</v>
      </c>
      <c r="V114">
        <v>127.5</v>
      </c>
      <c r="W114">
        <v>127.1</v>
      </c>
      <c r="X114">
        <v>124.3</v>
      </c>
      <c r="Y114">
        <v>113.9</v>
      </c>
      <c r="Z114">
        <v>122.3</v>
      </c>
      <c r="AA114">
        <v>127.1</v>
      </c>
      <c r="AB114">
        <v>116.8</v>
      </c>
      <c r="AC114">
        <v>120.9</v>
      </c>
      <c r="AD114">
        <v>127.9</v>
      </c>
      <c r="AE114">
        <f t="shared" si="33"/>
        <v>0</v>
      </c>
      <c r="AH114">
        <f t="shared" si="34"/>
        <v>2</v>
      </c>
      <c r="AI114">
        <f t="shared" si="35"/>
        <v>1</v>
      </c>
      <c r="AJ114">
        <f t="shared" si="36"/>
        <v>2</v>
      </c>
      <c r="AK114">
        <f t="shared" si="37"/>
        <v>1</v>
      </c>
      <c r="AL114">
        <f t="shared" si="38"/>
        <v>1</v>
      </c>
      <c r="AM114">
        <f t="shared" si="39"/>
        <v>1</v>
      </c>
      <c r="AN114">
        <f t="shared" si="40"/>
        <v>1</v>
      </c>
      <c r="AO114">
        <f t="shared" si="41"/>
        <v>1</v>
      </c>
      <c r="AP114">
        <f t="shared" si="42"/>
        <v>1</v>
      </c>
      <c r="AQ114">
        <f t="shared" si="43"/>
        <v>1</v>
      </c>
      <c r="AR114">
        <f t="shared" si="44"/>
        <v>1</v>
      </c>
      <c r="AS114">
        <f t="shared" si="45"/>
        <v>1</v>
      </c>
      <c r="AT114">
        <f t="shared" si="46"/>
        <v>1</v>
      </c>
      <c r="AU114">
        <f t="shared" si="47"/>
        <v>1</v>
      </c>
      <c r="AV114">
        <f t="shared" si="48"/>
        <v>1</v>
      </c>
      <c r="AW114">
        <f t="shared" si="49"/>
        <v>1</v>
      </c>
      <c r="AX114">
        <f t="shared" si="50"/>
        <v>1</v>
      </c>
      <c r="AY114">
        <f t="shared" si="51"/>
        <v>1</v>
      </c>
      <c r="AZ114">
        <f t="shared" si="52"/>
        <v>1</v>
      </c>
      <c r="BA114">
        <f t="shared" si="53"/>
        <v>1</v>
      </c>
      <c r="BB114">
        <f t="shared" si="54"/>
        <v>2</v>
      </c>
      <c r="BC114">
        <f t="shared" si="55"/>
        <v>1</v>
      </c>
      <c r="BD114">
        <f t="shared" si="56"/>
        <v>1</v>
      </c>
      <c r="BE114">
        <f t="shared" si="57"/>
        <v>1</v>
      </c>
      <c r="BF114">
        <f t="shared" si="58"/>
        <v>1</v>
      </c>
      <c r="BG114">
        <f t="shared" si="59"/>
        <v>1</v>
      </c>
      <c r="BH114">
        <f t="shared" si="60"/>
        <v>1</v>
      </c>
      <c r="BI114">
        <f t="shared" si="61"/>
        <v>1</v>
      </c>
      <c r="BJ114">
        <f t="shared" si="62"/>
        <v>1</v>
      </c>
      <c r="BK114">
        <f t="shared" si="63"/>
        <v>1</v>
      </c>
    </row>
    <row r="115" spans="1:63" x14ac:dyDescent="0.3">
      <c r="A115" t="s">
        <v>33</v>
      </c>
      <c r="B115">
        <v>2016</v>
      </c>
      <c r="C115" t="s">
        <v>36</v>
      </c>
      <c r="D115">
        <v>124.8</v>
      </c>
      <c r="E115">
        <v>135.1</v>
      </c>
      <c r="F115">
        <v>130.30000000000001</v>
      </c>
      <c r="G115">
        <v>129.6</v>
      </c>
      <c r="H115">
        <v>108.4</v>
      </c>
      <c r="I115">
        <v>118.6</v>
      </c>
      <c r="J115">
        <v>129.19999999999999</v>
      </c>
      <c r="K115">
        <v>176.4</v>
      </c>
      <c r="L115">
        <v>99.1</v>
      </c>
      <c r="M115">
        <v>139.69999999999999</v>
      </c>
      <c r="N115">
        <v>120.6</v>
      </c>
      <c r="O115">
        <v>135.19999999999999</v>
      </c>
      <c r="P115">
        <v>129.1</v>
      </c>
      <c r="Q115">
        <v>140</v>
      </c>
      <c r="R115">
        <v>126.2</v>
      </c>
      <c r="S115">
        <v>120.1</v>
      </c>
      <c r="T115">
        <v>125.3</v>
      </c>
      <c r="U115" t="s">
        <v>81</v>
      </c>
      <c r="V115">
        <v>116</v>
      </c>
      <c r="W115">
        <v>121.8</v>
      </c>
      <c r="X115">
        <v>119.5</v>
      </c>
      <c r="Y115">
        <v>109.1</v>
      </c>
      <c r="Z115">
        <v>118.8</v>
      </c>
      <c r="AA115">
        <v>126.3</v>
      </c>
      <c r="AB115">
        <v>116.2</v>
      </c>
      <c r="AC115">
        <v>117.2</v>
      </c>
      <c r="AD115">
        <v>123.8</v>
      </c>
      <c r="AE115">
        <f t="shared" si="33"/>
        <v>0</v>
      </c>
      <c r="AH115">
        <f t="shared" si="34"/>
        <v>2</v>
      </c>
      <c r="AI115">
        <f t="shared" si="35"/>
        <v>1</v>
      </c>
      <c r="AJ115">
        <f t="shared" si="36"/>
        <v>2</v>
      </c>
      <c r="AK115">
        <f t="shared" si="37"/>
        <v>1</v>
      </c>
      <c r="AL115">
        <f t="shared" si="38"/>
        <v>1</v>
      </c>
      <c r="AM115">
        <f t="shared" si="39"/>
        <v>1</v>
      </c>
      <c r="AN115">
        <f t="shared" si="40"/>
        <v>1</v>
      </c>
      <c r="AO115">
        <f t="shared" si="41"/>
        <v>1</v>
      </c>
      <c r="AP115">
        <f t="shared" si="42"/>
        <v>1</v>
      </c>
      <c r="AQ115">
        <f t="shared" si="43"/>
        <v>1</v>
      </c>
      <c r="AR115">
        <f t="shared" si="44"/>
        <v>1</v>
      </c>
      <c r="AS115">
        <f t="shared" si="45"/>
        <v>1</v>
      </c>
      <c r="AT115">
        <f t="shared" si="46"/>
        <v>1</v>
      </c>
      <c r="AU115">
        <f t="shared" si="47"/>
        <v>1</v>
      </c>
      <c r="AV115">
        <f t="shared" si="48"/>
        <v>1</v>
      </c>
      <c r="AW115">
        <f t="shared" si="49"/>
        <v>1</v>
      </c>
      <c r="AX115">
        <f t="shared" si="50"/>
        <v>1</v>
      </c>
      <c r="AY115">
        <f t="shared" si="51"/>
        <v>1</v>
      </c>
      <c r="AZ115">
        <f t="shared" si="52"/>
        <v>1</v>
      </c>
      <c r="BA115">
        <f t="shared" si="53"/>
        <v>1</v>
      </c>
      <c r="BB115">
        <f t="shared" si="54"/>
        <v>2</v>
      </c>
      <c r="BC115">
        <f t="shared" si="55"/>
        <v>1</v>
      </c>
      <c r="BD115">
        <f t="shared" si="56"/>
        <v>1</v>
      </c>
      <c r="BE115">
        <f t="shared" si="57"/>
        <v>1</v>
      </c>
      <c r="BF115">
        <f t="shared" si="58"/>
        <v>1</v>
      </c>
      <c r="BG115">
        <f t="shared" si="59"/>
        <v>1</v>
      </c>
      <c r="BH115">
        <f t="shared" si="60"/>
        <v>1</v>
      </c>
      <c r="BI115">
        <f t="shared" si="61"/>
        <v>1</v>
      </c>
      <c r="BJ115">
        <f t="shared" si="62"/>
        <v>1</v>
      </c>
      <c r="BK115">
        <f t="shared" si="63"/>
        <v>1</v>
      </c>
    </row>
    <row r="116" spans="1:63" x14ac:dyDescent="0.3">
      <c r="A116" t="s">
        <v>35</v>
      </c>
      <c r="B116">
        <v>2016</v>
      </c>
      <c r="C116" t="s">
        <v>36</v>
      </c>
      <c r="D116">
        <v>126.4</v>
      </c>
      <c r="E116">
        <v>134.19999999999999</v>
      </c>
      <c r="F116">
        <v>128.69999999999999</v>
      </c>
      <c r="G116">
        <v>130.30000000000001</v>
      </c>
      <c r="H116">
        <v>114.8</v>
      </c>
      <c r="I116">
        <v>124.9</v>
      </c>
      <c r="J116">
        <v>130.30000000000001</v>
      </c>
      <c r="K116">
        <v>167.4</v>
      </c>
      <c r="L116">
        <v>98.8</v>
      </c>
      <c r="M116">
        <v>133.6</v>
      </c>
      <c r="N116">
        <v>123</v>
      </c>
      <c r="O116">
        <v>135.80000000000001</v>
      </c>
      <c r="P116">
        <v>129.9</v>
      </c>
      <c r="Q116">
        <v>135.9</v>
      </c>
      <c r="R116">
        <v>130.9</v>
      </c>
      <c r="S116">
        <v>125.8</v>
      </c>
      <c r="T116">
        <v>130.19999999999999</v>
      </c>
      <c r="U116" t="s">
        <v>81</v>
      </c>
      <c r="V116">
        <v>123.1</v>
      </c>
      <c r="W116">
        <v>124.6</v>
      </c>
      <c r="X116">
        <v>122.5</v>
      </c>
      <c r="Y116">
        <v>111.4</v>
      </c>
      <c r="Z116">
        <v>120.3</v>
      </c>
      <c r="AA116">
        <v>126.6</v>
      </c>
      <c r="AB116">
        <v>116.6</v>
      </c>
      <c r="AC116">
        <v>119.1</v>
      </c>
      <c r="AD116">
        <v>126</v>
      </c>
      <c r="AE116">
        <f t="shared" si="33"/>
        <v>0</v>
      </c>
      <c r="AH116">
        <f t="shared" si="34"/>
        <v>2</v>
      </c>
      <c r="AI116">
        <f t="shared" si="35"/>
        <v>1</v>
      </c>
      <c r="AJ116">
        <f t="shared" si="36"/>
        <v>2</v>
      </c>
      <c r="AK116">
        <f t="shared" si="37"/>
        <v>1</v>
      </c>
      <c r="AL116">
        <f t="shared" si="38"/>
        <v>1</v>
      </c>
      <c r="AM116">
        <f t="shared" si="39"/>
        <v>1</v>
      </c>
      <c r="AN116">
        <f t="shared" si="40"/>
        <v>1</v>
      </c>
      <c r="AO116">
        <f t="shared" si="41"/>
        <v>1</v>
      </c>
      <c r="AP116">
        <f t="shared" si="42"/>
        <v>1</v>
      </c>
      <c r="AQ116">
        <f t="shared" si="43"/>
        <v>1</v>
      </c>
      <c r="AR116">
        <f t="shared" si="44"/>
        <v>1</v>
      </c>
      <c r="AS116">
        <f t="shared" si="45"/>
        <v>1</v>
      </c>
      <c r="AT116">
        <f t="shared" si="46"/>
        <v>1</v>
      </c>
      <c r="AU116">
        <f t="shared" si="47"/>
        <v>1</v>
      </c>
      <c r="AV116">
        <f t="shared" si="48"/>
        <v>1</v>
      </c>
      <c r="AW116">
        <f t="shared" si="49"/>
        <v>1</v>
      </c>
      <c r="AX116">
        <f t="shared" si="50"/>
        <v>1</v>
      </c>
      <c r="AY116">
        <f t="shared" si="51"/>
        <v>1</v>
      </c>
      <c r="AZ116">
        <f t="shared" si="52"/>
        <v>1</v>
      </c>
      <c r="BA116">
        <f t="shared" si="53"/>
        <v>1</v>
      </c>
      <c r="BB116">
        <f t="shared" si="54"/>
        <v>2</v>
      </c>
      <c r="BC116">
        <f t="shared" si="55"/>
        <v>1</v>
      </c>
      <c r="BD116">
        <f t="shared" si="56"/>
        <v>1</v>
      </c>
      <c r="BE116">
        <f t="shared" si="57"/>
        <v>1</v>
      </c>
      <c r="BF116">
        <f t="shared" si="58"/>
        <v>1</v>
      </c>
      <c r="BG116">
        <f t="shared" si="59"/>
        <v>1</v>
      </c>
      <c r="BH116">
        <f t="shared" si="60"/>
        <v>1</v>
      </c>
      <c r="BI116">
        <f t="shared" si="61"/>
        <v>1</v>
      </c>
      <c r="BJ116">
        <f t="shared" si="62"/>
        <v>1</v>
      </c>
      <c r="BK116">
        <f t="shared" si="63"/>
        <v>1</v>
      </c>
    </row>
    <row r="117" spans="1:63" x14ac:dyDescent="0.3">
      <c r="A117" t="s">
        <v>30</v>
      </c>
      <c r="B117">
        <v>2016</v>
      </c>
      <c r="C117" t="s">
        <v>38</v>
      </c>
      <c r="D117">
        <v>127.3</v>
      </c>
      <c r="E117">
        <v>134.4</v>
      </c>
      <c r="F117">
        <v>125.1</v>
      </c>
      <c r="G117">
        <v>130.5</v>
      </c>
      <c r="H117">
        <v>118.3</v>
      </c>
      <c r="I117">
        <v>131.69999999999999</v>
      </c>
      <c r="J117">
        <v>130.69999999999999</v>
      </c>
      <c r="K117">
        <v>161.19999999999999</v>
      </c>
      <c r="L117">
        <v>100.4</v>
      </c>
      <c r="M117">
        <v>130.80000000000001</v>
      </c>
      <c r="N117">
        <v>124.9</v>
      </c>
      <c r="O117">
        <v>137</v>
      </c>
      <c r="P117">
        <v>130.4</v>
      </c>
      <c r="Q117">
        <v>135</v>
      </c>
      <c r="R117">
        <v>134.4</v>
      </c>
      <c r="S117">
        <v>130.19999999999999</v>
      </c>
      <c r="T117">
        <v>133.80000000000001</v>
      </c>
      <c r="U117" t="s">
        <v>32</v>
      </c>
      <c r="V117">
        <v>127</v>
      </c>
      <c r="W117">
        <v>127.7</v>
      </c>
      <c r="X117">
        <v>124.8</v>
      </c>
      <c r="Y117">
        <v>113.6</v>
      </c>
      <c r="Z117">
        <v>122.5</v>
      </c>
      <c r="AA117">
        <v>127.5</v>
      </c>
      <c r="AB117">
        <v>117.4</v>
      </c>
      <c r="AC117">
        <v>121.1</v>
      </c>
      <c r="AD117">
        <v>128</v>
      </c>
      <c r="AE117">
        <f t="shared" si="33"/>
        <v>0</v>
      </c>
      <c r="AH117">
        <f t="shared" si="34"/>
        <v>2</v>
      </c>
      <c r="AI117">
        <f t="shared" si="35"/>
        <v>1</v>
      </c>
      <c r="AJ117">
        <f t="shared" si="36"/>
        <v>2</v>
      </c>
      <c r="AK117">
        <f t="shared" si="37"/>
        <v>1</v>
      </c>
      <c r="AL117">
        <f t="shared" si="38"/>
        <v>1</v>
      </c>
      <c r="AM117">
        <f t="shared" si="39"/>
        <v>1</v>
      </c>
      <c r="AN117">
        <f t="shared" si="40"/>
        <v>1</v>
      </c>
      <c r="AO117">
        <f t="shared" si="41"/>
        <v>1</v>
      </c>
      <c r="AP117">
        <f t="shared" si="42"/>
        <v>1</v>
      </c>
      <c r="AQ117">
        <f t="shared" si="43"/>
        <v>1</v>
      </c>
      <c r="AR117">
        <f t="shared" si="44"/>
        <v>1</v>
      </c>
      <c r="AS117">
        <f t="shared" si="45"/>
        <v>1</v>
      </c>
      <c r="AT117">
        <f t="shared" si="46"/>
        <v>1</v>
      </c>
      <c r="AU117">
        <f t="shared" si="47"/>
        <v>1</v>
      </c>
      <c r="AV117">
        <f t="shared" si="48"/>
        <v>1</v>
      </c>
      <c r="AW117">
        <f t="shared" si="49"/>
        <v>1</v>
      </c>
      <c r="AX117">
        <f t="shared" si="50"/>
        <v>1</v>
      </c>
      <c r="AY117">
        <f t="shared" si="51"/>
        <v>1</v>
      </c>
      <c r="AZ117">
        <f t="shared" si="52"/>
        <v>1</v>
      </c>
      <c r="BA117">
        <f t="shared" si="53"/>
        <v>1</v>
      </c>
      <c r="BB117">
        <f t="shared" si="54"/>
        <v>2</v>
      </c>
      <c r="BC117">
        <f t="shared" si="55"/>
        <v>1</v>
      </c>
      <c r="BD117">
        <f t="shared" si="56"/>
        <v>1</v>
      </c>
      <c r="BE117">
        <f t="shared" si="57"/>
        <v>1</v>
      </c>
      <c r="BF117">
        <f t="shared" si="58"/>
        <v>1</v>
      </c>
      <c r="BG117">
        <f t="shared" si="59"/>
        <v>1</v>
      </c>
      <c r="BH117">
        <f t="shared" si="60"/>
        <v>1</v>
      </c>
      <c r="BI117">
        <f t="shared" si="61"/>
        <v>1</v>
      </c>
      <c r="BJ117">
        <f t="shared" si="62"/>
        <v>1</v>
      </c>
      <c r="BK117">
        <f t="shared" si="63"/>
        <v>1</v>
      </c>
    </row>
    <row r="118" spans="1:63" x14ac:dyDescent="0.3">
      <c r="A118" t="s">
        <v>33</v>
      </c>
      <c r="B118">
        <v>2016</v>
      </c>
      <c r="C118" t="s">
        <v>38</v>
      </c>
      <c r="D118">
        <v>124.8</v>
      </c>
      <c r="E118">
        <v>136.30000000000001</v>
      </c>
      <c r="F118">
        <v>123.7</v>
      </c>
      <c r="G118">
        <v>129.69999999999999</v>
      </c>
      <c r="H118">
        <v>107.9</v>
      </c>
      <c r="I118">
        <v>119.9</v>
      </c>
      <c r="J118">
        <v>128.1</v>
      </c>
      <c r="K118">
        <v>170.3</v>
      </c>
      <c r="L118">
        <v>101.8</v>
      </c>
      <c r="M118">
        <v>140.1</v>
      </c>
      <c r="N118">
        <v>120.7</v>
      </c>
      <c r="O118">
        <v>135.4</v>
      </c>
      <c r="P118">
        <v>128.9</v>
      </c>
      <c r="Q118">
        <v>140.6</v>
      </c>
      <c r="R118">
        <v>126.4</v>
      </c>
      <c r="S118">
        <v>120.3</v>
      </c>
      <c r="T118">
        <v>125.5</v>
      </c>
      <c r="U118" t="s">
        <v>82</v>
      </c>
      <c r="V118">
        <v>114.8</v>
      </c>
      <c r="W118">
        <v>122.3</v>
      </c>
      <c r="X118">
        <v>119.7</v>
      </c>
      <c r="Y118">
        <v>108.5</v>
      </c>
      <c r="Z118">
        <v>119.1</v>
      </c>
      <c r="AA118">
        <v>126.4</v>
      </c>
      <c r="AB118">
        <v>117.1</v>
      </c>
      <c r="AC118">
        <v>117.3</v>
      </c>
      <c r="AD118">
        <v>123.8</v>
      </c>
      <c r="AE118">
        <f t="shared" si="33"/>
        <v>0</v>
      </c>
      <c r="AH118">
        <f t="shared" si="34"/>
        <v>2</v>
      </c>
      <c r="AI118">
        <f t="shared" si="35"/>
        <v>1</v>
      </c>
      <c r="AJ118">
        <f t="shared" si="36"/>
        <v>2</v>
      </c>
      <c r="AK118">
        <f t="shared" si="37"/>
        <v>1</v>
      </c>
      <c r="AL118">
        <f t="shared" si="38"/>
        <v>1</v>
      </c>
      <c r="AM118">
        <f t="shared" si="39"/>
        <v>1</v>
      </c>
      <c r="AN118">
        <f t="shared" si="40"/>
        <v>1</v>
      </c>
      <c r="AO118">
        <f t="shared" si="41"/>
        <v>1</v>
      </c>
      <c r="AP118">
        <f t="shared" si="42"/>
        <v>1</v>
      </c>
      <c r="AQ118">
        <f t="shared" si="43"/>
        <v>1</v>
      </c>
      <c r="AR118">
        <f t="shared" si="44"/>
        <v>1</v>
      </c>
      <c r="AS118">
        <f t="shared" si="45"/>
        <v>1</v>
      </c>
      <c r="AT118">
        <f t="shared" si="46"/>
        <v>1</v>
      </c>
      <c r="AU118">
        <f t="shared" si="47"/>
        <v>1</v>
      </c>
      <c r="AV118">
        <f t="shared" si="48"/>
        <v>1</v>
      </c>
      <c r="AW118">
        <f t="shared" si="49"/>
        <v>1</v>
      </c>
      <c r="AX118">
        <f t="shared" si="50"/>
        <v>1</v>
      </c>
      <c r="AY118">
        <f t="shared" si="51"/>
        <v>1</v>
      </c>
      <c r="AZ118">
        <f t="shared" si="52"/>
        <v>1</v>
      </c>
      <c r="BA118">
        <f t="shared" si="53"/>
        <v>1</v>
      </c>
      <c r="BB118">
        <f t="shared" si="54"/>
        <v>2</v>
      </c>
      <c r="BC118">
        <f t="shared" si="55"/>
        <v>1</v>
      </c>
      <c r="BD118">
        <f t="shared" si="56"/>
        <v>1</v>
      </c>
      <c r="BE118">
        <f t="shared" si="57"/>
        <v>1</v>
      </c>
      <c r="BF118">
        <f t="shared" si="58"/>
        <v>1</v>
      </c>
      <c r="BG118">
        <f t="shared" si="59"/>
        <v>1</v>
      </c>
      <c r="BH118">
        <f t="shared" si="60"/>
        <v>1</v>
      </c>
      <c r="BI118">
        <f t="shared" si="61"/>
        <v>1</v>
      </c>
      <c r="BJ118">
        <f t="shared" si="62"/>
        <v>1</v>
      </c>
      <c r="BK118">
        <f t="shared" si="63"/>
        <v>1</v>
      </c>
    </row>
    <row r="119" spans="1:63" x14ac:dyDescent="0.3">
      <c r="A119" t="s">
        <v>35</v>
      </c>
      <c r="B119">
        <v>2016</v>
      </c>
      <c r="C119" t="s">
        <v>38</v>
      </c>
      <c r="D119">
        <v>126.5</v>
      </c>
      <c r="E119">
        <v>135.1</v>
      </c>
      <c r="F119">
        <v>124.6</v>
      </c>
      <c r="G119">
        <v>130.19999999999999</v>
      </c>
      <c r="H119">
        <v>114.5</v>
      </c>
      <c r="I119">
        <v>126.2</v>
      </c>
      <c r="J119">
        <v>129.80000000000001</v>
      </c>
      <c r="K119">
        <v>164.3</v>
      </c>
      <c r="L119">
        <v>100.9</v>
      </c>
      <c r="M119">
        <v>133.9</v>
      </c>
      <c r="N119">
        <v>123.1</v>
      </c>
      <c r="O119">
        <v>136.30000000000001</v>
      </c>
      <c r="P119">
        <v>129.80000000000001</v>
      </c>
      <c r="Q119">
        <v>136.5</v>
      </c>
      <c r="R119">
        <v>131.30000000000001</v>
      </c>
      <c r="S119">
        <v>126.1</v>
      </c>
      <c r="T119">
        <v>130.5</v>
      </c>
      <c r="U119" t="s">
        <v>82</v>
      </c>
      <c r="V119">
        <v>122.4</v>
      </c>
      <c r="W119">
        <v>125.1</v>
      </c>
      <c r="X119">
        <v>122.9</v>
      </c>
      <c r="Y119">
        <v>110.9</v>
      </c>
      <c r="Z119">
        <v>120.6</v>
      </c>
      <c r="AA119">
        <v>126.9</v>
      </c>
      <c r="AB119">
        <v>117.3</v>
      </c>
      <c r="AC119">
        <v>119.3</v>
      </c>
      <c r="AD119">
        <v>126</v>
      </c>
      <c r="AE119">
        <f t="shared" si="33"/>
        <v>0</v>
      </c>
      <c r="AH119">
        <f t="shared" si="34"/>
        <v>2</v>
      </c>
      <c r="AI119">
        <f t="shared" si="35"/>
        <v>1</v>
      </c>
      <c r="AJ119">
        <f t="shared" si="36"/>
        <v>2</v>
      </c>
      <c r="AK119">
        <f t="shared" si="37"/>
        <v>1</v>
      </c>
      <c r="AL119">
        <f t="shared" si="38"/>
        <v>1</v>
      </c>
      <c r="AM119">
        <f t="shared" si="39"/>
        <v>1</v>
      </c>
      <c r="AN119">
        <f t="shared" si="40"/>
        <v>1</v>
      </c>
      <c r="AO119">
        <f t="shared" si="41"/>
        <v>1</v>
      </c>
      <c r="AP119">
        <f t="shared" si="42"/>
        <v>1</v>
      </c>
      <c r="AQ119">
        <f t="shared" si="43"/>
        <v>1</v>
      </c>
      <c r="AR119">
        <f t="shared" si="44"/>
        <v>1</v>
      </c>
      <c r="AS119">
        <f t="shared" si="45"/>
        <v>1</v>
      </c>
      <c r="AT119">
        <f t="shared" si="46"/>
        <v>1</v>
      </c>
      <c r="AU119">
        <f t="shared" si="47"/>
        <v>1</v>
      </c>
      <c r="AV119">
        <f t="shared" si="48"/>
        <v>1</v>
      </c>
      <c r="AW119">
        <f t="shared" si="49"/>
        <v>1</v>
      </c>
      <c r="AX119">
        <f t="shared" si="50"/>
        <v>1</v>
      </c>
      <c r="AY119">
        <f t="shared" si="51"/>
        <v>1</v>
      </c>
      <c r="AZ119">
        <f t="shared" si="52"/>
        <v>1</v>
      </c>
      <c r="BA119">
        <f t="shared" si="53"/>
        <v>1</v>
      </c>
      <c r="BB119">
        <f t="shared" si="54"/>
        <v>2</v>
      </c>
      <c r="BC119">
        <f t="shared" si="55"/>
        <v>1</v>
      </c>
      <c r="BD119">
        <f t="shared" si="56"/>
        <v>1</v>
      </c>
      <c r="BE119">
        <f t="shared" si="57"/>
        <v>1</v>
      </c>
      <c r="BF119">
        <f t="shared" si="58"/>
        <v>1</v>
      </c>
      <c r="BG119">
        <f t="shared" si="59"/>
        <v>1</v>
      </c>
      <c r="BH119">
        <f t="shared" si="60"/>
        <v>1</v>
      </c>
      <c r="BI119">
        <f t="shared" si="61"/>
        <v>1</v>
      </c>
      <c r="BJ119">
        <f t="shared" si="62"/>
        <v>1</v>
      </c>
      <c r="BK119">
        <f t="shared" si="63"/>
        <v>1</v>
      </c>
    </row>
    <row r="120" spans="1:63" x14ac:dyDescent="0.3">
      <c r="A120" t="s">
        <v>30</v>
      </c>
      <c r="B120">
        <v>2016</v>
      </c>
      <c r="C120" t="s">
        <v>39</v>
      </c>
      <c r="D120">
        <v>127.4</v>
      </c>
      <c r="E120">
        <v>135.4</v>
      </c>
      <c r="F120">
        <v>123.4</v>
      </c>
      <c r="G120">
        <v>131.30000000000001</v>
      </c>
      <c r="H120">
        <v>118.2</v>
      </c>
      <c r="I120">
        <v>138.1</v>
      </c>
      <c r="J120">
        <v>134.1</v>
      </c>
      <c r="K120">
        <v>162.69999999999999</v>
      </c>
      <c r="L120">
        <v>105</v>
      </c>
      <c r="M120">
        <v>131.4</v>
      </c>
      <c r="N120">
        <v>125.4</v>
      </c>
      <c r="O120">
        <v>137.4</v>
      </c>
      <c r="P120">
        <v>131.80000000000001</v>
      </c>
      <c r="Q120">
        <v>135.5</v>
      </c>
      <c r="R120">
        <v>135</v>
      </c>
      <c r="S120">
        <v>130.6</v>
      </c>
      <c r="T120">
        <v>134.4</v>
      </c>
      <c r="U120" t="s">
        <v>32</v>
      </c>
      <c r="V120">
        <v>127</v>
      </c>
      <c r="W120">
        <v>128</v>
      </c>
      <c r="X120">
        <v>125.2</v>
      </c>
      <c r="Y120">
        <v>114.4</v>
      </c>
      <c r="Z120">
        <v>123.2</v>
      </c>
      <c r="AA120">
        <v>127.9</v>
      </c>
      <c r="AB120">
        <v>118.4</v>
      </c>
      <c r="AC120">
        <v>121.7</v>
      </c>
      <c r="AD120">
        <v>129</v>
      </c>
      <c r="AE120">
        <f t="shared" si="33"/>
        <v>0</v>
      </c>
      <c r="AH120">
        <f t="shared" si="34"/>
        <v>2</v>
      </c>
      <c r="AI120">
        <f t="shared" si="35"/>
        <v>1</v>
      </c>
      <c r="AJ120">
        <f t="shared" si="36"/>
        <v>2</v>
      </c>
      <c r="AK120">
        <f t="shared" si="37"/>
        <v>1</v>
      </c>
      <c r="AL120">
        <f t="shared" si="38"/>
        <v>1</v>
      </c>
      <c r="AM120">
        <f t="shared" si="39"/>
        <v>1</v>
      </c>
      <c r="AN120">
        <f t="shared" si="40"/>
        <v>1</v>
      </c>
      <c r="AO120">
        <f t="shared" si="41"/>
        <v>1</v>
      </c>
      <c r="AP120">
        <f t="shared" si="42"/>
        <v>1</v>
      </c>
      <c r="AQ120">
        <f t="shared" si="43"/>
        <v>1</v>
      </c>
      <c r="AR120">
        <f t="shared" si="44"/>
        <v>1</v>
      </c>
      <c r="AS120">
        <f t="shared" si="45"/>
        <v>1</v>
      </c>
      <c r="AT120">
        <f t="shared" si="46"/>
        <v>1</v>
      </c>
      <c r="AU120">
        <f t="shared" si="47"/>
        <v>1</v>
      </c>
      <c r="AV120">
        <f t="shared" si="48"/>
        <v>1</v>
      </c>
      <c r="AW120">
        <f t="shared" si="49"/>
        <v>1</v>
      </c>
      <c r="AX120">
        <f t="shared" si="50"/>
        <v>1</v>
      </c>
      <c r="AY120">
        <f t="shared" si="51"/>
        <v>1</v>
      </c>
      <c r="AZ120">
        <f t="shared" si="52"/>
        <v>1</v>
      </c>
      <c r="BA120">
        <f t="shared" si="53"/>
        <v>1</v>
      </c>
      <c r="BB120">
        <f t="shared" si="54"/>
        <v>2</v>
      </c>
      <c r="BC120">
        <f t="shared" si="55"/>
        <v>1</v>
      </c>
      <c r="BD120">
        <f t="shared" si="56"/>
        <v>1</v>
      </c>
      <c r="BE120">
        <f t="shared" si="57"/>
        <v>1</v>
      </c>
      <c r="BF120">
        <f t="shared" si="58"/>
        <v>1</v>
      </c>
      <c r="BG120">
        <f t="shared" si="59"/>
        <v>1</v>
      </c>
      <c r="BH120">
        <f t="shared" si="60"/>
        <v>1</v>
      </c>
      <c r="BI120">
        <f t="shared" si="61"/>
        <v>1</v>
      </c>
      <c r="BJ120">
        <f t="shared" si="62"/>
        <v>1</v>
      </c>
      <c r="BK120">
        <f t="shared" si="63"/>
        <v>1</v>
      </c>
    </row>
    <row r="121" spans="1:63" x14ac:dyDescent="0.3">
      <c r="A121" t="s">
        <v>33</v>
      </c>
      <c r="B121">
        <v>2016</v>
      </c>
      <c r="C121" t="s">
        <v>39</v>
      </c>
      <c r="D121">
        <v>124.9</v>
      </c>
      <c r="E121">
        <v>139.30000000000001</v>
      </c>
      <c r="F121">
        <v>119.9</v>
      </c>
      <c r="G121">
        <v>130.19999999999999</v>
      </c>
      <c r="H121">
        <v>108.9</v>
      </c>
      <c r="I121">
        <v>131.1</v>
      </c>
      <c r="J121">
        <v>136.80000000000001</v>
      </c>
      <c r="K121">
        <v>176.9</v>
      </c>
      <c r="L121">
        <v>109.1</v>
      </c>
      <c r="M121">
        <v>140.4</v>
      </c>
      <c r="N121">
        <v>121.1</v>
      </c>
      <c r="O121">
        <v>135.9</v>
      </c>
      <c r="P121">
        <v>131.80000000000001</v>
      </c>
      <c r="Q121">
        <v>141.5</v>
      </c>
      <c r="R121">
        <v>126.8</v>
      </c>
      <c r="S121">
        <v>120.5</v>
      </c>
      <c r="T121">
        <v>125.8</v>
      </c>
      <c r="U121" t="s">
        <v>83</v>
      </c>
      <c r="V121">
        <v>114.6</v>
      </c>
      <c r="W121">
        <v>122.8</v>
      </c>
      <c r="X121">
        <v>120</v>
      </c>
      <c r="Y121">
        <v>110</v>
      </c>
      <c r="Z121">
        <v>119.5</v>
      </c>
      <c r="AA121">
        <v>127.6</v>
      </c>
      <c r="AB121">
        <v>117.6</v>
      </c>
      <c r="AC121">
        <v>118.2</v>
      </c>
      <c r="AD121">
        <v>125.3</v>
      </c>
      <c r="AE121">
        <f t="shared" si="33"/>
        <v>0</v>
      </c>
      <c r="AH121">
        <f t="shared" si="34"/>
        <v>2</v>
      </c>
      <c r="AI121">
        <f t="shared" si="35"/>
        <v>1</v>
      </c>
      <c r="AJ121">
        <f t="shared" si="36"/>
        <v>2</v>
      </c>
      <c r="AK121">
        <f t="shared" si="37"/>
        <v>1</v>
      </c>
      <c r="AL121">
        <f t="shared" si="38"/>
        <v>1</v>
      </c>
      <c r="AM121">
        <f t="shared" si="39"/>
        <v>1</v>
      </c>
      <c r="AN121">
        <f t="shared" si="40"/>
        <v>1</v>
      </c>
      <c r="AO121">
        <f t="shared" si="41"/>
        <v>1</v>
      </c>
      <c r="AP121">
        <f t="shared" si="42"/>
        <v>1</v>
      </c>
      <c r="AQ121">
        <f t="shared" si="43"/>
        <v>1</v>
      </c>
      <c r="AR121">
        <f t="shared" si="44"/>
        <v>1</v>
      </c>
      <c r="AS121">
        <f t="shared" si="45"/>
        <v>1</v>
      </c>
      <c r="AT121">
        <f t="shared" si="46"/>
        <v>1</v>
      </c>
      <c r="AU121">
        <f t="shared" si="47"/>
        <v>1</v>
      </c>
      <c r="AV121">
        <f t="shared" si="48"/>
        <v>1</v>
      </c>
      <c r="AW121">
        <f t="shared" si="49"/>
        <v>1</v>
      </c>
      <c r="AX121">
        <f t="shared" si="50"/>
        <v>1</v>
      </c>
      <c r="AY121">
        <f t="shared" si="51"/>
        <v>1</v>
      </c>
      <c r="AZ121">
        <f t="shared" si="52"/>
        <v>1</v>
      </c>
      <c r="BA121">
        <f t="shared" si="53"/>
        <v>1</v>
      </c>
      <c r="BB121">
        <f t="shared" si="54"/>
        <v>2</v>
      </c>
      <c r="BC121">
        <f t="shared" si="55"/>
        <v>1</v>
      </c>
      <c r="BD121">
        <f t="shared" si="56"/>
        <v>1</v>
      </c>
      <c r="BE121">
        <f t="shared" si="57"/>
        <v>1</v>
      </c>
      <c r="BF121">
        <f t="shared" si="58"/>
        <v>1</v>
      </c>
      <c r="BG121">
        <f t="shared" si="59"/>
        <v>1</v>
      </c>
      <c r="BH121">
        <f t="shared" si="60"/>
        <v>1</v>
      </c>
      <c r="BI121">
        <f t="shared" si="61"/>
        <v>1</v>
      </c>
      <c r="BJ121">
        <f t="shared" si="62"/>
        <v>1</v>
      </c>
      <c r="BK121">
        <f t="shared" si="63"/>
        <v>1</v>
      </c>
    </row>
    <row r="122" spans="1:63" x14ac:dyDescent="0.3">
      <c r="A122" t="s">
        <v>35</v>
      </c>
      <c r="B122">
        <v>2016</v>
      </c>
      <c r="C122" t="s">
        <v>39</v>
      </c>
      <c r="D122">
        <v>126.6</v>
      </c>
      <c r="E122">
        <v>136.80000000000001</v>
      </c>
      <c r="F122">
        <v>122</v>
      </c>
      <c r="G122">
        <v>130.9</v>
      </c>
      <c r="H122">
        <v>114.8</v>
      </c>
      <c r="I122">
        <v>134.80000000000001</v>
      </c>
      <c r="J122">
        <v>135</v>
      </c>
      <c r="K122">
        <v>167.5</v>
      </c>
      <c r="L122">
        <v>106.4</v>
      </c>
      <c r="M122">
        <v>134.4</v>
      </c>
      <c r="N122">
        <v>123.6</v>
      </c>
      <c r="O122">
        <v>136.69999999999999</v>
      </c>
      <c r="P122">
        <v>131.80000000000001</v>
      </c>
      <c r="Q122">
        <v>137.1</v>
      </c>
      <c r="R122">
        <v>131.80000000000001</v>
      </c>
      <c r="S122">
        <v>126.4</v>
      </c>
      <c r="T122">
        <v>131</v>
      </c>
      <c r="U122" t="s">
        <v>83</v>
      </c>
      <c r="V122">
        <v>122.3</v>
      </c>
      <c r="W122">
        <v>125.5</v>
      </c>
      <c r="X122">
        <v>123.2</v>
      </c>
      <c r="Y122">
        <v>112.1</v>
      </c>
      <c r="Z122">
        <v>121.1</v>
      </c>
      <c r="AA122">
        <v>127.7</v>
      </c>
      <c r="AB122">
        <v>118.1</v>
      </c>
      <c r="AC122">
        <v>120</v>
      </c>
      <c r="AD122">
        <v>127.3</v>
      </c>
      <c r="AE122">
        <f t="shared" si="33"/>
        <v>0</v>
      </c>
      <c r="AH122">
        <f t="shared" si="34"/>
        <v>2</v>
      </c>
      <c r="AI122">
        <f t="shared" si="35"/>
        <v>1</v>
      </c>
      <c r="AJ122">
        <f t="shared" si="36"/>
        <v>2</v>
      </c>
      <c r="AK122">
        <f t="shared" si="37"/>
        <v>1</v>
      </c>
      <c r="AL122">
        <f t="shared" si="38"/>
        <v>1</v>
      </c>
      <c r="AM122">
        <f t="shared" si="39"/>
        <v>1</v>
      </c>
      <c r="AN122">
        <f t="shared" si="40"/>
        <v>1</v>
      </c>
      <c r="AO122">
        <f t="shared" si="41"/>
        <v>1</v>
      </c>
      <c r="AP122">
        <f t="shared" si="42"/>
        <v>1</v>
      </c>
      <c r="AQ122">
        <f t="shared" si="43"/>
        <v>1</v>
      </c>
      <c r="AR122">
        <f t="shared" si="44"/>
        <v>1</v>
      </c>
      <c r="AS122">
        <f t="shared" si="45"/>
        <v>1</v>
      </c>
      <c r="AT122">
        <f t="shared" si="46"/>
        <v>1</v>
      </c>
      <c r="AU122">
        <f t="shared" si="47"/>
        <v>1</v>
      </c>
      <c r="AV122">
        <f t="shared" si="48"/>
        <v>1</v>
      </c>
      <c r="AW122">
        <f t="shared" si="49"/>
        <v>1</v>
      </c>
      <c r="AX122">
        <f t="shared" si="50"/>
        <v>1</v>
      </c>
      <c r="AY122">
        <f t="shared" si="51"/>
        <v>1</v>
      </c>
      <c r="AZ122">
        <f t="shared" si="52"/>
        <v>1</v>
      </c>
      <c r="BA122">
        <f t="shared" si="53"/>
        <v>1</v>
      </c>
      <c r="BB122">
        <f t="shared" si="54"/>
        <v>2</v>
      </c>
      <c r="BC122">
        <f t="shared" si="55"/>
        <v>1</v>
      </c>
      <c r="BD122">
        <f t="shared" si="56"/>
        <v>1</v>
      </c>
      <c r="BE122">
        <f t="shared" si="57"/>
        <v>1</v>
      </c>
      <c r="BF122">
        <f t="shared" si="58"/>
        <v>1</v>
      </c>
      <c r="BG122">
        <f t="shared" si="59"/>
        <v>1</v>
      </c>
      <c r="BH122">
        <f t="shared" si="60"/>
        <v>1</v>
      </c>
      <c r="BI122">
        <f t="shared" si="61"/>
        <v>1</v>
      </c>
      <c r="BJ122">
        <f t="shared" si="62"/>
        <v>1</v>
      </c>
      <c r="BK122">
        <f t="shared" si="63"/>
        <v>1</v>
      </c>
    </row>
    <row r="123" spans="1:63" x14ac:dyDescent="0.3">
      <c r="A123" t="s">
        <v>30</v>
      </c>
      <c r="B123">
        <v>2016</v>
      </c>
      <c r="C123" t="s">
        <v>41</v>
      </c>
      <c r="D123">
        <v>127.6</v>
      </c>
      <c r="E123">
        <v>137.5</v>
      </c>
      <c r="F123">
        <v>124.4</v>
      </c>
      <c r="G123">
        <v>132.4</v>
      </c>
      <c r="H123">
        <v>118.2</v>
      </c>
      <c r="I123">
        <v>138.1</v>
      </c>
      <c r="J123">
        <v>141.80000000000001</v>
      </c>
      <c r="K123">
        <v>166</v>
      </c>
      <c r="L123">
        <v>107.5</v>
      </c>
      <c r="M123">
        <v>132.19999999999999</v>
      </c>
      <c r="N123">
        <v>126.1</v>
      </c>
      <c r="O123">
        <v>138.30000000000001</v>
      </c>
      <c r="P123">
        <v>133.6</v>
      </c>
      <c r="Q123">
        <v>136</v>
      </c>
      <c r="R123">
        <v>135.4</v>
      </c>
      <c r="S123">
        <v>131.1</v>
      </c>
      <c r="T123">
        <v>134.80000000000001</v>
      </c>
      <c r="U123" t="s">
        <v>32</v>
      </c>
      <c r="V123">
        <v>127.4</v>
      </c>
      <c r="W123">
        <v>128.5</v>
      </c>
      <c r="X123">
        <v>125.8</v>
      </c>
      <c r="Y123">
        <v>115.1</v>
      </c>
      <c r="Z123">
        <v>123.6</v>
      </c>
      <c r="AA123">
        <v>129.1</v>
      </c>
      <c r="AB123">
        <v>119.7</v>
      </c>
      <c r="AC123">
        <v>122.5</v>
      </c>
      <c r="AD123">
        <v>130.30000000000001</v>
      </c>
      <c r="AE123">
        <f t="shared" si="33"/>
        <v>0</v>
      </c>
      <c r="AH123">
        <f t="shared" si="34"/>
        <v>2</v>
      </c>
      <c r="AI123">
        <f t="shared" si="35"/>
        <v>1</v>
      </c>
      <c r="AJ123">
        <f t="shared" si="36"/>
        <v>2</v>
      </c>
      <c r="AK123">
        <f t="shared" si="37"/>
        <v>1</v>
      </c>
      <c r="AL123">
        <f t="shared" si="38"/>
        <v>1</v>
      </c>
      <c r="AM123">
        <f t="shared" si="39"/>
        <v>1</v>
      </c>
      <c r="AN123">
        <f t="shared" si="40"/>
        <v>1</v>
      </c>
      <c r="AO123">
        <f t="shared" si="41"/>
        <v>1</v>
      </c>
      <c r="AP123">
        <f t="shared" si="42"/>
        <v>1</v>
      </c>
      <c r="AQ123">
        <f t="shared" si="43"/>
        <v>1</v>
      </c>
      <c r="AR123">
        <f t="shared" si="44"/>
        <v>1</v>
      </c>
      <c r="AS123">
        <f t="shared" si="45"/>
        <v>1</v>
      </c>
      <c r="AT123">
        <f t="shared" si="46"/>
        <v>1</v>
      </c>
      <c r="AU123">
        <f t="shared" si="47"/>
        <v>1</v>
      </c>
      <c r="AV123">
        <f t="shared" si="48"/>
        <v>1</v>
      </c>
      <c r="AW123">
        <f t="shared" si="49"/>
        <v>1</v>
      </c>
      <c r="AX123">
        <f t="shared" si="50"/>
        <v>1</v>
      </c>
      <c r="AY123">
        <f t="shared" si="51"/>
        <v>1</v>
      </c>
      <c r="AZ123">
        <f t="shared" si="52"/>
        <v>1</v>
      </c>
      <c r="BA123">
        <f t="shared" si="53"/>
        <v>1</v>
      </c>
      <c r="BB123">
        <f t="shared" si="54"/>
        <v>2</v>
      </c>
      <c r="BC123">
        <f t="shared" si="55"/>
        <v>1</v>
      </c>
      <c r="BD123">
        <f t="shared" si="56"/>
        <v>1</v>
      </c>
      <c r="BE123">
        <f t="shared" si="57"/>
        <v>1</v>
      </c>
      <c r="BF123">
        <f t="shared" si="58"/>
        <v>1</v>
      </c>
      <c r="BG123">
        <f t="shared" si="59"/>
        <v>1</v>
      </c>
      <c r="BH123">
        <f t="shared" si="60"/>
        <v>1</v>
      </c>
      <c r="BI123">
        <f t="shared" si="61"/>
        <v>1</v>
      </c>
      <c r="BJ123">
        <f t="shared" si="62"/>
        <v>1</v>
      </c>
      <c r="BK123">
        <f t="shared" si="63"/>
        <v>1</v>
      </c>
    </row>
    <row r="124" spans="1:63" x14ac:dyDescent="0.3">
      <c r="A124" t="s">
        <v>33</v>
      </c>
      <c r="B124">
        <v>2016</v>
      </c>
      <c r="C124" t="s">
        <v>41</v>
      </c>
      <c r="D124">
        <v>125</v>
      </c>
      <c r="E124">
        <v>142.1</v>
      </c>
      <c r="F124">
        <v>127</v>
      </c>
      <c r="G124">
        <v>130.4</v>
      </c>
      <c r="H124">
        <v>109.6</v>
      </c>
      <c r="I124">
        <v>133.5</v>
      </c>
      <c r="J124">
        <v>151.4</v>
      </c>
      <c r="K124">
        <v>182.8</v>
      </c>
      <c r="L124">
        <v>111.1</v>
      </c>
      <c r="M124">
        <v>141.5</v>
      </c>
      <c r="N124">
        <v>121.5</v>
      </c>
      <c r="O124">
        <v>136.30000000000001</v>
      </c>
      <c r="P124">
        <v>134.6</v>
      </c>
      <c r="Q124">
        <v>142.19999999999999</v>
      </c>
      <c r="R124">
        <v>127.2</v>
      </c>
      <c r="S124">
        <v>120.7</v>
      </c>
      <c r="T124">
        <v>126.2</v>
      </c>
      <c r="U124" t="s">
        <v>84</v>
      </c>
      <c r="V124">
        <v>115</v>
      </c>
      <c r="W124">
        <v>123.2</v>
      </c>
      <c r="X124">
        <v>120.3</v>
      </c>
      <c r="Y124">
        <v>110.7</v>
      </c>
      <c r="Z124">
        <v>119.8</v>
      </c>
      <c r="AA124">
        <v>128</v>
      </c>
      <c r="AB124">
        <v>118.5</v>
      </c>
      <c r="AC124">
        <v>118.7</v>
      </c>
      <c r="AD124">
        <v>126.6</v>
      </c>
      <c r="AE124">
        <f t="shared" si="33"/>
        <v>0</v>
      </c>
      <c r="AH124">
        <f t="shared" si="34"/>
        <v>2</v>
      </c>
      <c r="AI124">
        <f t="shared" si="35"/>
        <v>1</v>
      </c>
      <c r="AJ124">
        <f t="shared" si="36"/>
        <v>2</v>
      </c>
      <c r="AK124">
        <f t="shared" si="37"/>
        <v>1</v>
      </c>
      <c r="AL124">
        <f t="shared" si="38"/>
        <v>1</v>
      </c>
      <c r="AM124">
        <f t="shared" si="39"/>
        <v>1</v>
      </c>
      <c r="AN124">
        <f t="shared" si="40"/>
        <v>1</v>
      </c>
      <c r="AO124">
        <f t="shared" si="41"/>
        <v>1</v>
      </c>
      <c r="AP124">
        <f t="shared" si="42"/>
        <v>1</v>
      </c>
      <c r="AQ124">
        <f t="shared" si="43"/>
        <v>1</v>
      </c>
      <c r="AR124">
        <f t="shared" si="44"/>
        <v>1</v>
      </c>
      <c r="AS124">
        <f t="shared" si="45"/>
        <v>1</v>
      </c>
      <c r="AT124">
        <f t="shared" si="46"/>
        <v>1</v>
      </c>
      <c r="AU124">
        <f t="shared" si="47"/>
        <v>1</v>
      </c>
      <c r="AV124">
        <f t="shared" si="48"/>
        <v>1</v>
      </c>
      <c r="AW124">
        <f t="shared" si="49"/>
        <v>1</v>
      </c>
      <c r="AX124">
        <f t="shared" si="50"/>
        <v>1</v>
      </c>
      <c r="AY124">
        <f t="shared" si="51"/>
        <v>1</v>
      </c>
      <c r="AZ124">
        <f t="shared" si="52"/>
        <v>1</v>
      </c>
      <c r="BA124">
        <f t="shared" si="53"/>
        <v>1</v>
      </c>
      <c r="BB124">
        <f t="shared" si="54"/>
        <v>2</v>
      </c>
      <c r="BC124">
        <f t="shared" si="55"/>
        <v>1</v>
      </c>
      <c r="BD124">
        <f t="shared" si="56"/>
        <v>1</v>
      </c>
      <c r="BE124">
        <f t="shared" si="57"/>
        <v>1</v>
      </c>
      <c r="BF124">
        <f t="shared" si="58"/>
        <v>1</v>
      </c>
      <c r="BG124">
        <f t="shared" si="59"/>
        <v>1</v>
      </c>
      <c r="BH124">
        <f t="shared" si="60"/>
        <v>1</v>
      </c>
      <c r="BI124">
        <f t="shared" si="61"/>
        <v>1</v>
      </c>
      <c r="BJ124">
        <f t="shared" si="62"/>
        <v>1</v>
      </c>
      <c r="BK124">
        <f t="shared" si="63"/>
        <v>1</v>
      </c>
    </row>
    <row r="125" spans="1:63" x14ac:dyDescent="0.3">
      <c r="A125" t="s">
        <v>35</v>
      </c>
      <c r="B125">
        <v>2016</v>
      </c>
      <c r="C125" t="s">
        <v>41</v>
      </c>
      <c r="D125">
        <v>126.8</v>
      </c>
      <c r="E125">
        <v>139.1</v>
      </c>
      <c r="F125">
        <v>125.4</v>
      </c>
      <c r="G125">
        <v>131.69999999999999</v>
      </c>
      <c r="H125">
        <v>115</v>
      </c>
      <c r="I125">
        <v>136</v>
      </c>
      <c r="J125">
        <v>145.1</v>
      </c>
      <c r="K125">
        <v>171.7</v>
      </c>
      <c r="L125">
        <v>108.7</v>
      </c>
      <c r="M125">
        <v>135.30000000000001</v>
      </c>
      <c r="N125">
        <v>124.2</v>
      </c>
      <c r="O125">
        <v>137.4</v>
      </c>
      <c r="P125">
        <v>134</v>
      </c>
      <c r="Q125">
        <v>137.69999999999999</v>
      </c>
      <c r="R125">
        <v>132.19999999999999</v>
      </c>
      <c r="S125">
        <v>126.8</v>
      </c>
      <c r="T125">
        <v>131.4</v>
      </c>
      <c r="U125" t="s">
        <v>84</v>
      </c>
      <c r="V125">
        <v>122.7</v>
      </c>
      <c r="W125">
        <v>126</v>
      </c>
      <c r="X125">
        <v>123.7</v>
      </c>
      <c r="Y125">
        <v>112.8</v>
      </c>
      <c r="Z125">
        <v>121.5</v>
      </c>
      <c r="AA125">
        <v>128.5</v>
      </c>
      <c r="AB125">
        <v>119.2</v>
      </c>
      <c r="AC125">
        <v>120.7</v>
      </c>
      <c r="AD125">
        <v>128.6</v>
      </c>
      <c r="AE125">
        <f t="shared" si="33"/>
        <v>0</v>
      </c>
      <c r="AH125">
        <f t="shared" si="34"/>
        <v>2</v>
      </c>
      <c r="AI125">
        <f t="shared" si="35"/>
        <v>1</v>
      </c>
      <c r="AJ125">
        <f t="shared" si="36"/>
        <v>2</v>
      </c>
      <c r="AK125">
        <f t="shared" si="37"/>
        <v>1</v>
      </c>
      <c r="AL125">
        <f t="shared" si="38"/>
        <v>1</v>
      </c>
      <c r="AM125">
        <f t="shared" si="39"/>
        <v>1</v>
      </c>
      <c r="AN125">
        <f t="shared" si="40"/>
        <v>1</v>
      </c>
      <c r="AO125">
        <f t="shared" si="41"/>
        <v>1</v>
      </c>
      <c r="AP125">
        <f t="shared" si="42"/>
        <v>1</v>
      </c>
      <c r="AQ125">
        <f t="shared" si="43"/>
        <v>1</v>
      </c>
      <c r="AR125">
        <f t="shared" si="44"/>
        <v>1</v>
      </c>
      <c r="AS125">
        <f t="shared" si="45"/>
        <v>1</v>
      </c>
      <c r="AT125">
        <f t="shared" si="46"/>
        <v>1</v>
      </c>
      <c r="AU125">
        <f t="shared" si="47"/>
        <v>1</v>
      </c>
      <c r="AV125">
        <f t="shared" si="48"/>
        <v>1</v>
      </c>
      <c r="AW125">
        <f t="shared" si="49"/>
        <v>1</v>
      </c>
      <c r="AX125">
        <f t="shared" si="50"/>
        <v>1</v>
      </c>
      <c r="AY125">
        <f t="shared" si="51"/>
        <v>1</v>
      </c>
      <c r="AZ125">
        <f t="shared" si="52"/>
        <v>1</v>
      </c>
      <c r="BA125">
        <f t="shared" si="53"/>
        <v>1</v>
      </c>
      <c r="BB125">
        <f t="shared" si="54"/>
        <v>2</v>
      </c>
      <c r="BC125">
        <f t="shared" si="55"/>
        <v>1</v>
      </c>
      <c r="BD125">
        <f t="shared" si="56"/>
        <v>1</v>
      </c>
      <c r="BE125">
        <f t="shared" si="57"/>
        <v>1</v>
      </c>
      <c r="BF125">
        <f t="shared" si="58"/>
        <v>1</v>
      </c>
      <c r="BG125">
        <f t="shared" si="59"/>
        <v>1</v>
      </c>
      <c r="BH125">
        <f t="shared" si="60"/>
        <v>1</v>
      </c>
      <c r="BI125">
        <f t="shared" si="61"/>
        <v>1</v>
      </c>
      <c r="BJ125">
        <f t="shared" si="62"/>
        <v>1</v>
      </c>
      <c r="BK125">
        <f t="shared" si="63"/>
        <v>1</v>
      </c>
    </row>
    <row r="126" spans="1:63" x14ac:dyDescent="0.3">
      <c r="A126" t="s">
        <v>30</v>
      </c>
      <c r="B126">
        <v>2016</v>
      </c>
      <c r="C126" t="s">
        <v>42</v>
      </c>
      <c r="D126">
        <v>128.6</v>
      </c>
      <c r="E126">
        <v>138.6</v>
      </c>
      <c r="F126">
        <v>126.6</v>
      </c>
      <c r="G126">
        <v>133.6</v>
      </c>
      <c r="H126">
        <v>118.6</v>
      </c>
      <c r="I126">
        <v>137.4</v>
      </c>
      <c r="J126">
        <v>152.5</v>
      </c>
      <c r="K126">
        <v>169.2</v>
      </c>
      <c r="L126">
        <v>108.8</v>
      </c>
      <c r="M126">
        <v>133.1</v>
      </c>
      <c r="N126">
        <v>126.4</v>
      </c>
      <c r="O126">
        <v>139.19999999999999</v>
      </c>
      <c r="P126">
        <v>136</v>
      </c>
      <c r="Q126">
        <v>137.19999999999999</v>
      </c>
      <c r="R126">
        <v>136.30000000000001</v>
      </c>
      <c r="S126">
        <v>131.6</v>
      </c>
      <c r="T126">
        <v>135.6</v>
      </c>
      <c r="U126" t="s">
        <v>32</v>
      </c>
      <c r="V126">
        <v>128</v>
      </c>
      <c r="W126">
        <v>129.30000000000001</v>
      </c>
      <c r="X126">
        <v>126.2</v>
      </c>
      <c r="Y126">
        <v>116.3</v>
      </c>
      <c r="Z126">
        <v>124.1</v>
      </c>
      <c r="AA126">
        <v>130.19999999999999</v>
      </c>
      <c r="AB126">
        <v>119.9</v>
      </c>
      <c r="AC126">
        <v>123.3</v>
      </c>
      <c r="AD126">
        <v>131.9</v>
      </c>
      <c r="AE126">
        <f t="shared" si="33"/>
        <v>0</v>
      </c>
      <c r="AH126">
        <f t="shared" si="34"/>
        <v>2</v>
      </c>
      <c r="AI126">
        <f t="shared" si="35"/>
        <v>1</v>
      </c>
      <c r="AJ126">
        <f t="shared" si="36"/>
        <v>2</v>
      </c>
      <c r="AK126">
        <f t="shared" si="37"/>
        <v>1</v>
      </c>
      <c r="AL126">
        <f t="shared" si="38"/>
        <v>1</v>
      </c>
      <c r="AM126">
        <f t="shared" si="39"/>
        <v>1</v>
      </c>
      <c r="AN126">
        <f t="shared" si="40"/>
        <v>1</v>
      </c>
      <c r="AO126">
        <f t="shared" si="41"/>
        <v>1</v>
      </c>
      <c r="AP126">
        <f t="shared" si="42"/>
        <v>1</v>
      </c>
      <c r="AQ126">
        <f t="shared" si="43"/>
        <v>1</v>
      </c>
      <c r="AR126">
        <f t="shared" si="44"/>
        <v>1</v>
      </c>
      <c r="AS126">
        <f t="shared" si="45"/>
        <v>1</v>
      </c>
      <c r="AT126">
        <f t="shared" si="46"/>
        <v>1</v>
      </c>
      <c r="AU126">
        <f t="shared" si="47"/>
        <v>1</v>
      </c>
      <c r="AV126">
        <f t="shared" si="48"/>
        <v>1</v>
      </c>
      <c r="AW126">
        <f t="shared" si="49"/>
        <v>1</v>
      </c>
      <c r="AX126">
        <f t="shared" si="50"/>
        <v>1</v>
      </c>
      <c r="AY126">
        <f t="shared" si="51"/>
        <v>1</v>
      </c>
      <c r="AZ126">
        <f t="shared" si="52"/>
        <v>1</v>
      </c>
      <c r="BA126">
        <f t="shared" si="53"/>
        <v>1</v>
      </c>
      <c r="BB126">
        <f t="shared" si="54"/>
        <v>2</v>
      </c>
      <c r="BC126">
        <f t="shared" si="55"/>
        <v>1</v>
      </c>
      <c r="BD126">
        <f t="shared" si="56"/>
        <v>1</v>
      </c>
      <c r="BE126">
        <f t="shared" si="57"/>
        <v>1</v>
      </c>
      <c r="BF126">
        <f t="shared" si="58"/>
        <v>1</v>
      </c>
      <c r="BG126">
        <f t="shared" si="59"/>
        <v>1</v>
      </c>
      <c r="BH126">
        <f t="shared" si="60"/>
        <v>1</v>
      </c>
      <c r="BI126">
        <f t="shared" si="61"/>
        <v>1</v>
      </c>
      <c r="BJ126">
        <f t="shared" si="62"/>
        <v>1</v>
      </c>
      <c r="BK126">
        <f t="shared" si="63"/>
        <v>1</v>
      </c>
    </row>
    <row r="127" spans="1:63" x14ac:dyDescent="0.3">
      <c r="A127" t="s">
        <v>33</v>
      </c>
      <c r="B127">
        <v>2016</v>
      </c>
      <c r="C127" t="s">
        <v>42</v>
      </c>
      <c r="D127">
        <v>125.9</v>
      </c>
      <c r="E127">
        <v>143.9</v>
      </c>
      <c r="F127">
        <v>130.9</v>
      </c>
      <c r="G127">
        <v>131</v>
      </c>
      <c r="H127">
        <v>110.2</v>
      </c>
      <c r="I127">
        <v>135.5</v>
      </c>
      <c r="J127">
        <v>173.7</v>
      </c>
      <c r="K127">
        <v>184.4</v>
      </c>
      <c r="L127">
        <v>112</v>
      </c>
      <c r="M127">
        <v>142.80000000000001</v>
      </c>
      <c r="N127">
        <v>121.6</v>
      </c>
      <c r="O127">
        <v>136.9</v>
      </c>
      <c r="P127">
        <v>138.19999999999999</v>
      </c>
      <c r="Q127">
        <v>142.69999999999999</v>
      </c>
      <c r="R127">
        <v>127.6</v>
      </c>
      <c r="S127">
        <v>121.1</v>
      </c>
      <c r="T127">
        <v>126.6</v>
      </c>
      <c r="U127" t="s">
        <v>85</v>
      </c>
      <c r="V127">
        <v>115.5</v>
      </c>
      <c r="W127">
        <v>123.2</v>
      </c>
      <c r="X127">
        <v>120.6</v>
      </c>
      <c r="Y127">
        <v>112.3</v>
      </c>
      <c r="Z127">
        <v>119.9</v>
      </c>
      <c r="AA127">
        <v>129.30000000000001</v>
      </c>
      <c r="AB127">
        <v>118.8</v>
      </c>
      <c r="AC127">
        <v>119.6</v>
      </c>
      <c r="AD127">
        <v>128.1</v>
      </c>
      <c r="AE127">
        <f t="shared" si="33"/>
        <v>0</v>
      </c>
      <c r="AH127">
        <f t="shared" si="34"/>
        <v>2</v>
      </c>
      <c r="AI127">
        <f t="shared" si="35"/>
        <v>1</v>
      </c>
      <c r="AJ127">
        <f t="shared" si="36"/>
        <v>2</v>
      </c>
      <c r="AK127">
        <f t="shared" si="37"/>
        <v>1</v>
      </c>
      <c r="AL127">
        <f t="shared" si="38"/>
        <v>1</v>
      </c>
      <c r="AM127">
        <f t="shared" si="39"/>
        <v>1</v>
      </c>
      <c r="AN127">
        <f t="shared" si="40"/>
        <v>1</v>
      </c>
      <c r="AO127">
        <f t="shared" si="41"/>
        <v>1</v>
      </c>
      <c r="AP127">
        <f t="shared" si="42"/>
        <v>1</v>
      </c>
      <c r="AQ127">
        <f t="shared" si="43"/>
        <v>1</v>
      </c>
      <c r="AR127">
        <f t="shared" si="44"/>
        <v>1</v>
      </c>
      <c r="AS127">
        <f t="shared" si="45"/>
        <v>1</v>
      </c>
      <c r="AT127">
        <f t="shared" si="46"/>
        <v>1</v>
      </c>
      <c r="AU127">
        <f t="shared" si="47"/>
        <v>1</v>
      </c>
      <c r="AV127">
        <f t="shared" si="48"/>
        <v>1</v>
      </c>
      <c r="AW127">
        <f t="shared" si="49"/>
        <v>1</v>
      </c>
      <c r="AX127">
        <f t="shared" si="50"/>
        <v>1</v>
      </c>
      <c r="AY127">
        <f t="shared" si="51"/>
        <v>1</v>
      </c>
      <c r="AZ127">
        <f t="shared" si="52"/>
        <v>1</v>
      </c>
      <c r="BA127">
        <f t="shared" si="53"/>
        <v>1</v>
      </c>
      <c r="BB127">
        <f t="shared" si="54"/>
        <v>2</v>
      </c>
      <c r="BC127">
        <f t="shared" si="55"/>
        <v>1</v>
      </c>
      <c r="BD127">
        <f t="shared" si="56"/>
        <v>1</v>
      </c>
      <c r="BE127">
        <f t="shared" si="57"/>
        <v>1</v>
      </c>
      <c r="BF127">
        <f t="shared" si="58"/>
        <v>1</v>
      </c>
      <c r="BG127">
        <f t="shared" si="59"/>
        <v>1</v>
      </c>
      <c r="BH127">
        <f t="shared" si="60"/>
        <v>1</v>
      </c>
      <c r="BI127">
        <f t="shared" si="61"/>
        <v>1</v>
      </c>
      <c r="BJ127">
        <f t="shared" si="62"/>
        <v>1</v>
      </c>
      <c r="BK127">
        <f t="shared" si="63"/>
        <v>1</v>
      </c>
    </row>
    <row r="128" spans="1:63" x14ac:dyDescent="0.3">
      <c r="A128" t="s">
        <v>35</v>
      </c>
      <c r="B128">
        <v>2016</v>
      </c>
      <c r="C128" t="s">
        <v>42</v>
      </c>
      <c r="D128">
        <v>127.7</v>
      </c>
      <c r="E128">
        <v>140.5</v>
      </c>
      <c r="F128">
        <v>128.30000000000001</v>
      </c>
      <c r="G128">
        <v>132.6</v>
      </c>
      <c r="H128">
        <v>115.5</v>
      </c>
      <c r="I128">
        <v>136.5</v>
      </c>
      <c r="J128">
        <v>159.69999999999999</v>
      </c>
      <c r="K128">
        <v>174.3</v>
      </c>
      <c r="L128">
        <v>109.9</v>
      </c>
      <c r="M128">
        <v>136.30000000000001</v>
      </c>
      <c r="N128">
        <v>124.4</v>
      </c>
      <c r="O128">
        <v>138.1</v>
      </c>
      <c r="P128">
        <v>136.80000000000001</v>
      </c>
      <c r="Q128">
        <v>138.69999999999999</v>
      </c>
      <c r="R128">
        <v>132.9</v>
      </c>
      <c r="S128">
        <v>127.2</v>
      </c>
      <c r="T128">
        <v>132</v>
      </c>
      <c r="U128" t="s">
        <v>85</v>
      </c>
      <c r="V128">
        <v>123.3</v>
      </c>
      <c r="W128">
        <v>126.4</v>
      </c>
      <c r="X128">
        <v>124.1</v>
      </c>
      <c r="Y128">
        <v>114.2</v>
      </c>
      <c r="Z128">
        <v>121.7</v>
      </c>
      <c r="AA128">
        <v>129.69999999999999</v>
      </c>
      <c r="AB128">
        <v>119.4</v>
      </c>
      <c r="AC128">
        <v>121.5</v>
      </c>
      <c r="AD128">
        <v>130.1</v>
      </c>
      <c r="AE128">
        <f t="shared" si="33"/>
        <v>0</v>
      </c>
      <c r="AH128">
        <f t="shared" si="34"/>
        <v>2</v>
      </c>
      <c r="AI128">
        <f t="shared" si="35"/>
        <v>1</v>
      </c>
      <c r="AJ128">
        <f t="shared" si="36"/>
        <v>2</v>
      </c>
      <c r="AK128">
        <f t="shared" si="37"/>
        <v>1</v>
      </c>
      <c r="AL128">
        <f t="shared" si="38"/>
        <v>1</v>
      </c>
      <c r="AM128">
        <f t="shared" si="39"/>
        <v>1</v>
      </c>
      <c r="AN128">
        <f t="shared" si="40"/>
        <v>1</v>
      </c>
      <c r="AO128">
        <f t="shared" si="41"/>
        <v>1</v>
      </c>
      <c r="AP128">
        <f t="shared" si="42"/>
        <v>1</v>
      </c>
      <c r="AQ128">
        <f t="shared" si="43"/>
        <v>1</v>
      </c>
      <c r="AR128">
        <f t="shared" si="44"/>
        <v>1</v>
      </c>
      <c r="AS128">
        <f t="shared" si="45"/>
        <v>1</v>
      </c>
      <c r="AT128">
        <f t="shared" si="46"/>
        <v>1</v>
      </c>
      <c r="AU128">
        <f t="shared" si="47"/>
        <v>1</v>
      </c>
      <c r="AV128">
        <f t="shared" si="48"/>
        <v>1</v>
      </c>
      <c r="AW128">
        <f t="shared" si="49"/>
        <v>1</v>
      </c>
      <c r="AX128">
        <f t="shared" si="50"/>
        <v>1</v>
      </c>
      <c r="AY128">
        <f t="shared" si="51"/>
        <v>1</v>
      </c>
      <c r="AZ128">
        <f t="shared" si="52"/>
        <v>1</v>
      </c>
      <c r="BA128">
        <f t="shared" si="53"/>
        <v>1</v>
      </c>
      <c r="BB128">
        <f t="shared" si="54"/>
        <v>2</v>
      </c>
      <c r="BC128">
        <f t="shared" si="55"/>
        <v>1</v>
      </c>
      <c r="BD128">
        <f t="shared" si="56"/>
        <v>1</v>
      </c>
      <c r="BE128">
        <f t="shared" si="57"/>
        <v>1</v>
      </c>
      <c r="BF128">
        <f t="shared" si="58"/>
        <v>1</v>
      </c>
      <c r="BG128">
        <f t="shared" si="59"/>
        <v>1</v>
      </c>
      <c r="BH128">
        <f t="shared" si="60"/>
        <v>1</v>
      </c>
      <c r="BI128">
        <f t="shared" si="61"/>
        <v>1</v>
      </c>
      <c r="BJ128">
        <f t="shared" si="62"/>
        <v>1</v>
      </c>
      <c r="BK128">
        <f t="shared" si="63"/>
        <v>1</v>
      </c>
    </row>
    <row r="129" spans="1:63" x14ac:dyDescent="0.3">
      <c r="A129" t="s">
        <v>30</v>
      </c>
      <c r="B129">
        <v>2016</v>
      </c>
      <c r="C129" t="s">
        <v>44</v>
      </c>
      <c r="D129">
        <v>129.30000000000001</v>
      </c>
      <c r="E129">
        <v>139.5</v>
      </c>
      <c r="F129">
        <v>129.6</v>
      </c>
      <c r="G129">
        <v>134.5</v>
      </c>
      <c r="H129">
        <v>119.5</v>
      </c>
      <c r="I129">
        <v>138.5</v>
      </c>
      <c r="J129">
        <v>158.19999999999999</v>
      </c>
      <c r="K129">
        <v>171.8</v>
      </c>
      <c r="L129">
        <v>110.3</v>
      </c>
      <c r="M129">
        <v>134.30000000000001</v>
      </c>
      <c r="N129">
        <v>127.3</v>
      </c>
      <c r="O129">
        <v>139.9</v>
      </c>
      <c r="P129">
        <v>137.6</v>
      </c>
      <c r="Q129">
        <v>138</v>
      </c>
      <c r="R129">
        <v>137.19999999999999</v>
      </c>
      <c r="S129">
        <v>132.19999999999999</v>
      </c>
      <c r="T129">
        <v>136.5</v>
      </c>
      <c r="U129" t="s">
        <v>32</v>
      </c>
      <c r="V129">
        <v>128.19999999999999</v>
      </c>
      <c r="W129">
        <v>130</v>
      </c>
      <c r="X129">
        <v>126.7</v>
      </c>
      <c r="Y129">
        <v>116.4</v>
      </c>
      <c r="Z129">
        <v>125.2</v>
      </c>
      <c r="AA129">
        <v>130.80000000000001</v>
      </c>
      <c r="AB129">
        <v>120.9</v>
      </c>
      <c r="AC129">
        <v>123.8</v>
      </c>
      <c r="AD129">
        <v>133</v>
      </c>
      <c r="AE129">
        <f t="shared" si="33"/>
        <v>0</v>
      </c>
      <c r="AH129">
        <f t="shared" si="34"/>
        <v>2</v>
      </c>
      <c r="AI129">
        <f t="shared" si="35"/>
        <v>1</v>
      </c>
      <c r="AJ129">
        <f t="shared" si="36"/>
        <v>2</v>
      </c>
      <c r="AK129">
        <f t="shared" si="37"/>
        <v>1</v>
      </c>
      <c r="AL129">
        <f t="shared" si="38"/>
        <v>1</v>
      </c>
      <c r="AM129">
        <f t="shared" si="39"/>
        <v>1</v>
      </c>
      <c r="AN129">
        <f t="shared" si="40"/>
        <v>1</v>
      </c>
      <c r="AO129">
        <f t="shared" si="41"/>
        <v>1</v>
      </c>
      <c r="AP129">
        <f t="shared" si="42"/>
        <v>1</v>
      </c>
      <c r="AQ129">
        <f t="shared" si="43"/>
        <v>1</v>
      </c>
      <c r="AR129">
        <f t="shared" si="44"/>
        <v>1</v>
      </c>
      <c r="AS129">
        <f t="shared" si="45"/>
        <v>1</v>
      </c>
      <c r="AT129">
        <f t="shared" si="46"/>
        <v>1</v>
      </c>
      <c r="AU129">
        <f t="shared" si="47"/>
        <v>1</v>
      </c>
      <c r="AV129">
        <f t="shared" si="48"/>
        <v>1</v>
      </c>
      <c r="AW129">
        <f t="shared" si="49"/>
        <v>1</v>
      </c>
      <c r="AX129">
        <f t="shared" si="50"/>
        <v>1</v>
      </c>
      <c r="AY129">
        <f t="shared" si="51"/>
        <v>1</v>
      </c>
      <c r="AZ129">
        <f t="shared" si="52"/>
        <v>1</v>
      </c>
      <c r="BA129">
        <f t="shared" si="53"/>
        <v>1</v>
      </c>
      <c r="BB129">
        <f t="shared" si="54"/>
        <v>2</v>
      </c>
      <c r="BC129">
        <f t="shared" si="55"/>
        <v>1</v>
      </c>
      <c r="BD129">
        <f t="shared" si="56"/>
        <v>1</v>
      </c>
      <c r="BE129">
        <f t="shared" si="57"/>
        <v>1</v>
      </c>
      <c r="BF129">
        <f t="shared" si="58"/>
        <v>1</v>
      </c>
      <c r="BG129">
        <f t="shared" si="59"/>
        <v>1</v>
      </c>
      <c r="BH129">
        <f t="shared" si="60"/>
        <v>1</v>
      </c>
      <c r="BI129">
        <f t="shared" si="61"/>
        <v>1</v>
      </c>
      <c r="BJ129">
        <f t="shared" si="62"/>
        <v>1</v>
      </c>
      <c r="BK129">
        <f t="shared" si="63"/>
        <v>1</v>
      </c>
    </row>
    <row r="130" spans="1:63" x14ac:dyDescent="0.3">
      <c r="A130" t="s">
        <v>33</v>
      </c>
      <c r="B130">
        <v>2016</v>
      </c>
      <c r="C130" t="s">
        <v>44</v>
      </c>
      <c r="D130">
        <v>126.8</v>
      </c>
      <c r="E130">
        <v>144.19999999999999</v>
      </c>
      <c r="F130">
        <v>136.6</v>
      </c>
      <c r="G130">
        <v>131.80000000000001</v>
      </c>
      <c r="H130">
        <v>111</v>
      </c>
      <c r="I130">
        <v>137</v>
      </c>
      <c r="J130">
        <v>179.5</v>
      </c>
      <c r="K130">
        <v>188.4</v>
      </c>
      <c r="L130">
        <v>113.3</v>
      </c>
      <c r="M130">
        <v>143.9</v>
      </c>
      <c r="N130">
        <v>121.7</v>
      </c>
      <c r="O130">
        <v>137.5</v>
      </c>
      <c r="P130">
        <v>139.80000000000001</v>
      </c>
      <c r="Q130">
        <v>142.9</v>
      </c>
      <c r="R130">
        <v>127.9</v>
      </c>
      <c r="S130">
        <v>121.1</v>
      </c>
      <c r="T130">
        <v>126.9</v>
      </c>
      <c r="U130" t="s">
        <v>86</v>
      </c>
      <c r="V130">
        <v>115.5</v>
      </c>
      <c r="W130">
        <v>123.5</v>
      </c>
      <c r="X130">
        <v>120.9</v>
      </c>
      <c r="Y130">
        <v>111.7</v>
      </c>
      <c r="Z130">
        <v>120.3</v>
      </c>
      <c r="AA130">
        <v>130.80000000000001</v>
      </c>
      <c r="AB130">
        <v>120</v>
      </c>
      <c r="AC130">
        <v>119.9</v>
      </c>
      <c r="AD130">
        <v>129</v>
      </c>
      <c r="AE130">
        <f t="shared" si="33"/>
        <v>0</v>
      </c>
      <c r="AH130">
        <f t="shared" si="34"/>
        <v>2</v>
      </c>
      <c r="AI130">
        <f t="shared" si="35"/>
        <v>1</v>
      </c>
      <c r="AJ130">
        <f t="shared" si="36"/>
        <v>2</v>
      </c>
      <c r="AK130">
        <f t="shared" si="37"/>
        <v>1</v>
      </c>
      <c r="AL130">
        <f t="shared" si="38"/>
        <v>1</v>
      </c>
      <c r="AM130">
        <f t="shared" si="39"/>
        <v>1</v>
      </c>
      <c r="AN130">
        <f t="shared" si="40"/>
        <v>1</v>
      </c>
      <c r="AO130">
        <f t="shared" si="41"/>
        <v>1</v>
      </c>
      <c r="AP130">
        <f t="shared" si="42"/>
        <v>1</v>
      </c>
      <c r="AQ130">
        <f t="shared" si="43"/>
        <v>1</v>
      </c>
      <c r="AR130">
        <f t="shared" si="44"/>
        <v>1</v>
      </c>
      <c r="AS130">
        <f t="shared" si="45"/>
        <v>1</v>
      </c>
      <c r="AT130">
        <f t="shared" si="46"/>
        <v>1</v>
      </c>
      <c r="AU130">
        <f t="shared" si="47"/>
        <v>1</v>
      </c>
      <c r="AV130">
        <f t="shared" si="48"/>
        <v>1</v>
      </c>
      <c r="AW130">
        <f t="shared" si="49"/>
        <v>1</v>
      </c>
      <c r="AX130">
        <f t="shared" si="50"/>
        <v>1</v>
      </c>
      <c r="AY130">
        <f t="shared" si="51"/>
        <v>1</v>
      </c>
      <c r="AZ130">
        <f t="shared" si="52"/>
        <v>1</v>
      </c>
      <c r="BA130">
        <f t="shared" si="53"/>
        <v>1</v>
      </c>
      <c r="BB130">
        <f t="shared" si="54"/>
        <v>2</v>
      </c>
      <c r="BC130">
        <f t="shared" si="55"/>
        <v>1</v>
      </c>
      <c r="BD130">
        <f t="shared" si="56"/>
        <v>1</v>
      </c>
      <c r="BE130">
        <f t="shared" si="57"/>
        <v>1</v>
      </c>
      <c r="BF130">
        <f t="shared" si="58"/>
        <v>1</v>
      </c>
      <c r="BG130">
        <f t="shared" si="59"/>
        <v>1</v>
      </c>
      <c r="BH130">
        <f t="shared" si="60"/>
        <v>1</v>
      </c>
      <c r="BI130">
        <f t="shared" si="61"/>
        <v>1</v>
      </c>
      <c r="BJ130">
        <f t="shared" si="62"/>
        <v>1</v>
      </c>
      <c r="BK130">
        <f t="shared" si="63"/>
        <v>1</v>
      </c>
    </row>
    <row r="131" spans="1:63" x14ac:dyDescent="0.3">
      <c r="A131" t="s">
        <v>35</v>
      </c>
      <c r="B131">
        <v>2016</v>
      </c>
      <c r="C131" t="s">
        <v>44</v>
      </c>
      <c r="D131">
        <v>128.5</v>
      </c>
      <c r="E131">
        <v>141.19999999999999</v>
      </c>
      <c r="F131">
        <v>132.30000000000001</v>
      </c>
      <c r="G131">
        <v>133.5</v>
      </c>
      <c r="H131">
        <v>116.4</v>
      </c>
      <c r="I131">
        <v>137.80000000000001</v>
      </c>
      <c r="J131">
        <v>165.4</v>
      </c>
      <c r="K131">
        <v>177.4</v>
      </c>
      <c r="L131">
        <v>111.3</v>
      </c>
      <c r="M131">
        <v>137.5</v>
      </c>
      <c r="N131">
        <v>125</v>
      </c>
      <c r="O131">
        <v>138.80000000000001</v>
      </c>
      <c r="P131">
        <v>138.4</v>
      </c>
      <c r="Q131">
        <v>139.30000000000001</v>
      </c>
      <c r="R131">
        <v>133.5</v>
      </c>
      <c r="S131">
        <v>127.6</v>
      </c>
      <c r="T131">
        <v>132.69999999999999</v>
      </c>
      <c r="U131" t="s">
        <v>86</v>
      </c>
      <c r="V131">
        <v>123.4</v>
      </c>
      <c r="W131">
        <v>126.9</v>
      </c>
      <c r="X131">
        <v>124.5</v>
      </c>
      <c r="Y131">
        <v>113.9</v>
      </c>
      <c r="Z131">
        <v>122.4</v>
      </c>
      <c r="AA131">
        <v>130.80000000000001</v>
      </c>
      <c r="AB131">
        <v>120.5</v>
      </c>
      <c r="AC131">
        <v>121.9</v>
      </c>
      <c r="AD131">
        <v>131.1</v>
      </c>
      <c r="AE131">
        <f t="shared" si="33"/>
        <v>0</v>
      </c>
      <c r="AH131">
        <f t="shared" si="34"/>
        <v>2</v>
      </c>
      <c r="AI131">
        <f t="shared" si="35"/>
        <v>1</v>
      </c>
      <c r="AJ131">
        <f t="shared" si="36"/>
        <v>2</v>
      </c>
      <c r="AK131">
        <f t="shared" si="37"/>
        <v>1</v>
      </c>
      <c r="AL131">
        <f t="shared" si="38"/>
        <v>1</v>
      </c>
      <c r="AM131">
        <f t="shared" si="39"/>
        <v>1</v>
      </c>
      <c r="AN131">
        <f t="shared" si="40"/>
        <v>1</v>
      </c>
      <c r="AO131">
        <f t="shared" si="41"/>
        <v>1</v>
      </c>
      <c r="AP131">
        <f t="shared" si="42"/>
        <v>1</v>
      </c>
      <c r="AQ131">
        <f t="shared" si="43"/>
        <v>1</v>
      </c>
      <c r="AR131">
        <f t="shared" si="44"/>
        <v>1</v>
      </c>
      <c r="AS131">
        <f t="shared" si="45"/>
        <v>1</v>
      </c>
      <c r="AT131">
        <f t="shared" si="46"/>
        <v>1</v>
      </c>
      <c r="AU131">
        <f t="shared" si="47"/>
        <v>1</v>
      </c>
      <c r="AV131">
        <f t="shared" si="48"/>
        <v>1</v>
      </c>
      <c r="AW131">
        <f t="shared" si="49"/>
        <v>1</v>
      </c>
      <c r="AX131">
        <f t="shared" si="50"/>
        <v>1</v>
      </c>
      <c r="AY131">
        <f t="shared" si="51"/>
        <v>1</v>
      </c>
      <c r="AZ131">
        <f t="shared" si="52"/>
        <v>1</v>
      </c>
      <c r="BA131">
        <f t="shared" si="53"/>
        <v>1</v>
      </c>
      <c r="BB131">
        <f t="shared" si="54"/>
        <v>2</v>
      </c>
      <c r="BC131">
        <f t="shared" si="55"/>
        <v>1</v>
      </c>
      <c r="BD131">
        <f t="shared" si="56"/>
        <v>1</v>
      </c>
      <c r="BE131">
        <f t="shared" si="57"/>
        <v>1</v>
      </c>
      <c r="BF131">
        <f t="shared" si="58"/>
        <v>1</v>
      </c>
      <c r="BG131">
        <f t="shared" si="59"/>
        <v>1</v>
      </c>
      <c r="BH131">
        <f t="shared" si="60"/>
        <v>1</v>
      </c>
      <c r="BI131">
        <f t="shared" si="61"/>
        <v>1</v>
      </c>
      <c r="BJ131">
        <f t="shared" si="62"/>
        <v>1</v>
      </c>
      <c r="BK131">
        <f t="shared" si="63"/>
        <v>1</v>
      </c>
    </row>
    <row r="132" spans="1:63" x14ac:dyDescent="0.3">
      <c r="A132" t="s">
        <v>30</v>
      </c>
      <c r="B132">
        <v>2016</v>
      </c>
      <c r="C132" t="s">
        <v>46</v>
      </c>
      <c r="D132">
        <v>130.1</v>
      </c>
      <c r="E132">
        <v>138.80000000000001</v>
      </c>
      <c r="F132">
        <v>130.30000000000001</v>
      </c>
      <c r="G132">
        <v>135.30000000000001</v>
      </c>
      <c r="H132">
        <v>119.9</v>
      </c>
      <c r="I132">
        <v>140.19999999999999</v>
      </c>
      <c r="J132">
        <v>156.9</v>
      </c>
      <c r="K132">
        <v>172.2</v>
      </c>
      <c r="L132">
        <v>112.1</v>
      </c>
      <c r="M132">
        <v>134.9</v>
      </c>
      <c r="N132">
        <v>128.1</v>
      </c>
      <c r="O132">
        <v>140.69999999999999</v>
      </c>
      <c r="P132">
        <v>138</v>
      </c>
      <c r="Q132">
        <v>138.9</v>
      </c>
      <c r="R132">
        <v>137.80000000000001</v>
      </c>
      <c r="S132">
        <v>133</v>
      </c>
      <c r="T132">
        <v>137.1</v>
      </c>
      <c r="U132" t="s">
        <v>32</v>
      </c>
      <c r="V132">
        <v>129.1</v>
      </c>
      <c r="W132">
        <v>130.6</v>
      </c>
      <c r="X132">
        <v>127</v>
      </c>
      <c r="Y132">
        <v>116</v>
      </c>
      <c r="Z132">
        <v>125.5</v>
      </c>
      <c r="AA132">
        <v>131.9</v>
      </c>
      <c r="AB132">
        <v>122</v>
      </c>
      <c r="AC132">
        <v>124.2</v>
      </c>
      <c r="AD132">
        <v>133.5</v>
      </c>
      <c r="AE132">
        <f t="shared" ref="AE132:AE195" si="64">COUNTBLANK(D132:AD132)</f>
        <v>0</v>
      </c>
      <c r="AH132">
        <f t="shared" ref="AH132:AH195" si="65">TYPE(A132)</f>
        <v>2</v>
      </c>
      <c r="AI132">
        <f t="shared" ref="AI132:AI195" si="66">TYPE(B132)</f>
        <v>1</v>
      </c>
      <c r="AJ132">
        <f t="shared" ref="AJ132:AJ195" si="67">TYPE(C132)</f>
        <v>2</v>
      </c>
      <c r="AK132">
        <f t="shared" ref="AK132:AK195" si="68">TYPE(D132)</f>
        <v>1</v>
      </c>
      <c r="AL132">
        <f t="shared" ref="AL132:AL195" si="69">TYPE(E132)</f>
        <v>1</v>
      </c>
      <c r="AM132">
        <f t="shared" ref="AM132:AM195" si="70">TYPE(F132)</f>
        <v>1</v>
      </c>
      <c r="AN132">
        <f t="shared" ref="AN132:AN195" si="71">TYPE(G132)</f>
        <v>1</v>
      </c>
      <c r="AO132">
        <f t="shared" ref="AO132:AO195" si="72">TYPE(H132)</f>
        <v>1</v>
      </c>
      <c r="AP132">
        <f t="shared" ref="AP132:AP195" si="73">TYPE(I132)</f>
        <v>1</v>
      </c>
      <c r="AQ132">
        <f t="shared" ref="AQ132:AQ195" si="74">TYPE(J132)</f>
        <v>1</v>
      </c>
      <c r="AR132">
        <f t="shared" ref="AR132:AR195" si="75">TYPE(K132)</f>
        <v>1</v>
      </c>
      <c r="AS132">
        <f t="shared" ref="AS132:AS195" si="76">TYPE(L132)</f>
        <v>1</v>
      </c>
      <c r="AT132">
        <f t="shared" ref="AT132:AT195" si="77">TYPE(M132)</f>
        <v>1</v>
      </c>
      <c r="AU132">
        <f t="shared" ref="AU132:AU195" si="78">TYPE(N132)</f>
        <v>1</v>
      </c>
      <c r="AV132">
        <f t="shared" ref="AV132:AV195" si="79">TYPE(O132)</f>
        <v>1</v>
      </c>
      <c r="AW132">
        <f t="shared" ref="AW132:AW195" si="80">TYPE(P132)</f>
        <v>1</v>
      </c>
      <c r="AX132">
        <f t="shared" ref="AX132:AX195" si="81">TYPE(Q132)</f>
        <v>1</v>
      </c>
      <c r="AY132">
        <f t="shared" ref="AY132:AY195" si="82">TYPE(R132)</f>
        <v>1</v>
      </c>
      <c r="AZ132">
        <f t="shared" ref="AZ132:AZ195" si="83">TYPE(S132)</f>
        <v>1</v>
      </c>
      <c r="BA132">
        <f t="shared" ref="BA132:BA195" si="84">TYPE(T132)</f>
        <v>1</v>
      </c>
      <c r="BB132">
        <f t="shared" ref="BB132:BB195" si="85">TYPE(U132)</f>
        <v>2</v>
      </c>
      <c r="BC132">
        <f t="shared" ref="BC132:BC195" si="86">TYPE(V132)</f>
        <v>1</v>
      </c>
      <c r="BD132">
        <f t="shared" ref="BD132:BD195" si="87">TYPE(W132)</f>
        <v>1</v>
      </c>
      <c r="BE132">
        <f t="shared" ref="BE132:BE195" si="88">TYPE(X132)</f>
        <v>1</v>
      </c>
      <c r="BF132">
        <f t="shared" ref="BF132:BF195" si="89">TYPE(Y132)</f>
        <v>1</v>
      </c>
      <c r="BG132">
        <f t="shared" ref="BG132:BG195" si="90">TYPE(Z132)</f>
        <v>1</v>
      </c>
      <c r="BH132">
        <f t="shared" ref="BH132:BH195" si="91">TYPE(AA132)</f>
        <v>1</v>
      </c>
      <c r="BI132">
        <f t="shared" ref="BI132:BI195" si="92">TYPE(AB132)</f>
        <v>1</v>
      </c>
      <c r="BJ132">
        <f t="shared" ref="BJ132:BJ195" si="93">TYPE(AC132)</f>
        <v>1</v>
      </c>
      <c r="BK132">
        <f t="shared" ref="BK132:BK195" si="94">TYPE(AD132)</f>
        <v>1</v>
      </c>
    </row>
    <row r="133" spans="1:63" x14ac:dyDescent="0.3">
      <c r="A133" t="s">
        <v>33</v>
      </c>
      <c r="B133">
        <v>2016</v>
      </c>
      <c r="C133" t="s">
        <v>46</v>
      </c>
      <c r="D133">
        <v>127.6</v>
      </c>
      <c r="E133">
        <v>140.30000000000001</v>
      </c>
      <c r="F133">
        <v>133.69999999999999</v>
      </c>
      <c r="G133">
        <v>132.19999999999999</v>
      </c>
      <c r="H133">
        <v>111.8</v>
      </c>
      <c r="I133">
        <v>135.80000000000001</v>
      </c>
      <c r="J133">
        <v>163.5</v>
      </c>
      <c r="K133">
        <v>182.3</v>
      </c>
      <c r="L133">
        <v>114.6</v>
      </c>
      <c r="M133">
        <v>144.6</v>
      </c>
      <c r="N133">
        <v>121.9</v>
      </c>
      <c r="O133">
        <v>138.1</v>
      </c>
      <c r="P133">
        <v>137.6</v>
      </c>
      <c r="Q133">
        <v>143.6</v>
      </c>
      <c r="R133">
        <v>128.30000000000001</v>
      </c>
      <c r="S133">
        <v>121.4</v>
      </c>
      <c r="T133">
        <v>127.3</v>
      </c>
      <c r="U133" t="s">
        <v>87</v>
      </c>
      <c r="V133">
        <v>114.7</v>
      </c>
      <c r="W133">
        <v>123.9</v>
      </c>
      <c r="X133">
        <v>121.2</v>
      </c>
      <c r="Y133">
        <v>110.4</v>
      </c>
      <c r="Z133">
        <v>120.6</v>
      </c>
      <c r="AA133">
        <v>131.5</v>
      </c>
      <c r="AB133">
        <v>120.9</v>
      </c>
      <c r="AC133">
        <v>119.9</v>
      </c>
      <c r="AD133">
        <v>128.4</v>
      </c>
      <c r="AE133">
        <f t="shared" si="64"/>
        <v>0</v>
      </c>
      <c r="AH133">
        <f t="shared" si="65"/>
        <v>2</v>
      </c>
      <c r="AI133">
        <f t="shared" si="66"/>
        <v>1</v>
      </c>
      <c r="AJ133">
        <f t="shared" si="67"/>
        <v>2</v>
      </c>
      <c r="AK133">
        <f t="shared" si="68"/>
        <v>1</v>
      </c>
      <c r="AL133">
        <f t="shared" si="69"/>
        <v>1</v>
      </c>
      <c r="AM133">
        <f t="shared" si="70"/>
        <v>1</v>
      </c>
      <c r="AN133">
        <f t="shared" si="71"/>
        <v>1</v>
      </c>
      <c r="AO133">
        <f t="shared" si="72"/>
        <v>1</v>
      </c>
      <c r="AP133">
        <f t="shared" si="73"/>
        <v>1</v>
      </c>
      <c r="AQ133">
        <f t="shared" si="74"/>
        <v>1</v>
      </c>
      <c r="AR133">
        <f t="shared" si="75"/>
        <v>1</v>
      </c>
      <c r="AS133">
        <f t="shared" si="76"/>
        <v>1</v>
      </c>
      <c r="AT133">
        <f t="shared" si="77"/>
        <v>1</v>
      </c>
      <c r="AU133">
        <f t="shared" si="78"/>
        <v>1</v>
      </c>
      <c r="AV133">
        <f t="shared" si="79"/>
        <v>1</v>
      </c>
      <c r="AW133">
        <f t="shared" si="80"/>
        <v>1</v>
      </c>
      <c r="AX133">
        <f t="shared" si="81"/>
        <v>1</v>
      </c>
      <c r="AY133">
        <f t="shared" si="82"/>
        <v>1</v>
      </c>
      <c r="AZ133">
        <f t="shared" si="83"/>
        <v>1</v>
      </c>
      <c r="BA133">
        <f t="shared" si="84"/>
        <v>1</v>
      </c>
      <c r="BB133">
        <f t="shared" si="85"/>
        <v>2</v>
      </c>
      <c r="BC133">
        <f t="shared" si="86"/>
        <v>1</v>
      </c>
      <c r="BD133">
        <f t="shared" si="87"/>
        <v>1</v>
      </c>
      <c r="BE133">
        <f t="shared" si="88"/>
        <v>1</v>
      </c>
      <c r="BF133">
        <f t="shared" si="89"/>
        <v>1</v>
      </c>
      <c r="BG133">
        <f t="shared" si="90"/>
        <v>1</v>
      </c>
      <c r="BH133">
        <f t="shared" si="91"/>
        <v>1</v>
      </c>
      <c r="BI133">
        <f t="shared" si="92"/>
        <v>1</v>
      </c>
      <c r="BJ133">
        <f t="shared" si="93"/>
        <v>1</v>
      </c>
      <c r="BK133">
        <f t="shared" si="94"/>
        <v>1</v>
      </c>
    </row>
    <row r="134" spans="1:63" x14ac:dyDescent="0.3">
      <c r="A134" t="s">
        <v>35</v>
      </c>
      <c r="B134">
        <v>2016</v>
      </c>
      <c r="C134" t="s">
        <v>46</v>
      </c>
      <c r="D134">
        <v>129.30000000000001</v>
      </c>
      <c r="E134">
        <v>139.30000000000001</v>
      </c>
      <c r="F134">
        <v>131.6</v>
      </c>
      <c r="G134">
        <v>134.1</v>
      </c>
      <c r="H134">
        <v>116.9</v>
      </c>
      <c r="I134">
        <v>138.1</v>
      </c>
      <c r="J134">
        <v>159.1</v>
      </c>
      <c r="K134">
        <v>175.6</v>
      </c>
      <c r="L134">
        <v>112.9</v>
      </c>
      <c r="M134">
        <v>138.1</v>
      </c>
      <c r="N134">
        <v>125.5</v>
      </c>
      <c r="O134">
        <v>139.5</v>
      </c>
      <c r="P134">
        <v>137.9</v>
      </c>
      <c r="Q134">
        <v>140.19999999999999</v>
      </c>
      <c r="R134">
        <v>134.1</v>
      </c>
      <c r="S134">
        <v>128.19999999999999</v>
      </c>
      <c r="T134">
        <v>133.19999999999999</v>
      </c>
      <c r="U134" t="s">
        <v>87</v>
      </c>
      <c r="V134">
        <v>123.6</v>
      </c>
      <c r="W134">
        <v>127.4</v>
      </c>
      <c r="X134">
        <v>124.8</v>
      </c>
      <c r="Y134">
        <v>113.1</v>
      </c>
      <c r="Z134">
        <v>122.7</v>
      </c>
      <c r="AA134">
        <v>131.69999999999999</v>
      </c>
      <c r="AB134">
        <v>121.5</v>
      </c>
      <c r="AC134">
        <v>122.1</v>
      </c>
      <c r="AD134">
        <v>131.1</v>
      </c>
      <c r="AE134">
        <f t="shared" si="64"/>
        <v>0</v>
      </c>
      <c r="AH134">
        <f t="shared" si="65"/>
        <v>2</v>
      </c>
      <c r="AI134">
        <f t="shared" si="66"/>
        <v>1</v>
      </c>
      <c r="AJ134">
        <f t="shared" si="67"/>
        <v>2</v>
      </c>
      <c r="AK134">
        <f t="shared" si="68"/>
        <v>1</v>
      </c>
      <c r="AL134">
        <f t="shared" si="69"/>
        <v>1</v>
      </c>
      <c r="AM134">
        <f t="shared" si="70"/>
        <v>1</v>
      </c>
      <c r="AN134">
        <f t="shared" si="71"/>
        <v>1</v>
      </c>
      <c r="AO134">
        <f t="shared" si="72"/>
        <v>1</v>
      </c>
      <c r="AP134">
        <f t="shared" si="73"/>
        <v>1</v>
      </c>
      <c r="AQ134">
        <f t="shared" si="74"/>
        <v>1</v>
      </c>
      <c r="AR134">
        <f t="shared" si="75"/>
        <v>1</v>
      </c>
      <c r="AS134">
        <f t="shared" si="76"/>
        <v>1</v>
      </c>
      <c r="AT134">
        <f t="shared" si="77"/>
        <v>1</v>
      </c>
      <c r="AU134">
        <f t="shared" si="78"/>
        <v>1</v>
      </c>
      <c r="AV134">
        <f t="shared" si="79"/>
        <v>1</v>
      </c>
      <c r="AW134">
        <f t="shared" si="80"/>
        <v>1</v>
      </c>
      <c r="AX134">
        <f t="shared" si="81"/>
        <v>1</v>
      </c>
      <c r="AY134">
        <f t="shared" si="82"/>
        <v>1</v>
      </c>
      <c r="AZ134">
        <f t="shared" si="83"/>
        <v>1</v>
      </c>
      <c r="BA134">
        <f t="shared" si="84"/>
        <v>1</v>
      </c>
      <c r="BB134">
        <f t="shared" si="85"/>
        <v>2</v>
      </c>
      <c r="BC134">
        <f t="shared" si="86"/>
        <v>1</v>
      </c>
      <c r="BD134">
        <f t="shared" si="87"/>
        <v>1</v>
      </c>
      <c r="BE134">
        <f t="shared" si="88"/>
        <v>1</v>
      </c>
      <c r="BF134">
        <f t="shared" si="89"/>
        <v>1</v>
      </c>
      <c r="BG134">
        <f t="shared" si="90"/>
        <v>1</v>
      </c>
      <c r="BH134">
        <f t="shared" si="91"/>
        <v>1</v>
      </c>
      <c r="BI134">
        <f t="shared" si="92"/>
        <v>1</v>
      </c>
      <c r="BJ134">
        <f t="shared" si="93"/>
        <v>1</v>
      </c>
      <c r="BK134">
        <f t="shared" si="94"/>
        <v>1</v>
      </c>
    </row>
    <row r="135" spans="1:63" x14ac:dyDescent="0.3">
      <c r="A135" t="s">
        <v>30</v>
      </c>
      <c r="B135">
        <v>2016</v>
      </c>
      <c r="C135" t="s">
        <v>48</v>
      </c>
      <c r="D135">
        <v>130.80000000000001</v>
      </c>
      <c r="E135">
        <v>138.19999999999999</v>
      </c>
      <c r="F135">
        <v>130.5</v>
      </c>
      <c r="G135">
        <v>135.5</v>
      </c>
      <c r="H135">
        <v>120.2</v>
      </c>
      <c r="I135">
        <v>139.19999999999999</v>
      </c>
      <c r="J135">
        <v>149.5</v>
      </c>
      <c r="K135">
        <v>170.4</v>
      </c>
      <c r="L135">
        <v>113.1</v>
      </c>
      <c r="M135">
        <v>135.80000000000001</v>
      </c>
      <c r="N135">
        <v>128.80000000000001</v>
      </c>
      <c r="O135">
        <v>141.5</v>
      </c>
      <c r="P135">
        <v>137.19999999999999</v>
      </c>
      <c r="Q135">
        <v>139.9</v>
      </c>
      <c r="R135">
        <v>138.5</v>
      </c>
      <c r="S135">
        <v>133.5</v>
      </c>
      <c r="T135">
        <v>137.80000000000001</v>
      </c>
      <c r="U135" t="s">
        <v>32</v>
      </c>
      <c r="V135">
        <v>129.69999999999999</v>
      </c>
      <c r="W135">
        <v>131.1</v>
      </c>
      <c r="X135">
        <v>127.8</v>
      </c>
      <c r="Y135">
        <v>117</v>
      </c>
      <c r="Z135">
        <v>125.7</v>
      </c>
      <c r="AA135">
        <v>132.19999999999999</v>
      </c>
      <c r="AB135">
        <v>122.8</v>
      </c>
      <c r="AC135">
        <v>124.9</v>
      </c>
      <c r="AD135">
        <v>133.4</v>
      </c>
      <c r="AE135">
        <f t="shared" si="64"/>
        <v>0</v>
      </c>
      <c r="AH135">
        <f t="shared" si="65"/>
        <v>2</v>
      </c>
      <c r="AI135">
        <f t="shared" si="66"/>
        <v>1</v>
      </c>
      <c r="AJ135">
        <f t="shared" si="67"/>
        <v>2</v>
      </c>
      <c r="AK135">
        <f t="shared" si="68"/>
        <v>1</v>
      </c>
      <c r="AL135">
        <f t="shared" si="69"/>
        <v>1</v>
      </c>
      <c r="AM135">
        <f t="shared" si="70"/>
        <v>1</v>
      </c>
      <c r="AN135">
        <f t="shared" si="71"/>
        <v>1</v>
      </c>
      <c r="AO135">
        <f t="shared" si="72"/>
        <v>1</v>
      </c>
      <c r="AP135">
        <f t="shared" si="73"/>
        <v>1</v>
      </c>
      <c r="AQ135">
        <f t="shared" si="74"/>
        <v>1</v>
      </c>
      <c r="AR135">
        <f t="shared" si="75"/>
        <v>1</v>
      </c>
      <c r="AS135">
        <f t="shared" si="76"/>
        <v>1</v>
      </c>
      <c r="AT135">
        <f t="shared" si="77"/>
        <v>1</v>
      </c>
      <c r="AU135">
        <f t="shared" si="78"/>
        <v>1</v>
      </c>
      <c r="AV135">
        <f t="shared" si="79"/>
        <v>1</v>
      </c>
      <c r="AW135">
        <f t="shared" si="80"/>
        <v>1</v>
      </c>
      <c r="AX135">
        <f t="shared" si="81"/>
        <v>1</v>
      </c>
      <c r="AY135">
        <f t="shared" si="82"/>
        <v>1</v>
      </c>
      <c r="AZ135">
        <f t="shared" si="83"/>
        <v>1</v>
      </c>
      <c r="BA135">
        <f t="shared" si="84"/>
        <v>1</v>
      </c>
      <c r="BB135">
        <f t="shared" si="85"/>
        <v>2</v>
      </c>
      <c r="BC135">
        <f t="shared" si="86"/>
        <v>1</v>
      </c>
      <c r="BD135">
        <f t="shared" si="87"/>
        <v>1</v>
      </c>
      <c r="BE135">
        <f t="shared" si="88"/>
        <v>1</v>
      </c>
      <c r="BF135">
        <f t="shared" si="89"/>
        <v>1</v>
      </c>
      <c r="BG135">
        <f t="shared" si="90"/>
        <v>1</v>
      </c>
      <c r="BH135">
        <f t="shared" si="91"/>
        <v>1</v>
      </c>
      <c r="BI135">
        <f t="shared" si="92"/>
        <v>1</v>
      </c>
      <c r="BJ135">
        <f t="shared" si="93"/>
        <v>1</v>
      </c>
      <c r="BK135">
        <f t="shared" si="94"/>
        <v>1</v>
      </c>
    </row>
    <row r="136" spans="1:63" x14ac:dyDescent="0.3">
      <c r="A136" t="s">
        <v>33</v>
      </c>
      <c r="B136">
        <v>2016</v>
      </c>
      <c r="C136" t="s">
        <v>48</v>
      </c>
      <c r="D136">
        <v>128.1</v>
      </c>
      <c r="E136">
        <v>137.69999999999999</v>
      </c>
      <c r="F136">
        <v>130.6</v>
      </c>
      <c r="G136">
        <v>132.6</v>
      </c>
      <c r="H136">
        <v>111.9</v>
      </c>
      <c r="I136">
        <v>132.5</v>
      </c>
      <c r="J136">
        <v>152.9</v>
      </c>
      <c r="K136">
        <v>173.6</v>
      </c>
      <c r="L136">
        <v>115.1</v>
      </c>
      <c r="M136">
        <v>144.80000000000001</v>
      </c>
      <c r="N136">
        <v>122.1</v>
      </c>
      <c r="O136">
        <v>138.80000000000001</v>
      </c>
      <c r="P136">
        <v>135.69999999999999</v>
      </c>
      <c r="Q136">
        <v>143.9</v>
      </c>
      <c r="R136">
        <v>128.69999999999999</v>
      </c>
      <c r="S136">
        <v>121.6</v>
      </c>
      <c r="T136">
        <v>127.7</v>
      </c>
      <c r="U136" t="s">
        <v>88</v>
      </c>
      <c r="V136">
        <v>114.8</v>
      </c>
      <c r="W136">
        <v>124.3</v>
      </c>
      <c r="X136">
        <v>121.4</v>
      </c>
      <c r="Y136">
        <v>111.8</v>
      </c>
      <c r="Z136">
        <v>120.8</v>
      </c>
      <c r="AA136">
        <v>131.6</v>
      </c>
      <c r="AB136">
        <v>121.2</v>
      </c>
      <c r="AC136">
        <v>120.5</v>
      </c>
      <c r="AD136">
        <v>128</v>
      </c>
      <c r="AE136">
        <f t="shared" si="64"/>
        <v>0</v>
      </c>
      <c r="AH136">
        <f t="shared" si="65"/>
        <v>2</v>
      </c>
      <c r="AI136">
        <f t="shared" si="66"/>
        <v>1</v>
      </c>
      <c r="AJ136">
        <f t="shared" si="67"/>
        <v>2</v>
      </c>
      <c r="AK136">
        <f t="shared" si="68"/>
        <v>1</v>
      </c>
      <c r="AL136">
        <f t="shared" si="69"/>
        <v>1</v>
      </c>
      <c r="AM136">
        <f t="shared" si="70"/>
        <v>1</v>
      </c>
      <c r="AN136">
        <f t="shared" si="71"/>
        <v>1</v>
      </c>
      <c r="AO136">
        <f t="shared" si="72"/>
        <v>1</v>
      </c>
      <c r="AP136">
        <f t="shared" si="73"/>
        <v>1</v>
      </c>
      <c r="AQ136">
        <f t="shared" si="74"/>
        <v>1</v>
      </c>
      <c r="AR136">
        <f t="shared" si="75"/>
        <v>1</v>
      </c>
      <c r="AS136">
        <f t="shared" si="76"/>
        <v>1</v>
      </c>
      <c r="AT136">
        <f t="shared" si="77"/>
        <v>1</v>
      </c>
      <c r="AU136">
        <f t="shared" si="78"/>
        <v>1</v>
      </c>
      <c r="AV136">
        <f t="shared" si="79"/>
        <v>1</v>
      </c>
      <c r="AW136">
        <f t="shared" si="80"/>
        <v>1</v>
      </c>
      <c r="AX136">
        <f t="shared" si="81"/>
        <v>1</v>
      </c>
      <c r="AY136">
        <f t="shared" si="82"/>
        <v>1</v>
      </c>
      <c r="AZ136">
        <f t="shared" si="83"/>
        <v>1</v>
      </c>
      <c r="BA136">
        <f t="shared" si="84"/>
        <v>1</v>
      </c>
      <c r="BB136">
        <f t="shared" si="85"/>
        <v>2</v>
      </c>
      <c r="BC136">
        <f t="shared" si="86"/>
        <v>1</v>
      </c>
      <c r="BD136">
        <f t="shared" si="87"/>
        <v>1</v>
      </c>
      <c r="BE136">
        <f t="shared" si="88"/>
        <v>1</v>
      </c>
      <c r="BF136">
        <f t="shared" si="89"/>
        <v>1</v>
      </c>
      <c r="BG136">
        <f t="shared" si="90"/>
        <v>1</v>
      </c>
      <c r="BH136">
        <f t="shared" si="91"/>
        <v>1</v>
      </c>
      <c r="BI136">
        <f t="shared" si="92"/>
        <v>1</v>
      </c>
      <c r="BJ136">
        <f t="shared" si="93"/>
        <v>1</v>
      </c>
      <c r="BK136">
        <f t="shared" si="94"/>
        <v>1</v>
      </c>
    </row>
    <row r="137" spans="1:63" x14ac:dyDescent="0.3">
      <c r="A137" t="s">
        <v>35</v>
      </c>
      <c r="B137">
        <v>2016</v>
      </c>
      <c r="C137" t="s">
        <v>48</v>
      </c>
      <c r="D137">
        <v>129.9</v>
      </c>
      <c r="E137">
        <v>138</v>
      </c>
      <c r="F137">
        <v>130.5</v>
      </c>
      <c r="G137">
        <v>134.4</v>
      </c>
      <c r="H137">
        <v>117.2</v>
      </c>
      <c r="I137">
        <v>136.1</v>
      </c>
      <c r="J137">
        <v>150.69999999999999</v>
      </c>
      <c r="K137">
        <v>171.5</v>
      </c>
      <c r="L137">
        <v>113.8</v>
      </c>
      <c r="M137">
        <v>138.80000000000001</v>
      </c>
      <c r="N137">
        <v>126</v>
      </c>
      <c r="O137">
        <v>140.19999999999999</v>
      </c>
      <c r="P137">
        <v>136.6</v>
      </c>
      <c r="Q137">
        <v>141</v>
      </c>
      <c r="R137">
        <v>134.6</v>
      </c>
      <c r="S137">
        <v>128.6</v>
      </c>
      <c r="T137">
        <v>133.80000000000001</v>
      </c>
      <c r="U137" t="s">
        <v>88</v>
      </c>
      <c r="V137">
        <v>124.1</v>
      </c>
      <c r="W137">
        <v>127.9</v>
      </c>
      <c r="X137">
        <v>125.4</v>
      </c>
      <c r="Y137">
        <v>114.3</v>
      </c>
      <c r="Z137">
        <v>122.9</v>
      </c>
      <c r="AA137">
        <v>131.80000000000001</v>
      </c>
      <c r="AB137">
        <v>122.1</v>
      </c>
      <c r="AC137">
        <v>122.8</v>
      </c>
      <c r="AD137">
        <v>130.9</v>
      </c>
      <c r="AE137">
        <f t="shared" si="64"/>
        <v>0</v>
      </c>
      <c r="AH137">
        <f t="shared" si="65"/>
        <v>2</v>
      </c>
      <c r="AI137">
        <f t="shared" si="66"/>
        <v>1</v>
      </c>
      <c r="AJ137">
        <f t="shared" si="67"/>
        <v>2</v>
      </c>
      <c r="AK137">
        <f t="shared" si="68"/>
        <v>1</v>
      </c>
      <c r="AL137">
        <f t="shared" si="69"/>
        <v>1</v>
      </c>
      <c r="AM137">
        <f t="shared" si="70"/>
        <v>1</v>
      </c>
      <c r="AN137">
        <f t="shared" si="71"/>
        <v>1</v>
      </c>
      <c r="AO137">
        <f t="shared" si="72"/>
        <v>1</v>
      </c>
      <c r="AP137">
        <f t="shared" si="73"/>
        <v>1</v>
      </c>
      <c r="AQ137">
        <f t="shared" si="74"/>
        <v>1</v>
      </c>
      <c r="AR137">
        <f t="shared" si="75"/>
        <v>1</v>
      </c>
      <c r="AS137">
        <f t="shared" si="76"/>
        <v>1</v>
      </c>
      <c r="AT137">
        <f t="shared" si="77"/>
        <v>1</v>
      </c>
      <c r="AU137">
        <f t="shared" si="78"/>
        <v>1</v>
      </c>
      <c r="AV137">
        <f t="shared" si="79"/>
        <v>1</v>
      </c>
      <c r="AW137">
        <f t="shared" si="80"/>
        <v>1</v>
      </c>
      <c r="AX137">
        <f t="shared" si="81"/>
        <v>1</v>
      </c>
      <c r="AY137">
        <f t="shared" si="82"/>
        <v>1</v>
      </c>
      <c r="AZ137">
        <f t="shared" si="83"/>
        <v>1</v>
      </c>
      <c r="BA137">
        <f t="shared" si="84"/>
        <v>1</v>
      </c>
      <c r="BB137">
        <f t="shared" si="85"/>
        <v>2</v>
      </c>
      <c r="BC137">
        <f t="shared" si="86"/>
        <v>1</v>
      </c>
      <c r="BD137">
        <f t="shared" si="87"/>
        <v>1</v>
      </c>
      <c r="BE137">
        <f t="shared" si="88"/>
        <v>1</v>
      </c>
      <c r="BF137">
        <f t="shared" si="89"/>
        <v>1</v>
      </c>
      <c r="BG137">
        <f t="shared" si="90"/>
        <v>1</v>
      </c>
      <c r="BH137">
        <f t="shared" si="91"/>
        <v>1</v>
      </c>
      <c r="BI137">
        <f t="shared" si="92"/>
        <v>1</v>
      </c>
      <c r="BJ137">
        <f t="shared" si="93"/>
        <v>1</v>
      </c>
      <c r="BK137">
        <f t="shared" si="94"/>
        <v>1</v>
      </c>
    </row>
    <row r="138" spans="1:63" x14ac:dyDescent="0.3">
      <c r="A138" t="s">
        <v>30</v>
      </c>
      <c r="B138">
        <v>2016</v>
      </c>
      <c r="C138" t="s">
        <v>50</v>
      </c>
      <c r="D138">
        <v>131.30000000000001</v>
      </c>
      <c r="E138">
        <v>137.6</v>
      </c>
      <c r="F138">
        <v>130.1</v>
      </c>
      <c r="G138">
        <v>136</v>
      </c>
      <c r="H138">
        <v>120.8</v>
      </c>
      <c r="I138">
        <v>138.4</v>
      </c>
      <c r="J138">
        <v>149.19999999999999</v>
      </c>
      <c r="K138">
        <v>170.2</v>
      </c>
      <c r="L138">
        <v>113.4</v>
      </c>
      <c r="M138">
        <v>136.30000000000001</v>
      </c>
      <c r="N138">
        <v>128.69999999999999</v>
      </c>
      <c r="O138">
        <v>142.4</v>
      </c>
      <c r="P138">
        <v>137.4</v>
      </c>
      <c r="Q138">
        <v>140.9</v>
      </c>
      <c r="R138">
        <v>139.6</v>
      </c>
      <c r="S138">
        <v>134.30000000000001</v>
      </c>
      <c r="T138">
        <v>138.80000000000001</v>
      </c>
      <c r="U138" t="s">
        <v>32</v>
      </c>
      <c r="V138">
        <v>129.80000000000001</v>
      </c>
      <c r="W138">
        <v>131.80000000000001</v>
      </c>
      <c r="X138">
        <v>128.69999999999999</v>
      </c>
      <c r="Y138">
        <v>117.8</v>
      </c>
      <c r="Z138">
        <v>126.5</v>
      </c>
      <c r="AA138">
        <v>133</v>
      </c>
      <c r="AB138">
        <v>123</v>
      </c>
      <c r="AC138">
        <v>125.7</v>
      </c>
      <c r="AD138">
        <v>133.80000000000001</v>
      </c>
      <c r="AE138">
        <f t="shared" si="64"/>
        <v>0</v>
      </c>
      <c r="AH138">
        <f t="shared" si="65"/>
        <v>2</v>
      </c>
      <c r="AI138">
        <f t="shared" si="66"/>
        <v>1</v>
      </c>
      <c r="AJ138">
        <f t="shared" si="67"/>
        <v>2</v>
      </c>
      <c r="AK138">
        <f t="shared" si="68"/>
        <v>1</v>
      </c>
      <c r="AL138">
        <f t="shared" si="69"/>
        <v>1</v>
      </c>
      <c r="AM138">
        <f t="shared" si="70"/>
        <v>1</v>
      </c>
      <c r="AN138">
        <f t="shared" si="71"/>
        <v>1</v>
      </c>
      <c r="AO138">
        <f t="shared" si="72"/>
        <v>1</v>
      </c>
      <c r="AP138">
        <f t="shared" si="73"/>
        <v>1</v>
      </c>
      <c r="AQ138">
        <f t="shared" si="74"/>
        <v>1</v>
      </c>
      <c r="AR138">
        <f t="shared" si="75"/>
        <v>1</v>
      </c>
      <c r="AS138">
        <f t="shared" si="76"/>
        <v>1</v>
      </c>
      <c r="AT138">
        <f t="shared" si="77"/>
        <v>1</v>
      </c>
      <c r="AU138">
        <f t="shared" si="78"/>
        <v>1</v>
      </c>
      <c r="AV138">
        <f t="shared" si="79"/>
        <v>1</v>
      </c>
      <c r="AW138">
        <f t="shared" si="80"/>
        <v>1</v>
      </c>
      <c r="AX138">
        <f t="shared" si="81"/>
        <v>1</v>
      </c>
      <c r="AY138">
        <f t="shared" si="82"/>
        <v>1</v>
      </c>
      <c r="AZ138">
        <f t="shared" si="83"/>
        <v>1</v>
      </c>
      <c r="BA138">
        <f t="shared" si="84"/>
        <v>1</v>
      </c>
      <c r="BB138">
        <f t="shared" si="85"/>
        <v>2</v>
      </c>
      <c r="BC138">
        <f t="shared" si="86"/>
        <v>1</v>
      </c>
      <c r="BD138">
        <f t="shared" si="87"/>
        <v>1</v>
      </c>
      <c r="BE138">
        <f t="shared" si="88"/>
        <v>1</v>
      </c>
      <c r="BF138">
        <f t="shared" si="89"/>
        <v>1</v>
      </c>
      <c r="BG138">
        <f t="shared" si="90"/>
        <v>1</v>
      </c>
      <c r="BH138">
        <f t="shared" si="91"/>
        <v>1</v>
      </c>
      <c r="BI138">
        <f t="shared" si="92"/>
        <v>1</v>
      </c>
      <c r="BJ138">
        <f t="shared" si="93"/>
        <v>1</v>
      </c>
      <c r="BK138">
        <f t="shared" si="94"/>
        <v>1</v>
      </c>
    </row>
    <row r="139" spans="1:63" x14ac:dyDescent="0.3">
      <c r="A139" t="s">
        <v>33</v>
      </c>
      <c r="B139">
        <v>2016</v>
      </c>
      <c r="C139" t="s">
        <v>50</v>
      </c>
      <c r="D139">
        <v>128.69999999999999</v>
      </c>
      <c r="E139">
        <v>138.4</v>
      </c>
      <c r="F139">
        <v>130.30000000000001</v>
      </c>
      <c r="G139">
        <v>132.69999999999999</v>
      </c>
      <c r="H139">
        <v>112.5</v>
      </c>
      <c r="I139">
        <v>130.4</v>
      </c>
      <c r="J139">
        <v>155.1</v>
      </c>
      <c r="K139">
        <v>175.7</v>
      </c>
      <c r="L139">
        <v>115.4</v>
      </c>
      <c r="M139">
        <v>145.30000000000001</v>
      </c>
      <c r="N139">
        <v>122.5</v>
      </c>
      <c r="O139">
        <v>139.6</v>
      </c>
      <c r="P139">
        <v>136.30000000000001</v>
      </c>
      <c r="Q139">
        <v>144.30000000000001</v>
      </c>
      <c r="R139">
        <v>129.1</v>
      </c>
      <c r="S139">
        <v>121.9</v>
      </c>
      <c r="T139">
        <v>128</v>
      </c>
      <c r="U139" t="s">
        <v>89</v>
      </c>
      <c r="V139">
        <v>115.2</v>
      </c>
      <c r="W139">
        <v>124.5</v>
      </c>
      <c r="X139">
        <v>121.8</v>
      </c>
      <c r="Y139">
        <v>112.8</v>
      </c>
      <c r="Z139">
        <v>121.2</v>
      </c>
      <c r="AA139">
        <v>131.9</v>
      </c>
      <c r="AB139">
        <v>120.8</v>
      </c>
      <c r="AC139">
        <v>120.9</v>
      </c>
      <c r="AD139">
        <v>128.6</v>
      </c>
      <c r="AE139">
        <f t="shared" si="64"/>
        <v>0</v>
      </c>
      <c r="AH139">
        <f t="shared" si="65"/>
        <v>2</v>
      </c>
      <c r="AI139">
        <f t="shared" si="66"/>
        <v>1</v>
      </c>
      <c r="AJ139">
        <f t="shared" si="67"/>
        <v>2</v>
      </c>
      <c r="AK139">
        <f t="shared" si="68"/>
        <v>1</v>
      </c>
      <c r="AL139">
        <f t="shared" si="69"/>
        <v>1</v>
      </c>
      <c r="AM139">
        <f t="shared" si="70"/>
        <v>1</v>
      </c>
      <c r="AN139">
        <f t="shared" si="71"/>
        <v>1</v>
      </c>
      <c r="AO139">
        <f t="shared" si="72"/>
        <v>1</v>
      </c>
      <c r="AP139">
        <f t="shared" si="73"/>
        <v>1</v>
      </c>
      <c r="AQ139">
        <f t="shared" si="74"/>
        <v>1</v>
      </c>
      <c r="AR139">
        <f t="shared" si="75"/>
        <v>1</v>
      </c>
      <c r="AS139">
        <f t="shared" si="76"/>
        <v>1</v>
      </c>
      <c r="AT139">
        <f t="shared" si="77"/>
        <v>1</v>
      </c>
      <c r="AU139">
        <f t="shared" si="78"/>
        <v>1</v>
      </c>
      <c r="AV139">
        <f t="shared" si="79"/>
        <v>1</v>
      </c>
      <c r="AW139">
        <f t="shared" si="80"/>
        <v>1</v>
      </c>
      <c r="AX139">
        <f t="shared" si="81"/>
        <v>1</v>
      </c>
      <c r="AY139">
        <f t="shared" si="82"/>
        <v>1</v>
      </c>
      <c r="AZ139">
        <f t="shared" si="83"/>
        <v>1</v>
      </c>
      <c r="BA139">
        <f t="shared" si="84"/>
        <v>1</v>
      </c>
      <c r="BB139">
        <f t="shared" si="85"/>
        <v>2</v>
      </c>
      <c r="BC139">
        <f t="shared" si="86"/>
        <v>1</v>
      </c>
      <c r="BD139">
        <f t="shared" si="87"/>
        <v>1</v>
      </c>
      <c r="BE139">
        <f t="shared" si="88"/>
        <v>1</v>
      </c>
      <c r="BF139">
        <f t="shared" si="89"/>
        <v>1</v>
      </c>
      <c r="BG139">
        <f t="shared" si="90"/>
        <v>1</v>
      </c>
      <c r="BH139">
        <f t="shared" si="91"/>
        <v>1</v>
      </c>
      <c r="BI139">
        <f t="shared" si="92"/>
        <v>1</v>
      </c>
      <c r="BJ139">
        <f t="shared" si="93"/>
        <v>1</v>
      </c>
      <c r="BK139">
        <f t="shared" si="94"/>
        <v>1</v>
      </c>
    </row>
    <row r="140" spans="1:63" x14ac:dyDescent="0.3">
      <c r="A140" t="s">
        <v>35</v>
      </c>
      <c r="B140">
        <v>2016</v>
      </c>
      <c r="C140" t="s">
        <v>50</v>
      </c>
      <c r="D140">
        <v>130.5</v>
      </c>
      <c r="E140">
        <v>137.9</v>
      </c>
      <c r="F140">
        <v>130.19999999999999</v>
      </c>
      <c r="G140">
        <v>134.80000000000001</v>
      </c>
      <c r="H140">
        <v>117.8</v>
      </c>
      <c r="I140">
        <v>134.69999999999999</v>
      </c>
      <c r="J140">
        <v>151.19999999999999</v>
      </c>
      <c r="K140">
        <v>172.1</v>
      </c>
      <c r="L140">
        <v>114.1</v>
      </c>
      <c r="M140">
        <v>139.30000000000001</v>
      </c>
      <c r="N140">
        <v>126.1</v>
      </c>
      <c r="O140">
        <v>141.1</v>
      </c>
      <c r="P140">
        <v>137</v>
      </c>
      <c r="Q140">
        <v>141.80000000000001</v>
      </c>
      <c r="R140">
        <v>135.5</v>
      </c>
      <c r="S140">
        <v>129.1</v>
      </c>
      <c r="T140">
        <v>134.5</v>
      </c>
      <c r="U140" t="s">
        <v>89</v>
      </c>
      <c r="V140">
        <v>124.3</v>
      </c>
      <c r="W140">
        <v>128.4</v>
      </c>
      <c r="X140">
        <v>126.1</v>
      </c>
      <c r="Y140">
        <v>115.2</v>
      </c>
      <c r="Z140">
        <v>123.5</v>
      </c>
      <c r="AA140">
        <v>132.4</v>
      </c>
      <c r="AB140">
        <v>122.1</v>
      </c>
      <c r="AC140">
        <v>123.4</v>
      </c>
      <c r="AD140">
        <v>131.4</v>
      </c>
      <c r="AE140">
        <f t="shared" si="64"/>
        <v>0</v>
      </c>
      <c r="AH140">
        <f t="shared" si="65"/>
        <v>2</v>
      </c>
      <c r="AI140">
        <f t="shared" si="66"/>
        <v>1</v>
      </c>
      <c r="AJ140">
        <f t="shared" si="67"/>
        <v>2</v>
      </c>
      <c r="AK140">
        <f t="shared" si="68"/>
        <v>1</v>
      </c>
      <c r="AL140">
        <f t="shared" si="69"/>
        <v>1</v>
      </c>
      <c r="AM140">
        <f t="shared" si="70"/>
        <v>1</v>
      </c>
      <c r="AN140">
        <f t="shared" si="71"/>
        <v>1</v>
      </c>
      <c r="AO140">
        <f t="shared" si="72"/>
        <v>1</v>
      </c>
      <c r="AP140">
        <f t="shared" si="73"/>
        <v>1</v>
      </c>
      <c r="AQ140">
        <f t="shared" si="74"/>
        <v>1</v>
      </c>
      <c r="AR140">
        <f t="shared" si="75"/>
        <v>1</v>
      </c>
      <c r="AS140">
        <f t="shared" si="76"/>
        <v>1</v>
      </c>
      <c r="AT140">
        <f t="shared" si="77"/>
        <v>1</v>
      </c>
      <c r="AU140">
        <f t="shared" si="78"/>
        <v>1</v>
      </c>
      <c r="AV140">
        <f t="shared" si="79"/>
        <v>1</v>
      </c>
      <c r="AW140">
        <f t="shared" si="80"/>
        <v>1</v>
      </c>
      <c r="AX140">
        <f t="shared" si="81"/>
        <v>1</v>
      </c>
      <c r="AY140">
        <f t="shared" si="82"/>
        <v>1</v>
      </c>
      <c r="AZ140">
        <f t="shared" si="83"/>
        <v>1</v>
      </c>
      <c r="BA140">
        <f t="shared" si="84"/>
        <v>1</v>
      </c>
      <c r="BB140">
        <f t="shared" si="85"/>
        <v>2</v>
      </c>
      <c r="BC140">
        <f t="shared" si="86"/>
        <v>1</v>
      </c>
      <c r="BD140">
        <f t="shared" si="87"/>
        <v>1</v>
      </c>
      <c r="BE140">
        <f t="shared" si="88"/>
        <v>1</v>
      </c>
      <c r="BF140">
        <f t="shared" si="89"/>
        <v>1</v>
      </c>
      <c r="BG140">
        <f t="shared" si="90"/>
        <v>1</v>
      </c>
      <c r="BH140">
        <f t="shared" si="91"/>
        <v>1</v>
      </c>
      <c r="BI140">
        <f t="shared" si="92"/>
        <v>1</v>
      </c>
      <c r="BJ140">
        <f t="shared" si="93"/>
        <v>1</v>
      </c>
      <c r="BK140">
        <f t="shared" si="94"/>
        <v>1</v>
      </c>
    </row>
    <row r="141" spans="1:63" x14ac:dyDescent="0.3">
      <c r="A141" t="s">
        <v>30</v>
      </c>
      <c r="B141">
        <v>2016</v>
      </c>
      <c r="C141" t="s">
        <v>53</v>
      </c>
      <c r="D141">
        <v>132</v>
      </c>
      <c r="E141">
        <v>137.4</v>
      </c>
      <c r="F141">
        <v>130.6</v>
      </c>
      <c r="G141">
        <v>136.19999999999999</v>
      </c>
      <c r="H141">
        <v>121.1</v>
      </c>
      <c r="I141">
        <v>136.9</v>
      </c>
      <c r="J141">
        <v>141.80000000000001</v>
      </c>
      <c r="K141">
        <v>170</v>
      </c>
      <c r="L141">
        <v>113.4</v>
      </c>
      <c r="M141">
        <v>136.80000000000001</v>
      </c>
      <c r="N141">
        <v>128.69999999999999</v>
      </c>
      <c r="O141">
        <v>143.1</v>
      </c>
      <c r="P141">
        <v>136.6</v>
      </c>
      <c r="Q141">
        <v>141.19999999999999</v>
      </c>
      <c r="R141">
        <v>139.9</v>
      </c>
      <c r="S141">
        <v>134.5</v>
      </c>
      <c r="T141">
        <v>139.19999999999999</v>
      </c>
      <c r="U141" t="s">
        <v>32</v>
      </c>
      <c r="V141">
        <v>130.30000000000001</v>
      </c>
      <c r="W141">
        <v>132.1</v>
      </c>
      <c r="X141">
        <v>129.1</v>
      </c>
      <c r="Y141">
        <v>118.2</v>
      </c>
      <c r="Z141">
        <v>126.9</v>
      </c>
      <c r="AA141">
        <v>133.69999999999999</v>
      </c>
      <c r="AB141">
        <v>123.5</v>
      </c>
      <c r="AC141">
        <v>126.1</v>
      </c>
      <c r="AD141">
        <v>133.6</v>
      </c>
      <c r="AE141">
        <f t="shared" si="64"/>
        <v>0</v>
      </c>
      <c r="AH141">
        <f t="shared" si="65"/>
        <v>2</v>
      </c>
      <c r="AI141">
        <f t="shared" si="66"/>
        <v>1</v>
      </c>
      <c r="AJ141">
        <f t="shared" si="67"/>
        <v>2</v>
      </c>
      <c r="AK141">
        <f t="shared" si="68"/>
        <v>1</v>
      </c>
      <c r="AL141">
        <f t="shared" si="69"/>
        <v>1</v>
      </c>
      <c r="AM141">
        <f t="shared" si="70"/>
        <v>1</v>
      </c>
      <c r="AN141">
        <f t="shared" si="71"/>
        <v>1</v>
      </c>
      <c r="AO141">
        <f t="shared" si="72"/>
        <v>1</v>
      </c>
      <c r="AP141">
        <f t="shared" si="73"/>
        <v>1</v>
      </c>
      <c r="AQ141">
        <f t="shared" si="74"/>
        <v>1</v>
      </c>
      <c r="AR141">
        <f t="shared" si="75"/>
        <v>1</v>
      </c>
      <c r="AS141">
        <f t="shared" si="76"/>
        <v>1</v>
      </c>
      <c r="AT141">
        <f t="shared" si="77"/>
        <v>1</v>
      </c>
      <c r="AU141">
        <f t="shared" si="78"/>
        <v>1</v>
      </c>
      <c r="AV141">
        <f t="shared" si="79"/>
        <v>1</v>
      </c>
      <c r="AW141">
        <f t="shared" si="80"/>
        <v>1</v>
      </c>
      <c r="AX141">
        <f t="shared" si="81"/>
        <v>1</v>
      </c>
      <c r="AY141">
        <f t="shared" si="82"/>
        <v>1</v>
      </c>
      <c r="AZ141">
        <f t="shared" si="83"/>
        <v>1</v>
      </c>
      <c r="BA141">
        <f t="shared" si="84"/>
        <v>1</v>
      </c>
      <c r="BB141">
        <f t="shared" si="85"/>
        <v>2</v>
      </c>
      <c r="BC141">
        <f t="shared" si="86"/>
        <v>1</v>
      </c>
      <c r="BD141">
        <f t="shared" si="87"/>
        <v>1</v>
      </c>
      <c r="BE141">
        <f t="shared" si="88"/>
        <v>1</v>
      </c>
      <c r="BF141">
        <f t="shared" si="89"/>
        <v>1</v>
      </c>
      <c r="BG141">
        <f t="shared" si="90"/>
        <v>1</v>
      </c>
      <c r="BH141">
        <f t="shared" si="91"/>
        <v>1</v>
      </c>
      <c r="BI141">
        <f t="shared" si="92"/>
        <v>1</v>
      </c>
      <c r="BJ141">
        <f t="shared" si="93"/>
        <v>1</v>
      </c>
      <c r="BK141">
        <f t="shared" si="94"/>
        <v>1</v>
      </c>
    </row>
    <row r="142" spans="1:63" x14ac:dyDescent="0.3">
      <c r="A142" t="s">
        <v>33</v>
      </c>
      <c r="B142">
        <v>2016</v>
      </c>
      <c r="C142" t="s">
        <v>53</v>
      </c>
      <c r="D142">
        <v>130.19999999999999</v>
      </c>
      <c r="E142">
        <v>138.5</v>
      </c>
      <c r="F142">
        <v>134.1</v>
      </c>
      <c r="G142">
        <v>132.9</v>
      </c>
      <c r="H142">
        <v>112.6</v>
      </c>
      <c r="I142">
        <v>130.80000000000001</v>
      </c>
      <c r="J142">
        <v>142</v>
      </c>
      <c r="K142">
        <v>174.9</v>
      </c>
      <c r="L142">
        <v>115.6</v>
      </c>
      <c r="M142">
        <v>145.4</v>
      </c>
      <c r="N142">
        <v>122.7</v>
      </c>
      <c r="O142">
        <v>140.30000000000001</v>
      </c>
      <c r="P142">
        <v>135.19999999999999</v>
      </c>
      <c r="Q142">
        <v>144.30000000000001</v>
      </c>
      <c r="R142">
        <v>129.6</v>
      </c>
      <c r="S142">
        <v>122.1</v>
      </c>
      <c r="T142">
        <v>128.5</v>
      </c>
      <c r="U142" t="s">
        <v>90</v>
      </c>
      <c r="V142">
        <v>116.2</v>
      </c>
      <c r="W142">
        <v>124.7</v>
      </c>
      <c r="X142">
        <v>122.1</v>
      </c>
      <c r="Y142">
        <v>113.4</v>
      </c>
      <c r="Z142">
        <v>121.7</v>
      </c>
      <c r="AA142">
        <v>132.1</v>
      </c>
      <c r="AB142">
        <v>121.3</v>
      </c>
      <c r="AC142">
        <v>121.3</v>
      </c>
      <c r="AD142">
        <v>128.5</v>
      </c>
      <c r="AE142">
        <f t="shared" si="64"/>
        <v>0</v>
      </c>
      <c r="AH142">
        <f t="shared" si="65"/>
        <v>2</v>
      </c>
      <c r="AI142">
        <f t="shared" si="66"/>
        <v>1</v>
      </c>
      <c r="AJ142">
        <f t="shared" si="67"/>
        <v>2</v>
      </c>
      <c r="AK142">
        <f t="shared" si="68"/>
        <v>1</v>
      </c>
      <c r="AL142">
        <f t="shared" si="69"/>
        <v>1</v>
      </c>
      <c r="AM142">
        <f t="shared" si="70"/>
        <v>1</v>
      </c>
      <c r="AN142">
        <f t="shared" si="71"/>
        <v>1</v>
      </c>
      <c r="AO142">
        <f t="shared" si="72"/>
        <v>1</v>
      </c>
      <c r="AP142">
        <f t="shared" si="73"/>
        <v>1</v>
      </c>
      <c r="AQ142">
        <f t="shared" si="74"/>
        <v>1</v>
      </c>
      <c r="AR142">
        <f t="shared" si="75"/>
        <v>1</v>
      </c>
      <c r="AS142">
        <f t="shared" si="76"/>
        <v>1</v>
      </c>
      <c r="AT142">
        <f t="shared" si="77"/>
        <v>1</v>
      </c>
      <c r="AU142">
        <f t="shared" si="78"/>
        <v>1</v>
      </c>
      <c r="AV142">
        <f t="shared" si="79"/>
        <v>1</v>
      </c>
      <c r="AW142">
        <f t="shared" si="80"/>
        <v>1</v>
      </c>
      <c r="AX142">
        <f t="shared" si="81"/>
        <v>1</v>
      </c>
      <c r="AY142">
        <f t="shared" si="82"/>
        <v>1</v>
      </c>
      <c r="AZ142">
        <f t="shared" si="83"/>
        <v>1</v>
      </c>
      <c r="BA142">
        <f t="shared" si="84"/>
        <v>1</v>
      </c>
      <c r="BB142">
        <f t="shared" si="85"/>
        <v>2</v>
      </c>
      <c r="BC142">
        <f t="shared" si="86"/>
        <v>1</v>
      </c>
      <c r="BD142">
        <f t="shared" si="87"/>
        <v>1</v>
      </c>
      <c r="BE142">
        <f t="shared" si="88"/>
        <v>1</v>
      </c>
      <c r="BF142">
        <f t="shared" si="89"/>
        <v>1</v>
      </c>
      <c r="BG142">
        <f t="shared" si="90"/>
        <v>1</v>
      </c>
      <c r="BH142">
        <f t="shared" si="91"/>
        <v>1</v>
      </c>
      <c r="BI142">
        <f t="shared" si="92"/>
        <v>1</v>
      </c>
      <c r="BJ142">
        <f t="shared" si="93"/>
        <v>1</v>
      </c>
      <c r="BK142">
        <f t="shared" si="94"/>
        <v>1</v>
      </c>
    </row>
    <row r="143" spans="1:63" x14ac:dyDescent="0.3">
      <c r="A143" t="s">
        <v>35</v>
      </c>
      <c r="B143">
        <v>2016</v>
      </c>
      <c r="C143" t="s">
        <v>53</v>
      </c>
      <c r="D143">
        <v>131.4</v>
      </c>
      <c r="E143">
        <v>137.80000000000001</v>
      </c>
      <c r="F143">
        <v>132</v>
      </c>
      <c r="G143">
        <v>135</v>
      </c>
      <c r="H143">
        <v>118</v>
      </c>
      <c r="I143">
        <v>134.1</v>
      </c>
      <c r="J143">
        <v>141.9</v>
      </c>
      <c r="K143">
        <v>171.7</v>
      </c>
      <c r="L143">
        <v>114.1</v>
      </c>
      <c r="M143">
        <v>139.69999999999999</v>
      </c>
      <c r="N143">
        <v>126.2</v>
      </c>
      <c r="O143">
        <v>141.80000000000001</v>
      </c>
      <c r="P143">
        <v>136.1</v>
      </c>
      <c r="Q143">
        <v>142</v>
      </c>
      <c r="R143">
        <v>135.80000000000001</v>
      </c>
      <c r="S143">
        <v>129.30000000000001</v>
      </c>
      <c r="T143">
        <v>135</v>
      </c>
      <c r="U143" t="s">
        <v>90</v>
      </c>
      <c r="V143">
        <v>125</v>
      </c>
      <c r="W143">
        <v>128.6</v>
      </c>
      <c r="X143">
        <v>126.4</v>
      </c>
      <c r="Y143">
        <v>115.7</v>
      </c>
      <c r="Z143">
        <v>124</v>
      </c>
      <c r="AA143">
        <v>132.80000000000001</v>
      </c>
      <c r="AB143">
        <v>122.6</v>
      </c>
      <c r="AC143">
        <v>123.8</v>
      </c>
      <c r="AD143">
        <v>131.19999999999999</v>
      </c>
      <c r="AE143">
        <f t="shared" si="64"/>
        <v>0</v>
      </c>
      <c r="AH143">
        <f t="shared" si="65"/>
        <v>2</v>
      </c>
      <c r="AI143">
        <f t="shared" si="66"/>
        <v>1</v>
      </c>
      <c r="AJ143">
        <f t="shared" si="67"/>
        <v>2</v>
      </c>
      <c r="AK143">
        <f t="shared" si="68"/>
        <v>1</v>
      </c>
      <c r="AL143">
        <f t="shared" si="69"/>
        <v>1</v>
      </c>
      <c r="AM143">
        <f t="shared" si="70"/>
        <v>1</v>
      </c>
      <c r="AN143">
        <f t="shared" si="71"/>
        <v>1</v>
      </c>
      <c r="AO143">
        <f t="shared" si="72"/>
        <v>1</v>
      </c>
      <c r="AP143">
        <f t="shared" si="73"/>
        <v>1</v>
      </c>
      <c r="AQ143">
        <f t="shared" si="74"/>
        <v>1</v>
      </c>
      <c r="AR143">
        <f t="shared" si="75"/>
        <v>1</v>
      </c>
      <c r="AS143">
        <f t="shared" si="76"/>
        <v>1</v>
      </c>
      <c r="AT143">
        <f t="shared" si="77"/>
        <v>1</v>
      </c>
      <c r="AU143">
        <f t="shared" si="78"/>
        <v>1</v>
      </c>
      <c r="AV143">
        <f t="shared" si="79"/>
        <v>1</v>
      </c>
      <c r="AW143">
        <f t="shared" si="80"/>
        <v>1</v>
      </c>
      <c r="AX143">
        <f t="shared" si="81"/>
        <v>1</v>
      </c>
      <c r="AY143">
        <f t="shared" si="82"/>
        <v>1</v>
      </c>
      <c r="AZ143">
        <f t="shared" si="83"/>
        <v>1</v>
      </c>
      <c r="BA143">
        <f t="shared" si="84"/>
        <v>1</v>
      </c>
      <c r="BB143">
        <f t="shared" si="85"/>
        <v>2</v>
      </c>
      <c r="BC143">
        <f t="shared" si="86"/>
        <v>1</v>
      </c>
      <c r="BD143">
        <f t="shared" si="87"/>
        <v>1</v>
      </c>
      <c r="BE143">
        <f t="shared" si="88"/>
        <v>1</v>
      </c>
      <c r="BF143">
        <f t="shared" si="89"/>
        <v>1</v>
      </c>
      <c r="BG143">
        <f t="shared" si="90"/>
        <v>1</v>
      </c>
      <c r="BH143">
        <f t="shared" si="91"/>
        <v>1</v>
      </c>
      <c r="BI143">
        <f t="shared" si="92"/>
        <v>1</v>
      </c>
      <c r="BJ143">
        <f t="shared" si="93"/>
        <v>1</v>
      </c>
      <c r="BK143">
        <f t="shared" si="94"/>
        <v>1</v>
      </c>
    </row>
    <row r="144" spans="1:63" x14ac:dyDescent="0.3">
      <c r="A144" t="s">
        <v>30</v>
      </c>
      <c r="B144">
        <v>2016</v>
      </c>
      <c r="C144" t="s">
        <v>55</v>
      </c>
      <c r="D144">
        <v>132.6</v>
      </c>
      <c r="E144">
        <v>137.30000000000001</v>
      </c>
      <c r="F144">
        <v>131.6</v>
      </c>
      <c r="G144">
        <v>136.30000000000001</v>
      </c>
      <c r="H144">
        <v>121.6</v>
      </c>
      <c r="I144">
        <v>135.6</v>
      </c>
      <c r="J144">
        <v>127.5</v>
      </c>
      <c r="K144">
        <v>167.9</v>
      </c>
      <c r="L144">
        <v>113.8</v>
      </c>
      <c r="M144">
        <v>137.5</v>
      </c>
      <c r="N144">
        <v>129.1</v>
      </c>
      <c r="O144">
        <v>143.6</v>
      </c>
      <c r="P144">
        <v>134.69999999999999</v>
      </c>
      <c r="Q144">
        <v>142.4</v>
      </c>
      <c r="R144">
        <v>140.4</v>
      </c>
      <c r="S144">
        <v>135.19999999999999</v>
      </c>
      <c r="T144">
        <v>139.69999999999999</v>
      </c>
      <c r="U144" t="s">
        <v>32</v>
      </c>
      <c r="V144">
        <v>132</v>
      </c>
      <c r="W144">
        <v>132.9</v>
      </c>
      <c r="X144">
        <v>129.69999999999999</v>
      </c>
      <c r="Y144">
        <v>118.6</v>
      </c>
      <c r="Z144">
        <v>127.3</v>
      </c>
      <c r="AA144">
        <v>134.19999999999999</v>
      </c>
      <c r="AB144">
        <v>121.9</v>
      </c>
      <c r="AC144">
        <v>126.3</v>
      </c>
      <c r="AD144">
        <v>132.80000000000001</v>
      </c>
      <c r="AE144">
        <f t="shared" si="64"/>
        <v>0</v>
      </c>
      <c r="AH144">
        <f t="shared" si="65"/>
        <v>2</v>
      </c>
      <c r="AI144">
        <f t="shared" si="66"/>
        <v>1</v>
      </c>
      <c r="AJ144">
        <f t="shared" si="67"/>
        <v>2</v>
      </c>
      <c r="AK144">
        <f t="shared" si="68"/>
        <v>1</v>
      </c>
      <c r="AL144">
        <f t="shared" si="69"/>
        <v>1</v>
      </c>
      <c r="AM144">
        <f t="shared" si="70"/>
        <v>1</v>
      </c>
      <c r="AN144">
        <f t="shared" si="71"/>
        <v>1</v>
      </c>
      <c r="AO144">
        <f t="shared" si="72"/>
        <v>1</v>
      </c>
      <c r="AP144">
        <f t="shared" si="73"/>
        <v>1</v>
      </c>
      <c r="AQ144">
        <f t="shared" si="74"/>
        <v>1</v>
      </c>
      <c r="AR144">
        <f t="shared" si="75"/>
        <v>1</v>
      </c>
      <c r="AS144">
        <f t="shared" si="76"/>
        <v>1</v>
      </c>
      <c r="AT144">
        <f t="shared" si="77"/>
        <v>1</v>
      </c>
      <c r="AU144">
        <f t="shared" si="78"/>
        <v>1</v>
      </c>
      <c r="AV144">
        <f t="shared" si="79"/>
        <v>1</v>
      </c>
      <c r="AW144">
        <f t="shared" si="80"/>
        <v>1</v>
      </c>
      <c r="AX144">
        <f t="shared" si="81"/>
        <v>1</v>
      </c>
      <c r="AY144">
        <f t="shared" si="82"/>
        <v>1</v>
      </c>
      <c r="AZ144">
        <f t="shared" si="83"/>
        <v>1</v>
      </c>
      <c r="BA144">
        <f t="shared" si="84"/>
        <v>1</v>
      </c>
      <c r="BB144">
        <f t="shared" si="85"/>
        <v>2</v>
      </c>
      <c r="BC144">
        <f t="shared" si="86"/>
        <v>1</v>
      </c>
      <c r="BD144">
        <f t="shared" si="87"/>
        <v>1</v>
      </c>
      <c r="BE144">
        <f t="shared" si="88"/>
        <v>1</v>
      </c>
      <c r="BF144">
        <f t="shared" si="89"/>
        <v>1</v>
      </c>
      <c r="BG144">
        <f t="shared" si="90"/>
        <v>1</v>
      </c>
      <c r="BH144">
        <f t="shared" si="91"/>
        <v>1</v>
      </c>
      <c r="BI144">
        <f t="shared" si="92"/>
        <v>1</v>
      </c>
      <c r="BJ144">
        <f t="shared" si="93"/>
        <v>1</v>
      </c>
      <c r="BK144">
        <f t="shared" si="94"/>
        <v>1</v>
      </c>
    </row>
    <row r="145" spans="1:63" x14ac:dyDescent="0.3">
      <c r="A145" t="s">
        <v>33</v>
      </c>
      <c r="B145">
        <v>2016</v>
      </c>
      <c r="C145" t="s">
        <v>55</v>
      </c>
      <c r="D145">
        <v>131.6</v>
      </c>
      <c r="E145">
        <v>138.19999999999999</v>
      </c>
      <c r="F145">
        <v>134.9</v>
      </c>
      <c r="G145">
        <v>133.1</v>
      </c>
      <c r="H145">
        <v>113.5</v>
      </c>
      <c r="I145">
        <v>129.30000000000001</v>
      </c>
      <c r="J145">
        <v>121.1</v>
      </c>
      <c r="K145">
        <v>170.3</v>
      </c>
      <c r="L145">
        <v>115.5</v>
      </c>
      <c r="M145">
        <v>145.5</v>
      </c>
      <c r="N145">
        <v>123.1</v>
      </c>
      <c r="O145">
        <v>140.9</v>
      </c>
      <c r="P145">
        <v>132.80000000000001</v>
      </c>
      <c r="Q145">
        <v>145</v>
      </c>
      <c r="R145">
        <v>130</v>
      </c>
      <c r="S145">
        <v>122.2</v>
      </c>
      <c r="T145">
        <v>128.80000000000001</v>
      </c>
      <c r="U145" t="s">
        <v>91</v>
      </c>
      <c r="V145">
        <v>117.8</v>
      </c>
      <c r="W145">
        <v>125</v>
      </c>
      <c r="X145">
        <v>122.3</v>
      </c>
      <c r="Y145">
        <v>113.7</v>
      </c>
      <c r="Z145">
        <v>121.8</v>
      </c>
      <c r="AA145">
        <v>132.30000000000001</v>
      </c>
      <c r="AB145">
        <v>119.9</v>
      </c>
      <c r="AC145">
        <v>121.4</v>
      </c>
      <c r="AD145">
        <v>127.6</v>
      </c>
      <c r="AE145">
        <f t="shared" si="64"/>
        <v>0</v>
      </c>
      <c r="AH145">
        <f t="shared" si="65"/>
        <v>2</v>
      </c>
      <c r="AI145">
        <f t="shared" si="66"/>
        <v>1</v>
      </c>
      <c r="AJ145">
        <f t="shared" si="67"/>
        <v>2</v>
      </c>
      <c r="AK145">
        <f t="shared" si="68"/>
        <v>1</v>
      </c>
      <c r="AL145">
        <f t="shared" si="69"/>
        <v>1</v>
      </c>
      <c r="AM145">
        <f t="shared" si="70"/>
        <v>1</v>
      </c>
      <c r="AN145">
        <f t="shared" si="71"/>
        <v>1</v>
      </c>
      <c r="AO145">
        <f t="shared" si="72"/>
        <v>1</v>
      </c>
      <c r="AP145">
        <f t="shared" si="73"/>
        <v>1</v>
      </c>
      <c r="AQ145">
        <f t="shared" si="74"/>
        <v>1</v>
      </c>
      <c r="AR145">
        <f t="shared" si="75"/>
        <v>1</v>
      </c>
      <c r="AS145">
        <f t="shared" si="76"/>
        <v>1</v>
      </c>
      <c r="AT145">
        <f t="shared" si="77"/>
        <v>1</v>
      </c>
      <c r="AU145">
        <f t="shared" si="78"/>
        <v>1</v>
      </c>
      <c r="AV145">
        <f t="shared" si="79"/>
        <v>1</v>
      </c>
      <c r="AW145">
        <f t="shared" si="80"/>
        <v>1</v>
      </c>
      <c r="AX145">
        <f t="shared" si="81"/>
        <v>1</v>
      </c>
      <c r="AY145">
        <f t="shared" si="82"/>
        <v>1</v>
      </c>
      <c r="AZ145">
        <f t="shared" si="83"/>
        <v>1</v>
      </c>
      <c r="BA145">
        <f t="shared" si="84"/>
        <v>1</v>
      </c>
      <c r="BB145">
        <f t="shared" si="85"/>
        <v>2</v>
      </c>
      <c r="BC145">
        <f t="shared" si="86"/>
        <v>1</v>
      </c>
      <c r="BD145">
        <f t="shared" si="87"/>
        <v>1</v>
      </c>
      <c r="BE145">
        <f t="shared" si="88"/>
        <v>1</v>
      </c>
      <c r="BF145">
        <f t="shared" si="89"/>
        <v>1</v>
      </c>
      <c r="BG145">
        <f t="shared" si="90"/>
        <v>1</v>
      </c>
      <c r="BH145">
        <f t="shared" si="91"/>
        <v>1</v>
      </c>
      <c r="BI145">
        <f t="shared" si="92"/>
        <v>1</v>
      </c>
      <c r="BJ145">
        <f t="shared" si="93"/>
        <v>1</v>
      </c>
      <c r="BK145">
        <f t="shared" si="94"/>
        <v>1</v>
      </c>
    </row>
    <row r="146" spans="1:63" x14ac:dyDescent="0.3">
      <c r="A146" t="s">
        <v>35</v>
      </c>
      <c r="B146">
        <v>2016</v>
      </c>
      <c r="C146" t="s">
        <v>55</v>
      </c>
      <c r="D146">
        <v>132.30000000000001</v>
      </c>
      <c r="E146">
        <v>137.6</v>
      </c>
      <c r="F146">
        <v>132.9</v>
      </c>
      <c r="G146">
        <v>135.1</v>
      </c>
      <c r="H146">
        <v>118.6</v>
      </c>
      <c r="I146">
        <v>132.69999999999999</v>
      </c>
      <c r="J146">
        <v>125.3</v>
      </c>
      <c r="K146">
        <v>168.7</v>
      </c>
      <c r="L146">
        <v>114.4</v>
      </c>
      <c r="M146">
        <v>140.19999999999999</v>
      </c>
      <c r="N146">
        <v>126.6</v>
      </c>
      <c r="O146">
        <v>142.30000000000001</v>
      </c>
      <c r="P146">
        <v>134</v>
      </c>
      <c r="Q146">
        <v>143.1</v>
      </c>
      <c r="R146">
        <v>136.30000000000001</v>
      </c>
      <c r="S146">
        <v>129.80000000000001</v>
      </c>
      <c r="T146">
        <v>135.4</v>
      </c>
      <c r="U146" t="s">
        <v>91</v>
      </c>
      <c r="V146">
        <v>126.6</v>
      </c>
      <c r="W146">
        <v>129.19999999999999</v>
      </c>
      <c r="X146">
        <v>126.9</v>
      </c>
      <c r="Y146">
        <v>116</v>
      </c>
      <c r="Z146">
        <v>124.2</v>
      </c>
      <c r="AA146">
        <v>133.1</v>
      </c>
      <c r="AB146">
        <v>121.1</v>
      </c>
      <c r="AC146">
        <v>123.9</v>
      </c>
      <c r="AD146">
        <v>130.4</v>
      </c>
      <c r="AE146">
        <f t="shared" si="64"/>
        <v>0</v>
      </c>
      <c r="AH146">
        <f t="shared" si="65"/>
        <v>2</v>
      </c>
      <c r="AI146">
        <f t="shared" si="66"/>
        <v>1</v>
      </c>
      <c r="AJ146">
        <f t="shared" si="67"/>
        <v>2</v>
      </c>
      <c r="AK146">
        <f t="shared" si="68"/>
        <v>1</v>
      </c>
      <c r="AL146">
        <f t="shared" si="69"/>
        <v>1</v>
      </c>
      <c r="AM146">
        <f t="shared" si="70"/>
        <v>1</v>
      </c>
      <c r="AN146">
        <f t="shared" si="71"/>
        <v>1</v>
      </c>
      <c r="AO146">
        <f t="shared" si="72"/>
        <v>1</v>
      </c>
      <c r="AP146">
        <f t="shared" si="73"/>
        <v>1</v>
      </c>
      <c r="AQ146">
        <f t="shared" si="74"/>
        <v>1</v>
      </c>
      <c r="AR146">
        <f t="shared" si="75"/>
        <v>1</v>
      </c>
      <c r="AS146">
        <f t="shared" si="76"/>
        <v>1</v>
      </c>
      <c r="AT146">
        <f t="shared" si="77"/>
        <v>1</v>
      </c>
      <c r="AU146">
        <f t="shared" si="78"/>
        <v>1</v>
      </c>
      <c r="AV146">
        <f t="shared" si="79"/>
        <v>1</v>
      </c>
      <c r="AW146">
        <f t="shared" si="80"/>
        <v>1</v>
      </c>
      <c r="AX146">
        <f t="shared" si="81"/>
        <v>1</v>
      </c>
      <c r="AY146">
        <f t="shared" si="82"/>
        <v>1</v>
      </c>
      <c r="AZ146">
        <f t="shared" si="83"/>
        <v>1</v>
      </c>
      <c r="BA146">
        <f t="shared" si="84"/>
        <v>1</v>
      </c>
      <c r="BB146">
        <f t="shared" si="85"/>
        <v>2</v>
      </c>
      <c r="BC146">
        <f t="shared" si="86"/>
        <v>1</v>
      </c>
      <c r="BD146">
        <f t="shared" si="87"/>
        <v>1</v>
      </c>
      <c r="BE146">
        <f t="shared" si="88"/>
        <v>1</v>
      </c>
      <c r="BF146">
        <f t="shared" si="89"/>
        <v>1</v>
      </c>
      <c r="BG146">
        <f t="shared" si="90"/>
        <v>1</v>
      </c>
      <c r="BH146">
        <f t="shared" si="91"/>
        <v>1</v>
      </c>
      <c r="BI146">
        <f t="shared" si="92"/>
        <v>1</v>
      </c>
      <c r="BJ146">
        <f t="shared" si="93"/>
        <v>1</v>
      </c>
      <c r="BK146">
        <f t="shared" si="94"/>
        <v>1</v>
      </c>
    </row>
    <row r="147" spans="1:63" x14ac:dyDescent="0.3">
      <c r="A147" t="s">
        <v>30</v>
      </c>
      <c r="B147">
        <v>2017</v>
      </c>
      <c r="C147" t="s">
        <v>31</v>
      </c>
      <c r="D147">
        <v>133.1</v>
      </c>
      <c r="E147">
        <v>137.80000000000001</v>
      </c>
      <c r="F147">
        <v>131.9</v>
      </c>
      <c r="G147">
        <v>136.69999999999999</v>
      </c>
      <c r="H147">
        <v>122</v>
      </c>
      <c r="I147">
        <v>136</v>
      </c>
      <c r="J147">
        <v>119.8</v>
      </c>
      <c r="K147">
        <v>161.69999999999999</v>
      </c>
      <c r="L147">
        <v>114.8</v>
      </c>
      <c r="M147">
        <v>136.9</v>
      </c>
      <c r="N147">
        <v>129</v>
      </c>
      <c r="O147">
        <v>143.9</v>
      </c>
      <c r="P147">
        <v>133.69999999999999</v>
      </c>
      <c r="Q147">
        <v>143.1</v>
      </c>
      <c r="R147">
        <v>140.69999999999999</v>
      </c>
      <c r="S147">
        <v>135.80000000000001</v>
      </c>
      <c r="T147">
        <v>140</v>
      </c>
      <c r="U147" t="s">
        <v>32</v>
      </c>
      <c r="V147">
        <v>132.1</v>
      </c>
      <c r="W147">
        <v>133.19999999999999</v>
      </c>
      <c r="X147">
        <v>129.9</v>
      </c>
      <c r="Y147">
        <v>119.1</v>
      </c>
      <c r="Z147">
        <v>127</v>
      </c>
      <c r="AA147">
        <v>134.6</v>
      </c>
      <c r="AB147">
        <v>122.3</v>
      </c>
      <c r="AC147">
        <v>126.6</v>
      </c>
      <c r="AD147">
        <v>132.4</v>
      </c>
      <c r="AE147">
        <f t="shared" si="64"/>
        <v>0</v>
      </c>
      <c r="AH147">
        <f t="shared" si="65"/>
        <v>2</v>
      </c>
      <c r="AI147">
        <f t="shared" si="66"/>
        <v>1</v>
      </c>
      <c r="AJ147">
        <f t="shared" si="67"/>
        <v>2</v>
      </c>
      <c r="AK147">
        <f t="shared" si="68"/>
        <v>1</v>
      </c>
      <c r="AL147">
        <f t="shared" si="69"/>
        <v>1</v>
      </c>
      <c r="AM147">
        <f t="shared" si="70"/>
        <v>1</v>
      </c>
      <c r="AN147">
        <f t="shared" si="71"/>
        <v>1</v>
      </c>
      <c r="AO147">
        <f t="shared" si="72"/>
        <v>1</v>
      </c>
      <c r="AP147">
        <f t="shared" si="73"/>
        <v>1</v>
      </c>
      <c r="AQ147">
        <f t="shared" si="74"/>
        <v>1</v>
      </c>
      <c r="AR147">
        <f t="shared" si="75"/>
        <v>1</v>
      </c>
      <c r="AS147">
        <f t="shared" si="76"/>
        <v>1</v>
      </c>
      <c r="AT147">
        <f t="shared" si="77"/>
        <v>1</v>
      </c>
      <c r="AU147">
        <f t="shared" si="78"/>
        <v>1</v>
      </c>
      <c r="AV147">
        <f t="shared" si="79"/>
        <v>1</v>
      </c>
      <c r="AW147">
        <f t="shared" si="80"/>
        <v>1</v>
      </c>
      <c r="AX147">
        <f t="shared" si="81"/>
        <v>1</v>
      </c>
      <c r="AY147">
        <f t="shared" si="82"/>
        <v>1</v>
      </c>
      <c r="AZ147">
        <f t="shared" si="83"/>
        <v>1</v>
      </c>
      <c r="BA147">
        <f t="shared" si="84"/>
        <v>1</v>
      </c>
      <c r="BB147">
        <f t="shared" si="85"/>
        <v>2</v>
      </c>
      <c r="BC147">
        <f t="shared" si="86"/>
        <v>1</v>
      </c>
      <c r="BD147">
        <f t="shared" si="87"/>
        <v>1</v>
      </c>
      <c r="BE147">
        <f t="shared" si="88"/>
        <v>1</v>
      </c>
      <c r="BF147">
        <f t="shared" si="89"/>
        <v>1</v>
      </c>
      <c r="BG147">
        <f t="shared" si="90"/>
        <v>1</v>
      </c>
      <c r="BH147">
        <f t="shared" si="91"/>
        <v>1</v>
      </c>
      <c r="BI147">
        <f t="shared" si="92"/>
        <v>1</v>
      </c>
      <c r="BJ147">
        <f t="shared" si="93"/>
        <v>1</v>
      </c>
      <c r="BK147">
        <f t="shared" si="94"/>
        <v>1</v>
      </c>
    </row>
    <row r="148" spans="1:63" x14ac:dyDescent="0.3">
      <c r="A148" t="s">
        <v>33</v>
      </c>
      <c r="B148">
        <v>2017</v>
      </c>
      <c r="C148" t="s">
        <v>31</v>
      </c>
      <c r="D148">
        <v>132.19999999999999</v>
      </c>
      <c r="E148">
        <v>138.9</v>
      </c>
      <c r="F148">
        <v>132.6</v>
      </c>
      <c r="G148">
        <v>133.1</v>
      </c>
      <c r="H148">
        <v>114</v>
      </c>
      <c r="I148">
        <v>129.6</v>
      </c>
      <c r="J148">
        <v>118.7</v>
      </c>
      <c r="K148">
        <v>155.1</v>
      </c>
      <c r="L148">
        <v>117.3</v>
      </c>
      <c r="M148">
        <v>144.9</v>
      </c>
      <c r="N148">
        <v>123.2</v>
      </c>
      <c r="O148">
        <v>141.6</v>
      </c>
      <c r="P148">
        <v>132</v>
      </c>
      <c r="Q148">
        <v>145.6</v>
      </c>
      <c r="R148">
        <v>130.19999999999999</v>
      </c>
      <c r="S148">
        <v>122.3</v>
      </c>
      <c r="T148">
        <v>129</v>
      </c>
      <c r="U148" t="s">
        <v>92</v>
      </c>
      <c r="V148">
        <v>118</v>
      </c>
      <c r="W148">
        <v>125.1</v>
      </c>
      <c r="X148">
        <v>122.6</v>
      </c>
      <c r="Y148">
        <v>115.2</v>
      </c>
      <c r="Z148">
        <v>122</v>
      </c>
      <c r="AA148">
        <v>132.4</v>
      </c>
      <c r="AB148">
        <v>120.9</v>
      </c>
      <c r="AC148">
        <v>122.1</v>
      </c>
      <c r="AD148">
        <v>127.8</v>
      </c>
      <c r="AE148">
        <f t="shared" si="64"/>
        <v>0</v>
      </c>
      <c r="AH148">
        <f t="shared" si="65"/>
        <v>2</v>
      </c>
      <c r="AI148">
        <f t="shared" si="66"/>
        <v>1</v>
      </c>
      <c r="AJ148">
        <f t="shared" si="67"/>
        <v>2</v>
      </c>
      <c r="AK148">
        <f t="shared" si="68"/>
        <v>1</v>
      </c>
      <c r="AL148">
        <f t="shared" si="69"/>
        <v>1</v>
      </c>
      <c r="AM148">
        <f t="shared" si="70"/>
        <v>1</v>
      </c>
      <c r="AN148">
        <f t="shared" si="71"/>
        <v>1</v>
      </c>
      <c r="AO148">
        <f t="shared" si="72"/>
        <v>1</v>
      </c>
      <c r="AP148">
        <f t="shared" si="73"/>
        <v>1</v>
      </c>
      <c r="AQ148">
        <f t="shared" si="74"/>
        <v>1</v>
      </c>
      <c r="AR148">
        <f t="shared" si="75"/>
        <v>1</v>
      </c>
      <c r="AS148">
        <f t="shared" si="76"/>
        <v>1</v>
      </c>
      <c r="AT148">
        <f t="shared" si="77"/>
        <v>1</v>
      </c>
      <c r="AU148">
        <f t="shared" si="78"/>
        <v>1</v>
      </c>
      <c r="AV148">
        <f t="shared" si="79"/>
        <v>1</v>
      </c>
      <c r="AW148">
        <f t="shared" si="80"/>
        <v>1</v>
      </c>
      <c r="AX148">
        <f t="shared" si="81"/>
        <v>1</v>
      </c>
      <c r="AY148">
        <f t="shared" si="82"/>
        <v>1</v>
      </c>
      <c r="AZ148">
        <f t="shared" si="83"/>
        <v>1</v>
      </c>
      <c r="BA148">
        <f t="shared" si="84"/>
        <v>1</v>
      </c>
      <c r="BB148">
        <f t="shared" si="85"/>
        <v>2</v>
      </c>
      <c r="BC148">
        <f t="shared" si="86"/>
        <v>1</v>
      </c>
      <c r="BD148">
        <f t="shared" si="87"/>
        <v>1</v>
      </c>
      <c r="BE148">
        <f t="shared" si="88"/>
        <v>1</v>
      </c>
      <c r="BF148">
        <f t="shared" si="89"/>
        <v>1</v>
      </c>
      <c r="BG148">
        <f t="shared" si="90"/>
        <v>1</v>
      </c>
      <c r="BH148">
        <f t="shared" si="91"/>
        <v>1</v>
      </c>
      <c r="BI148">
        <f t="shared" si="92"/>
        <v>1</v>
      </c>
      <c r="BJ148">
        <f t="shared" si="93"/>
        <v>1</v>
      </c>
      <c r="BK148">
        <f t="shared" si="94"/>
        <v>1</v>
      </c>
    </row>
    <row r="149" spans="1:63" x14ac:dyDescent="0.3">
      <c r="A149" t="s">
        <v>35</v>
      </c>
      <c r="B149">
        <v>2017</v>
      </c>
      <c r="C149" t="s">
        <v>31</v>
      </c>
      <c r="D149">
        <v>132.80000000000001</v>
      </c>
      <c r="E149">
        <v>138.19999999999999</v>
      </c>
      <c r="F149">
        <v>132.19999999999999</v>
      </c>
      <c r="G149">
        <v>135.4</v>
      </c>
      <c r="H149">
        <v>119.1</v>
      </c>
      <c r="I149">
        <v>133</v>
      </c>
      <c r="J149">
        <v>119.4</v>
      </c>
      <c r="K149">
        <v>159.5</v>
      </c>
      <c r="L149">
        <v>115.6</v>
      </c>
      <c r="M149">
        <v>139.6</v>
      </c>
      <c r="N149">
        <v>126.6</v>
      </c>
      <c r="O149">
        <v>142.80000000000001</v>
      </c>
      <c r="P149">
        <v>133.1</v>
      </c>
      <c r="Q149">
        <v>143.80000000000001</v>
      </c>
      <c r="R149">
        <v>136.6</v>
      </c>
      <c r="S149">
        <v>130.19999999999999</v>
      </c>
      <c r="T149">
        <v>135.6</v>
      </c>
      <c r="U149" t="s">
        <v>92</v>
      </c>
      <c r="V149">
        <v>126.8</v>
      </c>
      <c r="W149">
        <v>129.4</v>
      </c>
      <c r="X149">
        <v>127.1</v>
      </c>
      <c r="Y149">
        <v>117</v>
      </c>
      <c r="Z149">
        <v>124.2</v>
      </c>
      <c r="AA149">
        <v>133.30000000000001</v>
      </c>
      <c r="AB149">
        <v>121.7</v>
      </c>
      <c r="AC149">
        <v>124.4</v>
      </c>
      <c r="AD149">
        <v>130.30000000000001</v>
      </c>
      <c r="AE149">
        <f t="shared" si="64"/>
        <v>0</v>
      </c>
      <c r="AH149">
        <f t="shared" si="65"/>
        <v>2</v>
      </c>
      <c r="AI149">
        <f t="shared" si="66"/>
        <v>1</v>
      </c>
      <c r="AJ149">
        <f t="shared" si="67"/>
        <v>2</v>
      </c>
      <c r="AK149">
        <f t="shared" si="68"/>
        <v>1</v>
      </c>
      <c r="AL149">
        <f t="shared" si="69"/>
        <v>1</v>
      </c>
      <c r="AM149">
        <f t="shared" si="70"/>
        <v>1</v>
      </c>
      <c r="AN149">
        <f t="shared" si="71"/>
        <v>1</v>
      </c>
      <c r="AO149">
        <f t="shared" si="72"/>
        <v>1</v>
      </c>
      <c r="AP149">
        <f t="shared" si="73"/>
        <v>1</v>
      </c>
      <c r="AQ149">
        <f t="shared" si="74"/>
        <v>1</v>
      </c>
      <c r="AR149">
        <f t="shared" si="75"/>
        <v>1</v>
      </c>
      <c r="AS149">
        <f t="shared" si="76"/>
        <v>1</v>
      </c>
      <c r="AT149">
        <f t="shared" si="77"/>
        <v>1</v>
      </c>
      <c r="AU149">
        <f t="shared" si="78"/>
        <v>1</v>
      </c>
      <c r="AV149">
        <f t="shared" si="79"/>
        <v>1</v>
      </c>
      <c r="AW149">
        <f t="shared" si="80"/>
        <v>1</v>
      </c>
      <c r="AX149">
        <f t="shared" si="81"/>
        <v>1</v>
      </c>
      <c r="AY149">
        <f t="shared" si="82"/>
        <v>1</v>
      </c>
      <c r="AZ149">
        <f t="shared" si="83"/>
        <v>1</v>
      </c>
      <c r="BA149">
        <f t="shared" si="84"/>
        <v>1</v>
      </c>
      <c r="BB149">
        <f t="shared" si="85"/>
        <v>2</v>
      </c>
      <c r="BC149">
        <f t="shared" si="86"/>
        <v>1</v>
      </c>
      <c r="BD149">
        <f t="shared" si="87"/>
        <v>1</v>
      </c>
      <c r="BE149">
        <f t="shared" si="88"/>
        <v>1</v>
      </c>
      <c r="BF149">
        <f t="shared" si="89"/>
        <v>1</v>
      </c>
      <c r="BG149">
        <f t="shared" si="90"/>
        <v>1</v>
      </c>
      <c r="BH149">
        <f t="shared" si="91"/>
        <v>1</v>
      </c>
      <c r="BI149">
        <f t="shared" si="92"/>
        <v>1</v>
      </c>
      <c r="BJ149">
        <f t="shared" si="93"/>
        <v>1</v>
      </c>
      <c r="BK149">
        <f t="shared" si="94"/>
        <v>1</v>
      </c>
    </row>
    <row r="150" spans="1:63" x14ac:dyDescent="0.3">
      <c r="A150" t="s">
        <v>30</v>
      </c>
      <c r="B150">
        <v>2017</v>
      </c>
      <c r="C150" t="s">
        <v>36</v>
      </c>
      <c r="D150">
        <v>133.30000000000001</v>
      </c>
      <c r="E150">
        <v>138.30000000000001</v>
      </c>
      <c r="F150">
        <v>129.30000000000001</v>
      </c>
      <c r="G150">
        <v>137.19999999999999</v>
      </c>
      <c r="H150">
        <v>122.1</v>
      </c>
      <c r="I150">
        <v>138.69999999999999</v>
      </c>
      <c r="J150">
        <v>119.1</v>
      </c>
      <c r="K150">
        <v>156.9</v>
      </c>
      <c r="L150">
        <v>116.2</v>
      </c>
      <c r="M150">
        <v>136</v>
      </c>
      <c r="N150">
        <v>129.4</v>
      </c>
      <c r="O150">
        <v>144.4</v>
      </c>
      <c r="P150">
        <v>133.6</v>
      </c>
      <c r="Q150">
        <v>143.69999999999999</v>
      </c>
      <c r="R150">
        <v>140.9</v>
      </c>
      <c r="S150">
        <v>135.80000000000001</v>
      </c>
      <c r="T150">
        <v>140.19999999999999</v>
      </c>
      <c r="U150" t="s">
        <v>32</v>
      </c>
      <c r="V150">
        <v>133.19999999999999</v>
      </c>
      <c r="W150">
        <v>133.6</v>
      </c>
      <c r="X150">
        <v>130.1</v>
      </c>
      <c r="Y150">
        <v>119.5</v>
      </c>
      <c r="Z150">
        <v>127.7</v>
      </c>
      <c r="AA150">
        <v>134.9</v>
      </c>
      <c r="AB150">
        <v>123.2</v>
      </c>
      <c r="AC150">
        <v>127</v>
      </c>
      <c r="AD150">
        <v>132.6</v>
      </c>
      <c r="AE150">
        <f t="shared" si="64"/>
        <v>0</v>
      </c>
      <c r="AH150">
        <f t="shared" si="65"/>
        <v>2</v>
      </c>
      <c r="AI150">
        <f t="shared" si="66"/>
        <v>1</v>
      </c>
      <c r="AJ150">
        <f t="shared" si="67"/>
        <v>2</v>
      </c>
      <c r="AK150">
        <f t="shared" si="68"/>
        <v>1</v>
      </c>
      <c r="AL150">
        <f t="shared" si="69"/>
        <v>1</v>
      </c>
      <c r="AM150">
        <f t="shared" si="70"/>
        <v>1</v>
      </c>
      <c r="AN150">
        <f t="shared" si="71"/>
        <v>1</v>
      </c>
      <c r="AO150">
        <f t="shared" si="72"/>
        <v>1</v>
      </c>
      <c r="AP150">
        <f t="shared" si="73"/>
        <v>1</v>
      </c>
      <c r="AQ150">
        <f t="shared" si="74"/>
        <v>1</v>
      </c>
      <c r="AR150">
        <f t="shared" si="75"/>
        <v>1</v>
      </c>
      <c r="AS150">
        <f t="shared" si="76"/>
        <v>1</v>
      </c>
      <c r="AT150">
        <f t="shared" si="77"/>
        <v>1</v>
      </c>
      <c r="AU150">
        <f t="shared" si="78"/>
        <v>1</v>
      </c>
      <c r="AV150">
        <f t="shared" si="79"/>
        <v>1</v>
      </c>
      <c r="AW150">
        <f t="shared" si="80"/>
        <v>1</v>
      </c>
      <c r="AX150">
        <f t="shared" si="81"/>
        <v>1</v>
      </c>
      <c r="AY150">
        <f t="shared" si="82"/>
        <v>1</v>
      </c>
      <c r="AZ150">
        <f t="shared" si="83"/>
        <v>1</v>
      </c>
      <c r="BA150">
        <f t="shared" si="84"/>
        <v>1</v>
      </c>
      <c r="BB150">
        <f t="shared" si="85"/>
        <v>2</v>
      </c>
      <c r="BC150">
        <f t="shared" si="86"/>
        <v>1</v>
      </c>
      <c r="BD150">
        <f t="shared" si="87"/>
        <v>1</v>
      </c>
      <c r="BE150">
        <f t="shared" si="88"/>
        <v>1</v>
      </c>
      <c r="BF150">
        <f t="shared" si="89"/>
        <v>1</v>
      </c>
      <c r="BG150">
        <f t="shared" si="90"/>
        <v>1</v>
      </c>
      <c r="BH150">
        <f t="shared" si="91"/>
        <v>1</v>
      </c>
      <c r="BI150">
        <f t="shared" si="92"/>
        <v>1</v>
      </c>
      <c r="BJ150">
        <f t="shared" si="93"/>
        <v>1</v>
      </c>
      <c r="BK150">
        <f t="shared" si="94"/>
        <v>1</v>
      </c>
    </row>
    <row r="151" spans="1:63" x14ac:dyDescent="0.3">
      <c r="A151" t="s">
        <v>33</v>
      </c>
      <c r="B151">
        <v>2017</v>
      </c>
      <c r="C151" t="s">
        <v>36</v>
      </c>
      <c r="D151">
        <v>132.80000000000001</v>
      </c>
      <c r="E151">
        <v>139.80000000000001</v>
      </c>
      <c r="F151">
        <v>129.30000000000001</v>
      </c>
      <c r="G151">
        <v>133.5</v>
      </c>
      <c r="H151">
        <v>114.3</v>
      </c>
      <c r="I151">
        <v>131.4</v>
      </c>
      <c r="J151">
        <v>120.2</v>
      </c>
      <c r="K151">
        <v>143.1</v>
      </c>
      <c r="L151">
        <v>119.5</v>
      </c>
      <c r="M151">
        <v>144</v>
      </c>
      <c r="N151">
        <v>123.4</v>
      </c>
      <c r="O151">
        <v>141.9</v>
      </c>
      <c r="P151">
        <v>132.1</v>
      </c>
      <c r="Q151">
        <v>146.30000000000001</v>
      </c>
      <c r="R151">
        <v>130.5</v>
      </c>
      <c r="S151">
        <v>122.5</v>
      </c>
      <c r="T151">
        <v>129.30000000000001</v>
      </c>
      <c r="U151" t="s">
        <v>93</v>
      </c>
      <c r="V151">
        <v>119.2</v>
      </c>
      <c r="W151">
        <v>125.3</v>
      </c>
      <c r="X151">
        <v>122.9</v>
      </c>
      <c r="Y151">
        <v>115.5</v>
      </c>
      <c r="Z151">
        <v>122.2</v>
      </c>
      <c r="AA151">
        <v>132.4</v>
      </c>
      <c r="AB151">
        <v>121.7</v>
      </c>
      <c r="AC151">
        <v>122.4</v>
      </c>
      <c r="AD151">
        <v>128.19999999999999</v>
      </c>
      <c r="AE151">
        <f t="shared" si="64"/>
        <v>0</v>
      </c>
      <c r="AH151">
        <f t="shared" si="65"/>
        <v>2</v>
      </c>
      <c r="AI151">
        <f t="shared" si="66"/>
        <v>1</v>
      </c>
      <c r="AJ151">
        <f t="shared" si="67"/>
        <v>2</v>
      </c>
      <c r="AK151">
        <f t="shared" si="68"/>
        <v>1</v>
      </c>
      <c r="AL151">
        <f t="shared" si="69"/>
        <v>1</v>
      </c>
      <c r="AM151">
        <f t="shared" si="70"/>
        <v>1</v>
      </c>
      <c r="AN151">
        <f t="shared" si="71"/>
        <v>1</v>
      </c>
      <c r="AO151">
        <f t="shared" si="72"/>
        <v>1</v>
      </c>
      <c r="AP151">
        <f t="shared" si="73"/>
        <v>1</v>
      </c>
      <c r="AQ151">
        <f t="shared" si="74"/>
        <v>1</v>
      </c>
      <c r="AR151">
        <f t="shared" si="75"/>
        <v>1</v>
      </c>
      <c r="AS151">
        <f t="shared" si="76"/>
        <v>1</v>
      </c>
      <c r="AT151">
        <f t="shared" si="77"/>
        <v>1</v>
      </c>
      <c r="AU151">
        <f t="shared" si="78"/>
        <v>1</v>
      </c>
      <c r="AV151">
        <f t="shared" si="79"/>
        <v>1</v>
      </c>
      <c r="AW151">
        <f t="shared" si="80"/>
        <v>1</v>
      </c>
      <c r="AX151">
        <f t="shared" si="81"/>
        <v>1</v>
      </c>
      <c r="AY151">
        <f t="shared" si="82"/>
        <v>1</v>
      </c>
      <c r="AZ151">
        <f t="shared" si="83"/>
        <v>1</v>
      </c>
      <c r="BA151">
        <f t="shared" si="84"/>
        <v>1</v>
      </c>
      <c r="BB151">
        <f t="shared" si="85"/>
        <v>2</v>
      </c>
      <c r="BC151">
        <f t="shared" si="86"/>
        <v>1</v>
      </c>
      <c r="BD151">
        <f t="shared" si="87"/>
        <v>1</v>
      </c>
      <c r="BE151">
        <f t="shared" si="88"/>
        <v>1</v>
      </c>
      <c r="BF151">
        <f t="shared" si="89"/>
        <v>1</v>
      </c>
      <c r="BG151">
        <f t="shared" si="90"/>
        <v>1</v>
      </c>
      <c r="BH151">
        <f t="shared" si="91"/>
        <v>1</v>
      </c>
      <c r="BI151">
        <f t="shared" si="92"/>
        <v>1</v>
      </c>
      <c r="BJ151">
        <f t="shared" si="93"/>
        <v>1</v>
      </c>
      <c r="BK151">
        <f t="shared" si="94"/>
        <v>1</v>
      </c>
    </row>
    <row r="152" spans="1:63" x14ac:dyDescent="0.3">
      <c r="A152" t="s">
        <v>35</v>
      </c>
      <c r="B152">
        <v>2017</v>
      </c>
      <c r="C152" t="s">
        <v>36</v>
      </c>
      <c r="D152">
        <v>133.1</v>
      </c>
      <c r="E152">
        <v>138.80000000000001</v>
      </c>
      <c r="F152">
        <v>129.30000000000001</v>
      </c>
      <c r="G152">
        <v>135.80000000000001</v>
      </c>
      <c r="H152">
        <v>119.2</v>
      </c>
      <c r="I152">
        <v>135.30000000000001</v>
      </c>
      <c r="J152">
        <v>119.5</v>
      </c>
      <c r="K152">
        <v>152.19999999999999</v>
      </c>
      <c r="L152">
        <v>117.3</v>
      </c>
      <c r="M152">
        <v>138.69999999999999</v>
      </c>
      <c r="N152">
        <v>126.9</v>
      </c>
      <c r="O152">
        <v>143.19999999999999</v>
      </c>
      <c r="P152">
        <v>133</v>
      </c>
      <c r="Q152">
        <v>144.4</v>
      </c>
      <c r="R152">
        <v>136.80000000000001</v>
      </c>
      <c r="S152">
        <v>130.30000000000001</v>
      </c>
      <c r="T152">
        <v>135.9</v>
      </c>
      <c r="U152" t="s">
        <v>93</v>
      </c>
      <c r="V152">
        <v>127.9</v>
      </c>
      <c r="W152">
        <v>129.69999999999999</v>
      </c>
      <c r="X152">
        <v>127.4</v>
      </c>
      <c r="Y152">
        <v>117.4</v>
      </c>
      <c r="Z152">
        <v>124.6</v>
      </c>
      <c r="AA152">
        <v>133.4</v>
      </c>
      <c r="AB152">
        <v>122.6</v>
      </c>
      <c r="AC152">
        <v>124.8</v>
      </c>
      <c r="AD152">
        <v>130.6</v>
      </c>
      <c r="AE152">
        <f t="shared" si="64"/>
        <v>0</v>
      </c>
      <c r="AH152">
        <f t="shared" si="65"/>
        <v>2</v>
      </c>
      <c r="AI152">
        <f t="shared" si="66"/>
        <v>1</v>
      </c>
      <c r="AJ152">
        <f t="shared" si="67"/>
        <v>2</v>
      </c>
      <c r="AK152">
        <f t="shared" si="68"/>
        <v>1</v>
      </c>
      <c r="AL152">
        <f t="shared" si="69"/>
        <v>1</v>
      </c>
      <c r="AM152">
        <f t="shared" si="70"/>
        <v>1</v>
      </c>
      <c r="AN152">
        <f t="shared" si="71"/>
        <v>1</v>
      </c>
      <c r="AO152">
        <f t="shared" si="72"/>
        <v>1</v>
      </c>
      <c r="AP152">
        <f t="shared" si="73"/>
        <v>1</v>
      </c>
      <c r="AQ152">
        <f t="shared" si="74"/>
        <v>1</v>
      </c>
      <c r="AR152">
        <f t="shared" si="75"/>
        <v>1</v>
      </c>
      <c r="AS152">
        <f t="shared" si="76"/>
        <v>1</v>
      </c>
      <c r="AT152">
        <f t="shared" si="77"/>
        <v>1</v>
      </c>
      <c r="AU152">
        <f t="shared" si="78"/>
        <v>1</v>
      </c>
      <c r="AV152">
        <f t="shared" si="79"/>
        <v>1</v>
      </c>
      <c r="AW152">
        <f t="shared" si="80"/>
        <v>1</v>
      </c>
      <c r="AX152">
        <f t="shared" si="81"/>
        <v>1</v>
      </c>
      <c r="AY152">
        <f t="shared" si="82"/>
        <v>1</v>
      </c>
      <c r="AZ152">
        <f t="shared" si="83"/>
        <v>1</v>
      </c>
      <c r="BA152">
        <f t="shared" si="84"/>
        <v>1</v>
      </c>
      <c r="BB152">
        <f t="shared" si="85"/>
        <v>2</v>
      </c>
      <c r="BC152">
        <f t="shared" si="86"/>
        <v>1</v>
      </c>
      <c r="BD152">
        <f t="shared" si="87"/>
        <v>1</v>
      </c>
      <c r="BE152">
        <f t="shared" si="88"/>
        <v>1</v>
      </c>
      <c r="BF152">
        <f t="shared" si="89"/>
        <v>1</v>
      </c>
      <c r="BG152">
        <f t="shared" si="90"/>
        <v>1</v>
      </c>
      <c r="BH152">
        <f t="shared" si="91"/>
        <v>1</v>
      </c>
      <c r="BI152">
        <f t="shared" si="92"/>
        <v>1</v>
      </c>
      <c r="BJ152">
        <f t="shared" si="93"/>
        <v>1</v>
      </c>
      <c r="BK152">
        <f t="shared" si="94"/>
        <v>1</v>
      </c>
    </row>
    <row r="153" spans="1:63" x14ac:dyDescent="0.3">
      <c r="A153" t="s">
        <v>30</v>
      </c>
      <c r="B153">
        <v>2017</v>
      </c>
      <c r="C153" t="s">
        <v>38</v>
      </c>
      <c r="D153">
        <v>133.6</v>
      </c>
      <c r="E153">
        <v>138.80000000000001</v>
      </c>
      <c r="F153">
        <v>128.80000000000001</v>
      </c>
      <c r="G153">
        <v>137.19999999999999</v>
      </c>
      <c r="H153">
        <v>121.6</v>
      </c>
      <c r="I153">
        <v>139.69999999999999</v>
      </c>
      <c r="J153">
        <v>119.7</v>
      </c>
      <c r="K153">
        <v>148</v>
      </c>
      <c r="L153">
        <v>116.9</v>
      </c>
      <c r="M153">
        <v>135.6</v>
      </c>
      <c r="N153">
        <v>129.80000000000001</v>
      </c>
      <c r="O153">
        <v>145.4</v>
      </c>
      <c r="P153">
        <v>133.4</v>
      </c>
      <c r="Q153">
        <v>144.19999999999999</v>
      </c>
      <c r="R153">
        <v>141.6</v>
      </c>
      <c r="S153">
        <v>136.19999999999999</v>
      </c>
      <c r="T153">
        <v>140.80000000000001</v>
      </c>
      <c r="U153" t="s">
        <v>32</v>
      </c>
      <c r="V153">
        <v>134.19999999999999</v>
      </c>
      <c r="W153">
        <v>134.1</v>
      </c>
      <c r="X153">
        <v>130.6</v>
      </c>
      <c r="Y153">
        <v>119.8</v>
      </c>
      <c r="Z153">
        <v>128.30000000000001</v>
      </c>
      <c r="AA153">
        <v>135.19999999999999</v>
      </c>
      <c r="AB153">
        <v>123.3</v>
      </c>
      <c r="AC153">
        <v>127.4</v>
      </c>
      <c r="AD153">
        <v>132.80000000000001</v>
      </c>
      <c r="AE153">
        <f t="shared" si="64"/>
        <v>0</v>
      </c>
      <c r="AH153">
        <f t="shared" si="65"/>
        <v>2</v>
      </c>
      <c r="AI153">
        <f t="shared" si="66"/>
        <v>1</v>
      </c>
      <c r="AJ153">
        <f t="shared" si="67"/>
        <v>2</v>
      </c>
      <c r="AK153">
        <f t="shared" si="68"/>
        <v>1</v>
      </c>
      <c r="AL153">
        <f t="shared" si="69"/>
        <v>1</v>
      </c>
      <c r="AM153">
        <f t="shared" si="70"/>
        <v>1</v>
      </c>
      <c r="AN153">
        <f t="shared" si="71"/>
        <v>1</v>
      </c>
      <c r="AO153">
        <f t="shared" si="72"/>
        <v>1</v>
      </c>
      <c r="AP153">
        <f t="shared" si="73"/>
        <v>1</v>
      </c>
      <c r="AQ153">
        <f t="shared" si="74"/>
        <v>1</v>
      </c>
      <c r="AR153">
        <f t="shared" si="75"/>
        <v>1</v>
      </c>
      <c r="AS153">
        <f t="shared" si="76"/>
        <v>1</v>
      </c>
      <c r="AT153">
        <f t="shared" si="77"/>
        <v>1</v>
      </c>
      <c r="AU153">
        <f t="shared" si="78"/>
        <v>1</v>
      </c>
      <c r="AV153">
        <f t="shared" si="79"/>
        <v>1</v>
      </c>
      <c r="AW153">
        <f t="shared" si="80"/>
        <v>1</v>
      </c>
      <c r="AX153">
        <f t="shared" si="81"/>
        <v>1</v>
      </c>
      <c r="AY153">
        <f t="shared" si="82"/>
        <v>1</v>
      </c>
      <c r="AZ153">
        <f t="shared" si="83"/>
        <v>1</v>
      </c>
      <c r="BA153">
        <f t="shared" si="84"/>
        <v>1</v>
      </c>
      <c r="BB153">
        <f t="shared" si="85"/>
        <v>2</v>
      </c>
      <c r="BC153">
        <f t="shared" si="86"/>
        <v>1</v>
      </c>
      <c r="BD153">
        <f t="shared" si="87"/>
        <v>1</v>
      </c>
      <c r="BE153">
        <f t="shared" si="88"/>
        <v>1</v>
      </c>
      <c r="BF153">
        <f t="shared" si="89"/>
        <v>1</v>
      </c>
      <c r="BG153">
        <f t="shared" si="90"/>
        <v>1</v>
      </c>
      <c r="BH153">
        <f t="shared" si="91"/>
        <v>1</v>
      </c>
      <c r="BI153">
        <f t="shared" si="92"/>
        <v>1</v>
      </c>
      <c r="BJ153">
        <f t="shared" si="93"/>
        <v>1</v>
      </c>
      <c r="BK153">
        <f t="shared" si="94"/>
        <v>1</v>
      </c>
    </row>
    <row r="154" spans="1:63" x14ac:dyDescent="0.3">
      <c r="A154" t="s">
        <v>33</v>
      </c>
      <c r="B154">
        <v>2017</v>
      </c>
      <c r="C154" t="s">
        <v>38</v>
      </c>
      <c r="D154">
        <v>132.69999999999999</v>
      </c>
      <c r="E154">
        <v>139.4</v>
      </c>
      <c r="F154">
        <v>128.4</v>
      </c>
      <c r="G154">
        <v>134.9</v>
      </c>
      <c r="H154">
        <v>114</v>
      </c>
      <c r="I154">
        <v>136.80000000000001</v>
      </c>
      <c r="J154">
        <v>122.2</v>
      </c>
      <c r="K154">
        <v>135.80000000000001</v>
      </c>
      <c r="L154">
        <v>120.3</v>
      </c>
      <c r="M154">
        <v>142.6</v>
      </c>
      <c r="N154">
        <v>123.6</v>
      </c>
      <c r="O154">
        <v>142.4</v>
      </c>
      <c r="P154">
        <v>132.6</v>
      </c>
      <c r="Q154">
        <v>147.5</v>
      </c>
      <c r="R154">
        <v>130.80000000000001</v>
      </c>
      <c r="S154">
        <v>122.8</v>
      </c>
      <c r="T154">
        <v>129.6</v>
      </c>
      <c r="U154" t="s">
        <v>94</v>
      </c>
      <c r="V154">
        <v>120.8</v>
      </c>
      <c r="W154">
        <v>125.6</v>
      </c>
      <c r="X154">
        <v>123.1</v>
      </c>
      <c r="Y154">
        <v>115.6</v>
      </c>
      <c r="Z154">
        <v>122.4</v>
      </c>
      <c r="AA154">
        <v>132.80000000000001</v>
      </c>
      <c r="AB154">
        <v>121.7</v>
      </c>
      <c r="AC154">
        <v>122.6</v>
      </c>
      <c r="AD154">
        <v>128.69999999999999</v>
      </c>
      <c r="AE154">
        <f t="shared" si="64"/>
        <v>0</v>
      </c>
      <c r="AH154">
        <f t="shared" si="65"/>
        <v>2</v>
      </c>
      <c r="AI154">
        <f t="shared" si="66"/>
        <v>1</v>
      </c>
      <c r="AJ154">
        <f t="shared" si="67"/>
        <v>2</v>
      </c>
      <c r="AK154">
        <f t="shared" si="68"/>
        <v>1</v>
      </c>
      <c r="AL154">
        <f t="shared" si="69"/>
        <v>1</v>
      </c>
      <c r="AM154">
        <f t="shared" si="70"/>
        <v>1</v>
      </c>
      <c r="AN154">
        <f t="shared" si="71"/>
        <v>1</v>
      </c>
      <c r="AO154">
        <f t="shared" si="72"/>
        <v>1</v>
      </c>
      <c r="AP154">
        <f t="shared" si="73"/>
        <v>1</v>
      </c>
      <c r="AQ154">
        <f t="shared" si="74"/>
        <v>1</v>
      </c>
      <c r="AR154">
        <f t="shared" si="75"/>
        <v>1</v>
      </c>
      <c r="AS154">
        <f t="shared" si="76"/>
        <v>1</v>
      </c>
      <c r="AT154">
        <f t="shared" si="77"/>
        <v>1</v>
      </c>
      <c r="AU154">
        <f t="shared" si="78"/>
        <v>1</v>
      </c>
      <c r="AV154">
        <f t="shared" si="79"/>
        <v>1</v>
      </c>
      <c r="AW154">
        <f t="shared" si="80"/>
        <v>1</v>
      </c>
      <c r="AX154">
        <f t="shared" si="81"/>
        <v>1</v>
      </c>
      <c r="AY154">
        <f t="shared" si="82"/>
        <v>1</v>
      </c>
      <c r="AZ154">
        <f t="shared" si="83"/>
        <v>1</v>
      </c>
      <c r="BA154">
        <f t="shared" si="84"/>
        <v>1</v>
      </c>
      <c r="BB154">
        <f t="shared" si="85"/>
        <v>2</v>
      </c>
      <c r="BC154">
        <f t="shared" si="86"/>
        <v>1</v>
      </c>
      <c r="BD154">
        <f t="shared" si="87"/>
        <v>1</v>
      </c>
      <c r="BE154">
        <f t="shared" si="88"/>
        <v>1</v>
      </c>
      <c r="BF154">
        <f t="shared" si="89"/>
        <v>1</v>
      </c>
      <c r="BG154">
        <f t="shared" si="90"/>
        <v>1</v>
      </c>
      <c r="BH154">
        <f t="shared" si="91"/>
        <v>1</v>
      </c>
      <c r="BI154">
        <f t="shared" si="92"/>
        <v>1</v>
      </c>
      <c r="BJ154">
        <f t="shared" si="93"/>
        <v>1</v>
      </c>
      <c r="BK154">
        <f t="shared" si="94"/>
        <v>1</v>
      </c>
    </row>
    <row r="155" spans="1:63" x14ac:dyDescent="0.3">
      <c r="A155" t="s">
        <v>35</v>
      </c>
      <c r="B155">
        <v>2017</v>
      </c>
      <c r="C155" t="s">
        <v>38</v>
      </c>
      <c r="D155">
        <v>133.30000000000001</v>
      </c>
      <c r="E155">
        <v>139</v>
      </c>
      <c r="F155">
        <v>128.6</v>
      </c>
      <c r="G155">
        <v>136.30000000000001</v>
      </c>
      <c r="H155">
        <v>118.8</v>
      </c>
      <c r="I155">
        <v>138.30000000000001</v>
      </c>
      <c r="J155">
        <v>120.5</v>
      </c>
      <c r="K155">
        <v>143.9</v>
      </c>
      <c r="L155">
        <v>118</v>
      </c>
      <c r="M155">
        <v>137.9</v>
      </c>
      <c r="N155">
        <v>127.2</v>
      </c>
      <c r="O155">
        <v>144</v>
      </c>
      <c r="P155">
        <v>133.1</v>
      </c>
      <c r="Q155">
        <v>145.1</v>
      </c>
      <c r="R155">
        <v>137.30000000000001</v>
      </c>
      <c r="S155">
        <v>130.6</v>
      </c>
      <c r="T155">
        <v>136.4</v>
      </c>
      <c r="U155" t="s">
        <v>94</v>
      </c>
      <c r="V155">
        <v>129.1</v>
      </c>
      <c r="W155">
        <v>130.1</v>
      </c>
      <c r="X155">
        <v>127.8</v>
      </c>
      <c r="Y155">
        <v>117.6</v>
      </c>
      <c r="Z155">
        <v>125</v>
      </c>
      <c r="AA155">
        <v>133.80000000000001</v>
      </c>
      <c r="AB155">
        <v>122.6</v>
      </c>
      <c r="AC155">
        <v>125.1</v>
      </c>
      <c r="AD155">
        <v>130.9</v>
      </c>
      <c r="AE155">
        <f t="shared" si="64"/>
        <v>0</v>
      </c>
      <c r="AH155">
        <f t="shared" si="65"/>
        <v>2</v>
      </c>
      <c r="AI155">
        <f t="shared" si="66"/>
        <v>1</v>
      </c>
      <c r="AJ155">
        <f t="shared" si="67"/>
        <v>2</v>
      </c>
      <c r="AK155">
        <f t="shared" si="68"/>
        <v>1</v>
      </c>
      <c r="AL155">
        <f t="shared" si="69"/>
        <v>1</v>
      </c>
      <c r="AM155">
        <f t="shared" si="70"/>
        <v>1</v>
      </c>
      <c r="AN155">
        <f t="shared" si="71"/>
        <v>1</v>
      </c>
      <c r="AO155">
        <f t="shared" si="72"/>
        <v>1</v>
      </c>
      <c r="AP155">
        <f t="shared" si="73"/>
        <v>1</v>
      </c>
      <c r="AQ155">
        <f t="shared" si="74"/>
        <v>1</v>
      </c>
      <c r="AR155">
        <f t="shared" si="75"/>
        <v>1</v>
      </c>
      <c r="AS155">
        <f t="shared" si="76"/>
        <v>1</v>
      </c>
      <c r="AT155">
        <f t="shared" si="77"/>
        <v>1</v>
      </c>
      <c r="AU155">
        <f t="shared" si="78"/>
        <v>1</v>
      </c>
      <c r="AV155">
        <f t="shared" si="79"/>
        <v>1</v>
      </c>
      <c r="AW155">
        <f t="shared" si="80"/>
        <v>1</v>
      </c>
      <c r="AX155">
        <f t="shared" si="81"/>
        <v>1</v>
      </c>
      <c r="AY155">
        <f t="shared" si="82"/>
        <v>1</v>
      </c>
      <c r="AZ155">
        <f t="shared" si="83"/>
        <v>1</v>
      </c>
      <c r="BA155">
        <f t="shared" si="84"/>
        <v>1</v>
      </c>
      <c r="BB155">
        <f t="shared" si="85"/>
        <v>2</v>
      </c>
      <c r="BC155">
        <f t="shared" si="86"/>
        <v>1</v>
      </c>
      <c r="BD155">
        <f t="shared" si="87"/>
        <v>1</v>
      </c>
      <c r="BE155">
        <f t="shared" si="88"/>
        <v>1</v>
      </c>
      <c r="BF155">
        <f t="shared" si="89"/>
        <v>1</v>
      </c>
      <c r="BG155">
        <f t="shared" si="90"/>
        <v>1</v>
      </c>
      <c r="BH155">
        <f t="shared" si="91"/>
        <v>1</v>
      </c>
      <c r="BI155">
        <f t="shared" si="92"/>
        <v>1</v>
      </c>
      <c r="BJ155">
        <f t="shared" si="93"/>
        <v>1</v>
      </c>
      <c r="BK155">
        <f t="shared" si="94"/>
        <v>1</v>
      </c>
    </row>
    <row r="156" spans="1:63" x14ac:dyDescent="0.3">
      <c r="A156" t="s">
        <v>30</v>
      </c>
      <c r="B156">
        <v>2017</v>
      </c>
      <c r="C156" t="s">
        <v>39</v>
      </c>
      <c r="D156">
        <v>133.19999999999999</v>
      </c>
      <c r="E156">
        <v>138.69999999999999</v>
      </c>
      <c r="F156">
        <v>127.1</v>
      </c>
      <c r="G156">
        <v>137.69999999999999</v>
      </c>
      <c r="H156">
        <v>121.3</v>
      </c>
      <c r="I156">
        <v>141.80000000000001</v>
      </c>
      <c r="J156">
        <v>121.5</v>
      </c>
      <c r="K156">
        <v>144.5</v>
      </c>
      <c r="L156">
        <v>117.4</v>
      </c>
      <c r="M156">
        <v>134.1</v>
      </c>
      <c r="N156">
        <v>130</v>
      </c>
      <c r="O156">
        <v>145.5</v>
      </c>
      <c r="P156">
        <v>133.5</v>
      </c>
      <c r="Q156">
        <v>144.4</v>
      </c>
      <c r="R156">
        <v>142.4</v>
      </c>
      <c r="S156">
        <v>136.80000000000001</v>
      </c>
      <c r="T156">
        <v>141.6</v>
      </c>
      <c r="U156" t="s">
        <v>32</v>
      </c>
      <c r="V156">
        <v>135</v>
      </c>
      <c r="W156">
        <v>134.30000000000001</v>
      </c>
      <c r="X156">
        <v>131</v>
      </c>
      <c r="Y156">
        <v>119.2</v>
      </c>
      <c r="Z156">
        <v>128.30000000000001</v>
      </c>
      <c r="AA156">
        <v>135.69999999999999</v>
      </c>
      <c r="AB156">
        <v>123.7</v>
      </c>
      <c r="AC156">
        <v>127.5</v>
      </c>
      <c r="AD156">
        <v>132.9</v>
      </c>
      <c r="AE156">
        <f t="shared" si="64"/>
        <v>0</v>
      </c>
      <c r="AH156">
        <f t="shared" si="65"/>
        <v>2</v>
      </c>
      <c r="AI156">
        <f t="shared" si="66"/>
        <v>1</v>
      </c>
      <c r="AJ156">
        <f t="shared" si="67"/>
        <v>2</v>
      </c>
      <c r="AK156">
        <f t="shared" si="68"/>
        <v>1</v>
      </c>
      <c r="AL156">
        <f t="shared" si="69"/>
        <v>1</v>
      </c>
      <c r="AM156">
        <f t="shared" si="70"/>
        <v>1</v>
      </c>
      <c r="AN156">
        <f t="shared" si="71"/>
        <v>1</v>
      </c>
      <c r="AO156">
        <f t="shared" si="72"/>
        <v>1</v>
      </c>
      <c r="AP156">
        <f t="shared" si="73"/>
        <v>1</v>
      </c>
      <c r="AQ156">
        <f t="shared" si="74"/>
        <v>1</v>
      </c>
      <c r="AR156">
        <f t="shared" si="75"/>
        <v>1</v>
      </c>
      <c r="AS156">
        <f t="shared" si="76"/>
        <v>1</v>
      </c>
      <c r="AT156">
        <f t="shared" si="77"/>
        <v>1</v>
      </c>
      <c r="AU156">
        <f t="shared" si="78"/>
        <v>1</v>
      </c>
      <c r="AV156">
        <f t="shared" si="79"/>
        <v>1</v>
      </c>
      <c r="AW156">
        <f t="shared" si="80"/>
        <v>1</v>
      </c>
      <c r="AX156">
        <f t="shared" si="81"/>
        <v>1</v>
      </c>
      <c r="AY156">
        <f t="shared" si="82"/>
        <v>1</v>
      </c>
      <c r="AZ156">
        <f t="shared" si="83"/>
        <v>1</v>
      </c>
      <c r="BA156">
        <f t="shared" si="84"/>
        <v>1</v>
      </c>
      <c r="BB156">
        <f t="shared" si="85"/>
        <v>2</v>
      </c>
      <c r="BC156">
        <f t="shared" si="86"/>
        <v>1</v>
      </c>
      <c r="BD156">
        <f t="shared" si="87"/>
        <v>1</v>
      </c>
      <c r="BE156">
        <f t="shared" si="88"/>
        <v>1</v>
      </c>
      <c r="BF156">
        <f t="shared" si="89"/>
        <v>1</v>
      </c>
      <c r="BG156">
        <f t="shared" si="90"/>
        <v>1</v>
      </c>
      <c r="BH156">
        <f t="shared" si="91"/>
        <v>1</v>
      </c>
      <c r="BI156">
        <f t="shared" si="92"/>
        <v>1</v>
      </c>
      <c r="BJ156">
        <f t="shared" si="93"/>
        <v>1</v>
      </c>
      <c r="BK156">
        <f t="shared" si="94"/>
        <v>1</v>
      </c>
    </row>
    <row r="157" spans="1:63" x14ac:dyDescent="0.3">
      <c r="A157" t="s">
        <v>33</v>
      </c>
      <c r="B157">
        <v>2017</v>
      </c>
      <c r="C157" t="s">
        <v>39</v>
      </c>
      <c r="D157">
        <v>132.69999999999999</v>
      </c>
      <c r="E157">
        <v>140.6</v>
      </c>
      <c r="F157">
        <v>124.5</v>
      </c>
      <c r="G157">
        <v>136.30000000000001</v>
      </c>
      <c r="H157">
        <v>113.5</v>
      </c>
      <c r="I157">
        <v>137.69999999999999</v>
      </c>
      <c r="J157">
        <v>127.1</v>
      </c>
      <c r="K157">
        <v>133.80000000000001</v>
      </c>
      <c r="L157">
        <v>120.8</v>
      </c>
      <c r="M157">
        <v>141.30000000000001</v>
      </c>
      <c r="N157">
        <v>123.8</v>
      </c>
      <c r="O157">
        <v>142.6</v>
      </c>
      <c r="P157">
        <v>133.4</v>
      </c>
      <c r="Q157">
        <v>148</v>
      </c>
      <c r="R157">
        <v>131.19999999999999</v>
      </c>
      <c r="S157">
        <v>123</v>
      </c>
      <c r="T157">
        <v>130</v>
      </c>
      <c r="U157" t="s">
        <v>95</v>
      </c>
      <c r="V157">
        <v>121.4</v>
      </c>
      <c r="W157">
        <v>126</v>
      </c>
      <c r="X157">
        <v>123.4</v>
      </c>
      <c r="Y157">
        <v>114.3</v>
      </c>
      <c r="Z157">
        <v>122.6</v>
      </c>
      <c r="AA157">
        <v>133.6</v>
      </c>
      <c r="AB157">
        <v>122.2</v>
      </c>
      <c r="AC157">
        <v>122.5</v>
      </c>
      <c r="AD157">
        <v>129.1</v>
      </c>
      <c r="AE157">
        <f t="shared" si="64"/>
        <v>0</v>
      </c>
      <c r="AH157">
        <f t="shared" si="65"/>
        <v>2</v>
      </c>
      <c r="AI157">
        <f t="shared" si="66"/>
        <v>1</v>
      </c>
      <c r="AJ157">
        <f t="shared" si="67"/>
        <v>2</v>
      </c>
      <c r="AK157">
        <f t="shared" si="68"/>
        <v>1</v>
      </c>
      <c r="AL157">
        <f t="shared" si="69"/>
        <v>1</v>
      </c>
      <c r="AM157">
        <f t="shared" si="70"/>
        <v>1</v>
      </c>
      <c r="AN157">
        <f t="shared" si="71"/>
        <v>1</v>
      </c>
      <c r="AO157">
        <f t="shared" si="72"/>
        <v>1</v>
      </c>
      <c r="AP157">
        <f t="shared" si="73"/>
        <v>1</v>
      </c>
      <c r="AQ157">
        <f t="shared" si="74"/>
        <v>1</v>
      </c>
      <c r="AR157">
        <f t="shared" si="75"/>
        <v>1</v>
      </c>
      <c r="AS157">
        <f t="shared" si="76"/>
        <v>1</v>
      </c>
      <c r="AT157">
        <f t="shared" si="77"/>
        <v>1</v>
      </c>
      <c r="AU157">
        <f t="shared" si="78"/>
        <v>1</v>
      </c>
      <c r="AV157">
        <f t="shared" si="79"/>
        <v>1</v>
      </c>
      <c r="AW157">
        <f t="shared" si="80"/>
        <v>1</v>
      </c>
      <c r="AX157">
        <f t="shared" si="81"/>
        <v>1</v>
      </c>
      <c r="AY157">
        <f t="shared" si="82"/>
        <v>1</v>
      </c>
      <c r="AZ157">
        <f t="shared" si="83"/>
        <v>1</v>
      </c>
      <c r="BA157">
        <f t="shared" si="84"/>
        <v>1</v>
      </c>
      <c r="BB157">
        <f t="shared" si="85"/>
        <v>2</v>
      </c>
      <c r="BC157">
        <f t="shared" si="86"/>
        <v>1</v>
      </c>
      <c r="BD157">
        <f t="shared" si="87"/>
        <v>1</v>
      </c>
      <c r="BE157">
        <f t="shared" si="88"/>
        <v>1</v>
      </c>
      <c r="BF157">
        <f t="shared" si="89"/>
        <v>1</v>
      </c>
      <c r="BG157">
        <f t="shared" si="90"/>
        <v>1</v>
      </c>
      <c r="BH157">
        <f t="shared" si="91"/>
        <v>1</v>
      </c>
      <c r="BI157">
        <f t="shared" si="92"/>
        <v>1</v>
      </c>
      <c r="BJ157">
        <f t="shared" si="93"/>
        <v>1</v>
      </c>
      <c r="BK157">
        <f t="shared" si="94"/>
        <v>1</v>
      </c>
    </row>
    <row r="158" spans="1:63" x14ac:dyDescent="0.3">
      <c r="A158" t="s">
        <v>35</v>
      </c>
      <c r="B158">
        <v>2017</v>
      </c>
      <c r="C158" t="s">
        <v>39</v>
      </c>
      <c r="D158">
        <v>133</v>
      </c>
      <c r="E158">
        <v>139.4</v>
      </c>
      <c r="F158">
        <v>126.1</v>
      </c>
      <c r="G158">
        <v>137.19999999999999</v>
      </c>
      <c r="H158">
        <v>118.4</v>
      </c>
      <c r="I158">
        <v>139.9</v>
      </c>
      <c r="J158">
        <v>123.4</v>
      </c>
      <c r="K158">
        <v>140.9</v>
      </c>
      <c r="L158">
        <v>118.5</v>
      </c>
      <c r="M158">
        <v>136.5</v>
      </c>
      <c r="N158">
        <v>127.4</v>
      </c>
      <c r="O158">
        <v>144.19999999999999</v>
      </c>
      <c r="P158">
        <v>133.5</v>
      </c>
      <c r="Q158">
        <v>145.4</v>
      </c>
      <c r="R158">
        <v>138</v>
      </c>
      <c r="S158">
        <v>131.1</v>
      </c>
      <c r="T158">
        <v>137</v>
      </c>
      <c r="U158" t="s">
        <v>95</v>
      </c>
      <c r="V158">
        <v>129.80000000000001</v>
      </c>
      <c r="W158">
        <v>130.4</v>
      </c>
      <c r="X158">
        <v>128.1</v>
      </c>
      <c r="Y158">
        <v>116.6</v>
      </c>
      <c r="Z158">
        <v>125.1</v>
      </c>
      <c r="AA158">
        <v>134.5</v>
      </c>
      <c r="AB158">
        <v>123.1</v>
      </c>
      <c r="AC158">
        <v>125.1</v>
      </c>
      <c r="AD158">
        <v>131.1</v>
      </c>
      <c r="AE158">
        <f t="shared" si="64"/>
        <v>0</v>
      </c>
      <c r="AH158">
        <f t="shared" si="65"/>
        <v>2</v>
      </c>
      <c r="AI158">
        <f t="shared" si="66"/>
        <v>1</v>
      </c>
      <c r="AJ158">
        <f t="shared" si="67"/>
        <v>2</v>
      </c>
      <c r="AK158">
        <f t="shared" si="68"/>
        <v>1</v>
      </c>
      <c r="AL158">
        <f t="shared" si="69"/>
        <v>1</v>
      </c>
      <c r="AM158">
        <f t="shared" si="70"/>
        <v>1</v>
      </c>
      <c r="AN158">
        <f t="shared" si="71"/>
        <v>1</v>
      </c>
      <c r="AO158">
        <f t="shared" si="72"/>
        <v>1</v>
      </c>
      <c r="AP158">
        <f t="shared" si="73"/>
        <v>1</v>
      </c>
      <c r="AQ158">
        <f t="shared" si="74"/>
        <v>1</v>
      </c>
      <c r="AR158">
        <f t="shared" si="75"/>
        <v>1</v>
      </c>
      <c r="AS158">
        <f t="shared" si="76"/>
        <v>1</v>
      </c>
      <c r="AT158">
        <f t="shared" si="77"/>
        <v>1</v>
      </c>
      <c r="AU158">
        <f t="shared" si="78"/>
        <v>1</v>
      </c>
      <c r="AV158">
        <f t="shared" si="79"/>
        <v>1</v>
      </c>
      <c r="AW158">
        <f t="shared" si="80"/>
        <v>1</v>
      </c>
      <c r="AX158">
        <f t="shared" si="81"/>
        <v>1</v>
      </c>
      <c r="AY158">
        <f t="shared" si="82"/>
        <v>1</v>
      </c>
      <c r="AZ158">
        <f t="shared" si="83"/>
        <v>1</v>
      </c>
      <c r="BA158">
        <f t="shared" si="84"/>
        <v>1</v>
      </c>
      <c r="BB158">
        <f t="shared" si="85"/>
        <v>2</v>
      </c>
      <c r="BC158">
        <f t="shared" si="86"/>
        <v>1</v>
      </c>
      <c r="BD158">
        <f t="shared" si="87"/>
        <v>1</v>
      </c>
      <c r="BE158">
        <f t="shared" si="88"/>
        <v>1</v>
      </c>
      <c r="BF158">
        <f t="shared" si="89"/>
        <v>1</v>
      </c>
      <c r="BG158">
        <f t="shared" si="90"/>
        <v>1</v>
      </c>
      <c r="BH158">
        <f t="shared" si="91"/>
        <v>1</v>
      </c>
      <c r="BI158">
        <f t="shared" si="92"/>
        <v>1</v>
      </c>
      <c r="BJ158">
        <f t="shared" si="93"/>
        <v>1</v>
      </c>
      <c r="BK158">
        <f t="shared" si="94"/>
        <v>1</v>
      </c>
    </row>
    <row r="159" spans="1:63" x14ac:dyDescent="0.3">
      <c r="A159" t="s">
        <v>30</v>
      </c>
      <c r="B159">
        <v>2017</v>
      </c>
      <c r="C159" t="s">
        <v>41</v>
      </c>
      <c r="D159">
        <v>133.1</v>
      </c>
      <c r="E159">
        <v>140.30000000000001</v>
      </c>
      <c r="F159">
        <v>126.8</v>
      </c>
      <c r="G159">
        <v>138.19999999999999</v>
      </c>
      <c r="H159">
        <v>120.8</v>
      </c>
      <c r="I159">
        <v>140.19999999999999</v>
      </c>
      <c r="J159">
        <v>123.8</v>
      </c>
      <c r="K159">
        <v>141.80000000000001</v>
      </c>
      <c r="L159">
        <v>118.6</v>
      </c>
      <c r="M159">
        <v>134</v>
      </c>
      <c r="N159">
        <v>130.30000000000001</v>
      </c>
      <c r="O159">
        <v>145.80000000000001</v>
      </c>
      <c r="P159">
        <v>133.80000000000001</v>
      </c>
      <c r="Q159">
        <v>145.5</v>
      </c>
      <c r="R159">
        <v>142.5</v>
      </c>
      <c r="S159">
        <v>137.30000000000001</v>
      </c>
      <c r="T159">
        <v>141.80000000000001</v>
      </c>
      <c r="U159" t="s">
        <v>32</v>
      </c>
      <c r="V159">
        <v>135</v>
      </c>
      <c r="W159">
        <v>134.9</v>
      </c>
      <c r="X159">
        <v>131.4</v>
      </c>
      <c r="Y159">
        <v>119.4</v>
      </c>
      <c r="Z159">
        <v>129.4</v>
      </c>
      <c r="AA159">
        <v>136.30000000000001</v>
      </c>
      <c r="AB159">
        <v>123.7</v>
      </c>
      <c r="AC159">
        <v>127.9</v>
      </c>
      <c r="AD159">
        <v>133.30000000000001</v>
      </c>
      <c r="AE159">
        <f t="shared" si="64"/>
        <v>0</v>
      </c>
      <c r="AH159">
        <f t="shared" si="65"/>
        <v>2</v>
      </c>
      <c r="AI159">
        <f t="shared" si="66"/>
        <v>1</v>
      </c>
      <c r="AJ159">
        <f t="shared" si="67"/>
        <v>2</v>
      </c>
      <c r="AK159">
        <f t="shared" si="68"/>
        <v>1</v>
      </c>
      <c r="AL159">
        <f t="shared" si="69"/>
        <v>1</v>
      </c>
      <c r="AM159">
        <f t="shared" si="70"/>
        <v>1</v>
      </c>
      <c r="AN159">
        <f t="shared" si="71"/>
        <v>1</v>
      </c>
      <c r="AO159">
        <f t="shared" si="72"/>
        <v>1</v>
      </c>
      <c r="AP159">
        <f t="shared" si="73"/>
        <v>1</v>
      </c>
      <c r="AQ159">
        <f t="shared" si="74"/>
        <v>1</v>
      </c>
      <c r="AR159">
        <f t="shared" si="75"/>
        <v>1</v>
      </c>
      <c r="AS159">
        <f t="shared" si="76"/>
        <v>1</v>
      </c>
      <c r="AT159">
        <f t="shared" si="77"/>
        <v>1</v>
      </c>
      <c r="AU159">
        <f t="shared" si="78"/>
        <v>1</v>
      </c>
      <c r="AV159">
        <f t="shared" si="79"/>
        <v>1</v>
      </c>
      <c r="AW159">
        <f t="shared" si="80"/>
        <v>1</v>
      </c>
      <c r="AX159">
        <f t="shared" si="81"/>
        <v>1</v>
      </c>
      <c r="AY159">
        <f t="shared" si="82"/>
        <v>1</v>
      </c>
      <c r="AZ159">
        <f t="shared" si="83"/>
        <v>1</v>
      </c>
      <c r="BA159">
        <f t="shared" si="84"/>
        <v>1</v>
      </c>
      <c r="BB159">
        <f t="shared" si="85"/>
        <v>2</v>
      </c>
      <c r="BC159">
        <f t="shared" si="86"/>
        <v>1</v>
      </c>
      <c r="BD159">
        <f t="shared" si="87"/>
        <v>1</v>
      </c>
      <c r="BE159">
        <f t="shared" si="88"/>
        <v>1</v>
      </c>
      <c r="BF159">
        <f t="shared" si="89"/>
        <v>1</v>
      </c>
      <c r="BG159">
        <f t="shared" si="90"/>
        <v>1</v>
      </c>
      <c r="BH159">
        <f t="shared" si="91"/>
        <v>1</v>
      </c>
      <c r="BI159">
        <f t="shared" si="92"/>
        <v>1</v>
      </c>
      <c r="BJ159">
        <f t="shared" si="93"/>
        <v>1</v>
      </c>
      <c r="BK159">
        <f t="shared" si="94"/>
        <v>1</v>
      </c>
    </row>
    <row r="160" spans="1:63" x14ac:dyDescent="0.3">
      <c r="A160" t="s">
        <v>33</v>
      </c>
      <c r="B160">
        <v>2017</v>
      </c>
      <c r="C160" t="s">
        <v>41</v>
      </c>
      <c r="D160">
        <v>132.6</v>
      </c>
      <c r="E160">
        <v>144.1</v>
      </c>
      <c r="F160">
        <v>125.6</v>
      </c>
      <c r="G160">
        <v>136.80000000000001</v>
      </c>
      <c r="H160">
        <v>113.4</v>
      </c>
      <c r="I160">
        <v>135.19999999999999</v>
      </c>
      <c r="J160">
        <v>129.19999999999999</v>
      </c>
      <c r="K160">
        <v>131.5</v>
      </c>
      <c r="L160">
        <v>121</v>
      </c>
      <c r="M160">
        <v>139.9</v>
      </c>
      <c r="N160">
        <v>123.8</v>
      </c>
      <c r="O160">
        <v>142.9</v>
      </c>
      <c r="P160">
        <v>133.6</v>
      </c>
      <c r="Q160">
        <v>148.30000000000001</v>
      </c>
      <c r="R160">
        <v>131.5</v>
      </c>
      <c r="S160">
        <v>123.2</v>
      </c>
      <c r="T160">
        <v>130.19999999999999</v>
      </c>
      <c r="U160" t="s">
        <v>96</v>
      </c>
      <c r="V160">
        <v>120.1</v>
      </c>
      <c r="W160">
        <v>126.5</v>
      </c>
      <c r="X160">
        <v>123.6</v>
      </c>
      <c r="Y160">
        <v>114.3</v>
      </c>
      <c r="Z160">
        <v>122.8</v>
      </c>
      <c r="AA160">
        <v>133.80000000000001</v>
      </c>
      <c r="AB160">
        <v>122</v>
      </c>
      <c r="AC160">
        <v>122.6</v>
      </c>
      <c r="AD160">
        <v>129.30000000000001</v>
      </c>
      <c r="AE160">
        <f t="shared" si="64"/>
        <v>0</v>
      </c>
      <c r="AH160">
        <f t="shared" si="65"/>
        <v>2</v>
      </c>
      <c r="AI160">
        <f t="shared" si="66"/>
        <v>1</v>
      </c>
      <c r="AJ160">
        <f t="shared" si="67"/>
        <v>2</v>
      </c>
      <c r="AK160">
        <f t="shared" si="68"/>
        <v>1</v>
      </c>
      <c r="AL160">
        <f t="shared" si="69"/>
        <v>1</v>
      </c>
      <c r="AM160">
        <f t="shared" si="70"/>
        <v>1</v>
      </c>
      <c r="AN160">
        <f t="shared" si="71"/>
        <v>1</v>
      </c>
      <c r="AO160">
        <f t="shared" si="72"/>
        <v>1</v>
      </c>
      <c r="AP160">
        <f t="shared" si="73"/>
        <v>1</v>
      </c>
      <c r="AQ160">
        <f t="shared" si="74"/>
        <v>1</v>
      </c>
      <c r="AR160">
        <f t="shared" si="75"/>
        <v>1</v>
      </c>
      <c r="AS160">
        <f t="shared" si="76"/>
        <v>1</v>
      </c>
      <c r="AT160">
        <f t="shared" si="77"/>
        <v>1</v>
      </c>
      <c r="AU160">
        <f t="shared" si="78"/>
        <v>1</v>
      </c>
      <c r="AV160">
        <f t="shared" si="79"/>
        <v>1</v>
      </c>
      <c r="AW160">
        <f t="shared" si="80"/>
        <v>1</v>
      </c>
      <c r="AX160">
        <f t="shared" si="81"/>
        <v>1</v>
      </c>
      <c r="AY160">
        <f t="shared" si="82"/>
        <v>1</v>
      </c>
      <c r="AZ160">
        <f t="shared" si="83"/>
        <v>1</v>
      </c>
      <c r="BA160">
        <f t="shared" si="84"/>
        <v>1</v>
      </c>
      <c r="BB160">
        <f t="shared" si="85"/>
        <v>2</v>
      </c>
      <c r="BC160">
        <f t="shared" si="86"/>
        <v>1</v>
      </c>
      <c r="BD160">
        <f t="shared" si="87"/>
        <v>1</v>
      </c>
      <c r="BE160">
        <f t="shared" si="88"/>
        <v>1</v>
      </c>
      <c r="BF160">
        <f t="shared" si="89"/>
        <v>1</v>
      </c>
      <c r="BG160">
        <f t="shared" si="90"/>
        <v>1</v>
      </c>
      <c r="BH160">
        <f t="shared" si="91"/>
        <v>1</v>
      </c>
      <c r="BI160">
        <f t="shared" si="92"/>
        <v>1</v>
      </c>
      <c r="BJ160">
        <f t="shared" si="93"/>
        <v>1</v>
      </c>
      <c r="BK160">
        <f t="shared" si="94"/>
        <v>1</v>
      </c>
    </row>
    <row r="161" spans="1:63" x14ac:dyDescent="0.3">
      <c r="A161" t="s">
        <v>35</v>
      </c>
      <c r="B161">
        <v>2017</v>
      </c>
      <c r="C161" t="s">
        <v>41</v>
      </c>
      <c r="D161">
        <v>132.9</v>
      </c>
      <c r="E161">
        <v>141.6</v>
      </c>
      <c r="F161">
        <v>126.3</v>
      </c>
      <c r="G161">
        <v>137.69999999999999</v>
      </c>
      <c r="H161">
        <v>118.1</v>
      </c>
      <c r="I161">
        <v>137.9</v>
      </c>
      <c r="J161">
        <v>125.6</v>
      </c>
      <c r="K161">
        <v>138.30000000000001</v>
      </c>
      <c r="L161">
        <v>119.4</v>
      </c>
      <c r="M161">
        <v>136</v>
      </c>
      <c r="N161">
        <v>127.6</v>
      </c>
      <c r="O161">
        <v>144.5</v>
      </c>
      <c r="P161">
        <v>133.69999999999999</v>
      </c>
      <c r="Q161">
        <v>146.19999999999999</v>
      </c>
      <c r="R161">
        <v>138.19999999999999</v>
      </c>
      <c r="S161">
        <v>131.4</v>
      </c>
      <c r="T161">
        <v>137.19999999999999</v>
      </c>
      <c r="U161" t="s">
        <v>96</v>
      </c>
      <c r="V161">
        <v>129.4</v>
      </c>
      <c r="W161">
        <v>130.9</v>
      </c>
      <c r="X161">
        <v>128.4</v>
      </c>
      <c r="Y161">
        <v>116.7</v>
      </c>
      <c r="Z161">
        <v>125.7</v>
      </c>
      <c r="AA161">
        <v>134.80000000000001</v>
      </c>
      <c r="AB161">
        <v>123</v>
      </c>
      <c r="AC161">
        <v>125.3</v>
      </c>
      <c r="AD161">
        <v>131.4</v>
      </c>
      <c r="AE161">
        <f t="shared" si="64"/>
        <v>0</v>
      </c>
      <c r="AH161">
        <f t="shared" si="65"/>
        <v>2</v>
      </c>
      <c r="AI161">
        <f t="shared" si="66"/>
        <v>1</v>
      </c>
      <c r="AJ161">
        <f t="shared" si="67"/>
        <v>2</v>
      </c>
      <c r="AK161">
        <f t="shared" si="68"/>
        <v>1</v>
      </c>
      <c r="AL161">
        <f t="shared" si="69"/>
        <v>1</v>
      </c>
      <c r="AM161">
        <f t="shared" si="70"/>
        <v>1</v>
      </c>
      <c r="AN161">
        <f t="shared" si="71"/>
        <v>1</v>
      </c>
      <c r="AO161">
        <f t="shared" si="72"/>
        <v>1</v>
      </c>
      <c r="AP161">
        <f t="shared" si="73"/>
        <v>1</v>
      </c>
      <c r="AQ161">
        <f t="shared" si="74"/>
        <v>1</v>
      </c>
      <c r="AR161">
        <f t="shared" si="75"/>
        <v>1</v>
      </c>
      <c r="AS161">
        <f t="shared" si="76"/>
        <v>1</v>
      </c>
      <c r="AT161">
        <f t="shared" si="77"/>
        <v>1</v>
      </c>
      <c r="AU161">
        <f t="shared" si="78"/>
        <v>1</v>
      </c>
      <c r="AV161">
        <f t="shared" si="79"/>
        <v>1</v>
      </c>
      <c r="AW161">
        <f t="shared" si="80"/>
        <v>1</v>
      </c>
      <c r="AX161">
        <f t="shared" si="81"/>
        <v>1</v>
      </c>
      <c r="AY161">
        <f t="shared" si="82"/>
        <v>1</v>
      </c>
      <c r="AZ161">
        <f t="shared" si="83"/>
        <v>1</v>
      </c>
      <c r="BA161">
        <f t="shared" si="84"/>
        <v>1</v>
      </c>
      <c r="BB161">
        <f t="shared" si="85"/>
        <v>2</v>
      </c>
      <c r="BC161">
        <f t="shared" si="86"/>
        <v>1</v>
      </c>
      <c r="BD161">
        <f t="shared" si="87"/>
        <v>1</v>
      </c>
      <c r="BE161">
        <f t="shared" si="88"/>
        <v>1</v>
      </c>
      <c r="BF161">
        <f t="shared" si="89"/>
        <v>1</v>
      </c>
      <c r="BG161">
        <f t="shared" si="90"/>
        <v>1</v>
      </c>
      <c r="BH161">
        <f t="shared" si="91"/>
        <v>1</v>
      </c>
      <c r="BI161">
        <f t="shared" si="92"/>
        <v>1</v>
      </c>
      <c r="BJ161">
        <f t="shared" si="93"/>
        <v>1</v>
      </c>
      <c r="BK161">
        <f t="shared" si="94"/>
        <v>1</v>
      </c>
    </row>
    <row r="162" spans="1:63" x14ac:dyDescent="0.3">
      <c r="A162" t="s">
        <v>30</v>
      </c>
      <c r="B162">
        <v>2017</v>
      </c>
      <c r="C162" t="s">
        <v>42</v>
      </c>
      <c r="D162">
        <v>133.5</v>
      </c>
      <c r="E162">
        <v>143.69999999999999</v>
      </c>
      <c r="F162">
        <v>128</v>
      </c>
      <c r="G162">
        <v>138.6</v>
      </c>
      <c r="H162">
        <v>120.9</v>
      </c>
      <c r="I162">
        <v>140.9</v>
      </c>
      <c r="J162">
        <v>128.80000000000001</v>
      </c>
      <c r="K162">
        <v>140.19999999999999</v>
      </c>
      <c r="L162">
        <v>118.9</v>
      </c>
      <c r="M162">
        <v>133.5</v>
      </c>
      <c r="N162">
        <v>130.4</v>
      </c>
      <c r="O162">
        <v>146.5</v>
      </c>
      <c r="P162">
        <v>134.9</v>
      </c>
      <c r="Q162">
        <v>145.80000000000001</v>
      </c>
      <c r="R162">
        <v>143.1</v>
      </c>
      <c r="S162">
        <v>137.69999999999999</v>
      </c>
      <c r="T162">
        <v>142.30000000000001</v>
      </c>
      <c r="U162" t="s">
        <v>32</v>
      </c>
      <c r="V162">
        <v>134.80000000000001</v>
      </c>
      <c r="W162">
        <v>135.19999999999999</v>
      </c>
      <c r="X162">
        <v>131.30000000000001</v>
      </c>
      <c r="Y162">
        <v>119.4</v>
      </c>
      <c r="Z162">
        <v>129.80000000000001</v>
      </c>
      <c r="AA162">
        <v>136.9</v>
      </c>
      <c r="AB162">
        <v>124.1</v>
      </c>
      <c r="AC162">
        <v>128.1</v>
      </c>
      <c r="AD162">
        <v>133.9</v>
      </c>
      <c r="AE162">
        <f t="shared" si="64"/>
        <v>0</v>
      </c>
      <c r="AH162">
        <f t="shared" si="65"/>
        <v>2</v>
      </c>
      <c r="AI162">
        <f t="shared" si="66"/>
        <v>1</v>
      </c>
      <c r="AJ162">
        <f t="shared" si="67"/>
        <v>2</v>
      </c>
      <c r="AK162">
        <f t="shared" si="68"/>
        <v>1</v>
      </c>
      <c r="AL162">
        <f t="shared" si="69"/>
        <v>1</v>
      </c>
      <c r="AM162">
        <f t="shared" si="70"/>
        <v>1</v>
      </c>
      <c r="AN162">
        <f t="shared" si="71"/>
        <v>1</v>
      </c>
      <c r="AO162">
        <f t="shared" si="72"/>
        <v>1</v>
      </c>
      <c r="AP162">
        <f t="shared" si="73"/>
        <v>1</v>
      </c>
      <c r="AQ162">
        <f t="shared" si="74"/>
        <v>1</v>
      </c>
      <c r="AR162">
        <f t="shared" si="75"/>
        <v>1</v>
      </c>
      <c r="AS162">
        <f t="shared" si="76"/>
        <v>1</v>
      </c>
      <c r="AT162">
        <f t="shared" si="77"/>
        <v>1</v>
      </c>
      <c r="AU162">
        <f t="shared" si="78"/>
        <v>1</v>
      </c>
      <c r="AV162">
        <f t="shared" si="79"/>
        <v>1</v>
      </c>
      <c r="AW162">
        <f t="shared" si="80"/>
        <v>1</v>
      </c>
      <c r="AX162">
        <f t="shared" si="81"/>
        <v>1</v>
      </c>
      <c r="AY162">
        <f t="shared" si="82"/>
        <v>1</v>
      </c>
      <c r="AZ162">
        <f t="shared" si="83"/>
        <v>1</v>
      </c>
      <c r="BA162">
        <f t="shared" si="84"/>
        <v>1</v>
      </c>
      <c r="BB162">
        <f t="shared" si="85"/>
        <v>2</v>
      </c>
      <c r="BC162">
        <f t="shared" si="86"/>
        <v>1</v>
      </c>
      <c r="BD162">
        <f t="shared" si="87"/>
        <v>1</v>
      </c>
      <c r="BE162">
        <f t="shared" si="88"/>
        <v>1</v>
      </c>
      <c r="BF162">
        <f t="shared" si="89"/>
        <v>1</v>
      </c>
      <c r="BG162">
        <f t="shared" si="90"/>
        <v>1</v>
      </c>
      <c r="BH162">
        <f t="shared" si="91"/>
        <v>1</v>
      </c>
      <c r="BI162">
        <f t="shared" si="92"/>
        <v>1</v>
      </c>
      <c r="BJ162">
        <f t="shared" si="93"/>
        <v>1</v>
      </c>
      <c r="BK162">
        <f t="shared" si="94"/>
        <v>1</v>
      </c>
    </row>
    <row r="163" spans="1:63" x14ac:dyDescent="0.3">
      <c r="A163" t="s">
        <v>33</v>
      </c>
      <c r="B163">
        <v>2017</v>
      </c>
      <c r="C163" t="s">
        <v>42</v>
      </c>
      <c r="D163">
        <v>132.9</v>
      </c>
      <c r="E163">
        <v>148.69999999999999</v>
      </c>
      <c r="F163">
        <v>128.30000000000001</v>
      </c>
      <c r="G163">
        <v>137.30000000000001</v>
      </c>
      <c r="H163">
        <v>113.5</v>
      </c>
      <c r="I163">
        <v>137.19999999999999</v>
      </c>
      <c r="J163">
        <v>142.19999999999999</v>
      </c>
      <c r="K163">
        <v>128.19999999999999</v>
      </c>
      <c r="L163">
        <v>120.9</v>
      </c>
      <c r="M163">
        <v>138.80000000000001</v>
      </c>
      <c r="N163">
        <v>124.2</v>
      </c>
      <c r="O163">
        <v>143.1</v>
      </c>
      <c r="P163">
        <v>135.69999999999999</v>
      </c>
      <c r="Q163">
        <v>148.6</v>
      </c>
      <c r="R163">
        <v>131.5</v>
      </c>
      <c r="S163">
        <v>123.2</v>
      </c>
      <c r="T163">
        <v>130.19999999999999</v>
      </c>
      <c r="U163" t="s">
        <v>97</v>
      </c>
      <c r="V163">
        <v>119</v>
      </c>
      <c r="W163">
        <v>126.8</v>
      </c>
      <c r="X163">
        <v>123.8</v>
      </c>
      <c r="Y163">
        <v>113.9</v>
      </c>
      <c r="Z163">
        <v>122.9</v>
      </c>
      <c r="AA163">
        <v>134.30000000000001</v>
      </c>
      <c r="AB163">
        <v>122.5</v>
      </c>
      <c r="AC163">
        <v>122.7</v>
      </c>
      <c r="AD163">
        <v>129.9</v>
      </c>
      <c r="AE163">
        <f t="shared" si="64"/>
        <v>0</v>
      </c>
      <c r="AH163">
        <f t="shared" si="65"/>
        <v>2</v>
      </c>
      <c r="AI163">
        <f t="shared" si="66"/>
        <v>1</v>
      </c>
      <c r="AJ163">
        <f t="shared" si="67"/>
        <v>2</v>
      </c>
      <c r="AK163">
        <f t="shared" si="68"/>
        <v>1</v>
      </c>
      <c r="AL163">
        <f t="shared" si="69"/>
        <v>1</v>
      </c>
      <c r="AM163">
        <f t="shared" si="70"/>
        <v>1</v>
      </c>
      <c r="AN163">
        <f t="shared" si="71"/>
        <v>1</v>
      </c>
      <c r="AO163">
        <f t="shared" si="72"/>
        <v>1</v>
      </c>
      <c r="AP163">
        <f t="shared" si="73"/>
        <v>1</v>
      </c>
      <c r="AQ163">
        <f t="shared" si="74"/>
        <v>1</v>
      </c>
      <c r="AR163">
        <f t="shared" si="75"/>
        <v>1</v>
      </c>
      <c r="AS163">
        <f t="shared" si="76"/>
        <v>1</v>
      </c>
      <c r="AT163">
        <f t="shared" si="77"/>
        <v>1</v>
      </c>
      <c r="AU163">
        <f t="shared" si="78"/>
        <v>1</v>
      </c>
      <c r="AV163">
        <f t="shared" si="79"/>
        <v>1</v>
      </c>
      <c r="AW163">
        <f t="shared" si="80"/>
        <v>1</v>
      </c>
      <c r="AX163">
        <f t="shared" si="81"/>
        <v>1</v>
      </c>
      <c r="AY163">
        <f t="shared" si="82"/>
        <v>1</v>
      </c>
      <c r="AZ163">
        <f t="shared" si="83"/>
        <v>1</v>
      </c>
      <c r="BA163">
        <f t="shared" si="84"/>
        <v>1</v>
      </c>
      <c r="BB163">
        <f t="shared" si="85"/>
        <v>2</v>
      </c>
      <c r="BC163">
        <f t="shared" si="86"/>
        <v>1</v>
      </c>
      <c r="BD163">
        <f t="shared" si="87"/>
        <v>1</v>
      </c>
      <c r="BE163">
        <f t="shared" si="88"/>
        <v>1</v>
      </c>
      <c r="BF163">
        <f t="shared" si="89"/>
        <v>1</v>
      </c>
      <c r="BG163">
        <f t="shared" si="90"/>
        <v>1</v>
      </c>
      <c r="BH163">
        <f t="shared" si="91"/>
        <v>1</v>
      </c>
      <c r="BI163">
        <f t="shared" si="92"/>
        <v>1</v>
      </c>
      <c r="BJ163">
        <f t="shared" si="93"/>
        <v>1</v>
      </c>
      <c r="BK163">
        <f t="shared" si="94"/>
        <v>1</v>
      </c>
    </row>
    <row r="164" spans="1:63" x14ac:dyDescent="0.3">
      <c r="A164" t="s">
        <v>35</v>
      </c>
      <c r="B164">
        <v>2017</v>
      </c>
      <c r="C164" t="s">
        <v>42</v>
      </c>
      <c r="D164">
        <v>133.30000000000001</v>
      </c>
      <c r="E164">
        <v>145.5</v>
      </c>
      <c r="F164">
        <v>128.1</v>
      </c>
      <c r="G164">
        <v>138.1</v>
      </c>
      <c r="H164">
        <v>118.2</v>
      </c>
      <c r="I164">
        <v>139.19999999999999</v>
      </c>
      <c r="J164">
        <v>133.30000000000001</v>
      </c>
      <c r="K164">
        <v>136.19999999999999</v>
      </c>
      <c r="L164">
        <v>119.6</v>
      </c>
      <c r="M164">
        <v>135.30000000000001</v>
      </c>
      <c r="N164">
        <v>127.8</v>
      </c>
      <c r="O164">
        <v>144.9</v>
      </c>
      <c r="P164">
        <v>135.19999999999999</v>
      </c>
      <c r="Q164">
        <v>146.5</v>
      </c>
      <c r="R164">
        <v>138.5</v>
      </c>
      <c r="S164">
        <v>131.69999999999999</v>
      </c>
      <c r="T164">
        <v>137.5</v>
      </c>
      <c r="U164" t="s">
        <v>97</v>
      </c>
      <c r="V164">
        <v>128.80000000000001</v>
      </c>
      <c r="W164">
        <v>131.19999999999999</v>
      </c>
      <c r="X164">
        <v>128.5</v>
      </c>
      <c r="Y164">
        <v>116.5</v>
      </c>
      <c r="Z164">
        <v>125.9</v>
      </c>
      <c r="AA164">
        <v>135.4</v>
      </c>
      <c r="AB164">
        <v>123.4</v>
      </c>
      <c r="AC164">
        <v>125.5</v>
      </c>
      <c r="AD164">
        <v>132</v>
      </c>
      <c r="AE164">
        <f t="shared" si="64"/>
        <v>0</v>
      </c>
      <c r="AH164">
        <f t="shared" si="65"/>
        <v>2</v>
      </c>
      <c r="AI164">
        <f t="shared" si="66"/>
        <v>1</v>
      </c>
      <c r="AJ164">
        <f t="shared" si="67"/>
        <v>2</v>
      </c>
      <c r="AK164">
        <f t="shared" si="68"/>
        <v>1</v>
      </c>
      <c r="AL164">
        <f t="shared" si="69"/>
        <v>1</v>
      </c>
      <c r="AM164">
        <f t="shared" si="70"/>
        <v>1</v>
      </c>
      <c r="AN164">
        <f t="shared" si="71"/>
        <v>1</v>
      </c>
      <c r="AO164">
        <f t="shared" si="72"/>
        <v>1</v>
      </c>
      <c r="AP164">
        <f t="shared" si="73"/>
        <v>1</v>
      </c>
      <c r="AQ164">
        <f t="shared" si="74"/>
        <v>1</v>
      </c>
      <c r="AR164">
        <f t="shared" si="75"/>
        <v>1</v>
      </c>
      <c r="AS164">
        <f t="shared" si="76"/>
        <v>1</v>
      </c>
      <c r="AT164">
        <f t="shared" si="77"/>
        <v>1</v>
      </c>
      <c r="AU164">
        <f t="shared" si="78"/>
        <v>1</v>
      </c>
      <c r="AV164">
        <f t="shared" si="79"/>
        <v>1</v>
      </c>
      <c r="AW164">
        <f t="shared" si="80"/>
        <v>1</v>
      </c>
      <c r="AX164">
        <f t="shared" si="81"/>
        <v>1</v>
      </c>
      <c r="AY164">
        <f t="shared" si="82"/>
        <v>1</v>
      </c>
      <c r="AZ164">
        <f t="shared" si="83"/>
        <v>1</v>
      </c>
      <c r="BA164">
        <f t="shared" si="84"/>
        <v>1</v>
      </c>
      <c r="BB164">
        <f t="shared" si="85"/>
        <v>2</v>
      </c>
      <c r="BC164">
        <f t="shared" si="86"/>
        <v>1</v>
      </c>
      <c r="BD164">
        <f t="shared" si="87"/>
        <v>1</v>
      </c>
      <c r="BE164">
        <f t="shared" si="88"/>
        <v>1</v>
      </c>
      <c r="BF164">
        <f t="shared" si="89"/>
        <v>1</v>
      </c>
      <c r="BG164">
        <f t="shared" si="90"/>
        <v>1</v>
      </c>
      <c r="BH164">
        <f t="shared" si="91"/>
        <v>1</v>
      </c>
      <c r="BI164">
        <f t="shared" si="92"/>
        <v>1</v>
      </c>
      <c r="BJ164">
        <f t="shared" si="93"/>
        <v>1</v>
      </c>
      <c r="BK164">
        <f t="shared" si="94"/>
        <v>1</v>
      </c>
    </row>
    <row r="165" spans="1:63" x14ac:dyDescent="0.3">
      <c r="A165" t="s">
        <v>30</v>
      </c>
      <c r="B165">
        <v>2017</v>
      </c>
      <c r="C165" t="s">
        <v>44</v>
      </c>
      <c r="D165">
        <v>134</v>
      </c>
      <c r="E165">
        <v>144.19999999999999</v>
      </c>
      <c r="F165">
        <v>129.80000000000001</v>
      </c>
      <c r="G165">
        <v>139</v>
      </c>
      <c r="H165">
        <v>120.9</v>
      </c>
      <c r="I165">
        <v>143.9</v>
      </c>
      <c r="J165">
        <v>151.5</v>
      </c>
      <c r="K165">
        <v>138.1</v>
      </c>
      <c r="L165">
        <v>120</v>
      </c>
      <c r="M165">
        <v>133.9</v>
      </c>
      <c r="N165">
        <v>131.4</v>
      </c>
      <c r="O165">
        <v>147.69999999999999</v>
      </c>
      <c r="P165">
        <v>138.5</v>
      </c>
      <c r="Q165">
        <v>147.4</v>
      </c>
      <c r="R165">
        <v>144.30000000000001</v>
      </c>
      <c r="S165">
        <v>138.1</v>
      </c>
      <c r="T165">
        <v>143.5</v>
      </c>
      <c r="U165" t="s">
        <v>32</v>
      </c>
      <c r="V165">
        <v>135.30000000000001</v>
      </c>
      <c r="W165">
        <v>136.1</v>
      </c>
      <c r="X165">
        <v>132.1</v>
      </c>
      <c r="Y165">
        <v>119.1</v>
      </c>
      <c r="Z165">
        <v>130.6</v>
      </c>
      <c r="AA165">
        <v>138.6</v>
      </c>
      <c r="AB165">
        <v>124.4</v>
      </c>
      <c r="AC165">
        <v>128.6</v>
      </c>
      <c r="AD165">
        <v>136.19999999999999</v>
      </c>
      <c r="AE165">
        <f t="shared" si="64"/>
        <v>0</v>
      </c>
      <c r="AH165">
        <f t="shared" si="65"/>
        <v>2</v>
      </c>
      <c r="AI165">
        <f t="shared" si="66"/>
        <v>1</v>
      </c>
      <c r="AJ165">
        <f t="shared" si="67"/>
        <v>2</v>
      </c>
      <c r="AK165">
        <f t="shared" si="68"/>
        <v>1</v>
      </c>
      <c r="AL165">
        <f t="shared" si="69"/>
        <v>1</v>
      </c>
      <c r="AM165">
        <f t="shared" si="70"/>
        <v>1</v>
      </c>
      <c r="AN165">
        <f t="shared" si="71"/>
        <v>1</v>
      </c>
      <c r="AO165">
        <f t="shared" si="72"/>
        <v>1</v>
      </c>
      <c r="AP165">
        <f t="shared" si="73"/>
        <v>1</v>
      </c>
      <c r="AQ165">
        <f t="shared" si="74"/>
        <v>1</v>
      </c>
      <c r="AR165">
        <f t="shared" si="75"/>
        <v>1</v>
      </c>
      <c r="AS165">
        <f t="shared" si="76"/>
        <v>1</v>
      </c>
      <c r="AT165">
        <f t="shared" si="77"/>
        <v>1</v>
      </c>
      <c r="AU165">
        <f t="shared" si="78"/>
        <v>1</v>
      </c>
      <c r="AV165">
        <f t="shared" si="79"/>
        <v>1</v>
      </c>
      <c r="AW165">
        <f t="shared" si="80"/>
        <v>1</v>
      </c>
      <c r="AX165">
        <f t="shared" si="81"/>
        <v>1</v>
      </c>
      <c r="AY165">
        <f t="shared" si="82"/>
        <v>1</v>
      </c>
      <c r="AZ165">
        <f t="shared" si="83"/>
        <v>1</v>
      </c>
      <c r="BA165">
        <f t="shared" si="84"/>
        <v>1</v>
      </c>
      <c r="BB165">
        <f t="shared" si="85"/>
        <v>2</v>
      </c>
      <c r="BC165">
        <f t="shared" si="86"/>
        <v>1</v>
      </c>
      <c r="BD165">
        <f t="shared" si="87"/>
        <v>1</v>
      </c>
      <c r="BE165">
        <f t="shared" si="88"/>
        <v>1</v>
      </c>
      <c r="BF165">
        <f t="shared" si="89"/>
        <v>1</v>
      </c>
      <c r="BG165">
        <f t="shared" si="90"/>
        <v>1</v>
      </c>
      <c r="BH165">
        <f t="shared" si="91"/>
        <v>1</v>
      </c>
      <c r="BI165">
        <f t="shared" si="92"/>
        <v>1</v>
      </c>
      <c r="BJ165">
        <f t="shared" si="93"/>
        <v>1</v>
      </c>
      <c r="BK165">
        <f t="shared" si="94"/>
        <v>1</v>
      </c>
    </row>
    <row r="166" spans="1:63" x14ac:dyDescent="0.3">
      <c r="A166" t="s">
        <v>33</v>
      </c>
      <c r="B166">
        <v>2017</v>
      </c>
      <c r="C166" t="s">
        <v>44</v>
      </c>
      <c r="D166">
        <v>132.80000000000001</v>
      </c>
      <c r="E166">
        <v>148.4</v>
      </c>
      <c r="F166">
        <v>129.4</v>
      </c>
      <c r="G166">
        <v>137.69999999999999</v>
      </c>
      <c r="H166">
        <v>113.4</v>
      </c>
      <c r="I166">
        <v>139.4</v>
      </c>
      <c r="J166">
        <v>175.1</v>
      </c>
      <c r="K166">
        <v>124.7</v>
      </c>
      <c r="L166">
        <v>121.5</v>
      </c>
      <c r="M166">
        <v>137.80000000000001</v>
      </c>
      <c r="N166">
        <v>124.4</v>
      </c>
      <c r="O166">
        <v>143.69999999999999</v>
      </c>
      <c r="P166">
        <v>139.80000000000001</v>
      </c>
      <c r="Q166">
        <v>150.5</v>
      </c>
      <c r="R166">
        <v>131.6</v>
      </c>
      <c r="S166">
        <v>123.7</v>
      </c>
      <c r="T166">
        <v>130.4</v>
      </c>
      <c r="U166" t="s">
        <v>98</v>
      </c>
      <c r="V166">
        <v>119.7</v>
      </c>
      <c r="W166">
        <v>127.2</v>
      </c>
      <c r="X166">
        <v>125</v>
      </c>
      <c r="Y166">
        <v>113.2</v>
      </c>
      <c r="Z166">
        <v>123.5</v>
      </c>
      <c r="AA166">
        <v>135.5</v>
      </c>
      <c r="AB166">
        <v>122.4</v>
      </c>
      <c r="AC166">
        <v>123</v>
      </c>
      <c r="AD166">
        <v>131.80000000000001</v>
      </c>
      <c r="AE166">
        <f t="shared" si="64"/>
        <v>0</v>
      </c>
      <c r="AH166">
        <f t="shared" si="65"/>
        <v>2</v>
      </c>
      <c r="AI166">
        <f t="shared" si="66"/>
        <v>1</v>
      </c>
      <c r="AJ166">
        <f t="shared" si="67"/>
        <v>2</v>
      </c>
      <c r="AK166">
        <f t="shared" si="68"/>
        <v>1</v>
      </c>
      <c r="AL166">
        <f t="shared" si="69"/>
        <v>1</v>
      </c>
      <c r="AM166">
        <f t="shared" si="70"/>
        <v>1</v>
      </c>
      <c r="AN166">
        <f t="shared" si="71"/>
        <v>1</v>
      </c>
      <c r="AO166">
        <f t="shared" si="72"/>
        <v>1</v>
      </c>
      <c r="AP166">
        <f t="shared" si="73"/>
        <v>1</v>
      </c>
      <c r="AQ166">
        <f t="shared" si="74"/>
        <v>1</v>
      </c>
      <c r="AR166">
        <f t="shared" si="75"/>
        <v>1</v>
      </c>
      <c r="AS166">
        <f t="shared" si="76"/>
        <v>1</v>
      </c>
      <c r="AT166">
        <f t="shared" si="77"/>
        <v>1</v>
      </c>
      <c r="AU166">
        <f t="shared" si="78"/>
        <v>1</v>
      </c>
      <c r="AV166">
        <f t="shared" si="79"/>
        <v>1</v>
      </c>
      <c r="AW166">
        <f t="shared" si="80"/>
        <v>1</v>
      </c>
      <c r="AX166">
        <f t="shared" si="81"/>
        <v>1</v>
      </c>
      <c r="AY166">
        <f t="shared" si="82"/>
        <v>1</v>
      </c>
      <c r="AZ166">
        <f t="shared" si="83"/>
        <v>1</v>
      </c>
      <c r="BA166">
        <f t="shared" si="84"/>
        <v>1</v>
      </c>
      <c r="BB166">
        <f t="shared" si="85"/>
        <v>2</v>
      </c>
      <c r="BC166">
        <f t="shared" si="86"/>
        <v>1</v>
      </c>
      <c r="BD166">
        <f t="shared" si="87"/>
        <v>1</v>
      </c>
      <c r="BE166">
        <f t="shared" si="88"/>
        <v>1</v>
      </c>
      <c r="BF166">
        <f t="shared" si="89"/>
        <v>1</v>
      </c>
      <c r="BG166">
        <f t="shared" si="90"/>
        <v>1</v>
      </c>
      <c r="BH166">
        <f t="shared" si="91"/>
        <v>1</v>
      </c>
      <c r="BI166">
        <f t="shared" si="92"/>
        <v>1</v>
      </c>
      <c r="BJ166">
        <f t="shared" si="93"/>
        <v>1</v>
      </c>
      <c r="BK166">
        <f t="shared" si="94"/>
        <v>1</v>
      </c>
    </row>
    <row r="167" spans="1:63" x14ac:dyDescent="0.3">
      <c r="A167" t="s">
        <v>35</v>
      </c>
      <c r="B167">
        <v>2017</v>
      </c>
      <c r="C167" t="s">
        <v>44</v>
      </c>
      <c r="D167">
        <v>133.6</v>
      </c>
      <c r="E167">
        <v>145.69999999999999</v>
      </c>
      <c r="F167">
        <v>129.6</v>
      </c>
      <c r="G167">
        <v>138.5</v>
      </c>
      <c r="H167">
        <v>118.1</v>
      </c>
      <c r="I167">
        <v>141.80000000000001</v>
      </c>
      <c r="J167">
        <v>159.5</v>
      </c>
      <c r="K167">
        <v>133.6</v>
      </c>
      <c r="L167">
        <v>120.5</v>
      </c>
      <c r="M167">
        <v>135.19999999999999</v>
      </c>
      <c r="N167">
        <v>128.5</v>
      </c>
      <c r="O167">
        <v>145.80000000000001</v>
      </c>
      <c r="P167">
        <v>139</v>
      </c>
      <c r="Q167">
        <v>148.19999999999999</v>
      </c>
      <c r="R167">
        <v>139.30000000000001</v>
      </c>
      <c r="S167">
        <v>132.1</v>
      </c>
      <c r="T167">
        <v>138.30000000000001</v>
      </c>
      <c r="U167" t="s">
        <v>98</v>
      </c>
      <c r="V167">
        <v>129.4</v>
      </c>
      <c r="W167">
        <v>131.9</v>
      </c>
      <c r="X167">
        <v>129.4</v>
      </c>
      <c r="Y167">
        <v>116</v>
      </c>
      <c r="Z167">
        <v>126.6</v>
      </c>
      <c r="AA167">
        <v>136.80000000000001</v>
      </c>
      <c r="AB167">
        <v>123.6</v>
      </c>
      <c r="AC167">
        <v>125.9</v>
      </c>
      <c r="AD167">
        <v>134.19999999999999</v>
      </c>
      <c r="AE167">
        <f t="shared" si="64"/>
        <v>0</v>
      </c>
      <c r="AH167">
        <f t="shared" si="65"/>
        <v>2</v>
      </c>
      <c r="AI167">
        <f t="shared" si="66"/>
        <v>1</v>
      </c>
      <c r="AJ167">
        <f t="shared" si="67"/>
        <v>2</v>
      </c>
      <c r="AK167">
        <f t="shared" si="68"/>
        <v>1</v>
      </c>
      <c r="AL167">
        <f t="shared" si="69"/>
        <v>1</v>
      </c>
      <c r="AM167">
        <f t="shared" si="70"/>
        <v>1</v>
      </c>
      <c r="AN167">
        <f t="shared" si="71"/>
        <v>1</v>
      </c>
      <c r="AO167">
        <f t="shared" si="72"/>
        <v>1</v>
      </c>
      <c r="AP167">
        <f t="shared" si="73"/>
        <v>1</v>
      </c>
      <c r="AQ167">
        <f t="shared" si="74"/>
        <v>1</v>
      </c>
      <c r="AR167">
        <f t="shared" si="75"/>
        <v>1</v>
      </c>
      <c r="AS167">
        <f t="shared" si="76"/>
        <v>1</v>
      </c>
      <c r="AT167">
        <f t="shared" si="77"/>
        <v>1</v>
      </c>
      <c r="AU167">
        <f t="shared" si="78"/>
        <v>1</v>
      </c>
      <c r="AV167">
        <f t="shared" si="79"/>
        <v>1</v>
      </c>
      <c r="AW167">
        <f t="shared" si="80"/>
        <v>1</v>
      </c>
      <c r="AX167">
        <f t="shared" si="81"/>
        <v>1</v>
      </c>
      <c r="AY167">
        <f t="shared" si="82"/>
        <v>1</v>
      </c>
      <c r="AZ167">
        <f t="shared" si="83"/>
        <v>1</v>
      </c>
      <c r="BA167">
        <f t="shared" si="84"/>
        <v>1</v>
      </c>
      <c r="BB167">
        <f t="shared" si="85"/>
        <v>2</v>
      </c>
      <c r="BC167">
        <f t="shared" si="86"/>
        <v>1</v>
      </c>
      <c r="BD167">
        <f t="shared" si="87"/>
        <v>1</v>
      </c>
      <c r="BE167">
        <f t="shared" si="88"/>
        <v>1</v>
      </c>
      <c r="BF167">
        <f t="shared" si="89"/>
        <v>1</v>
      </c>
      <c r="BG167">
        <f t="shared" si="90"/>
        <v>1</v>
      </c>
      <c r="BH167">
        <f t="shared" si="91"/>
        <v>1</v>
      </c>
      <c r="BI167">
        <f t="shared" si="92"/>
        <v>1</v>
      </c>
      <c r="BJ167">
        <f t="shared" si="93"/>
        <v>1</v>
      </c>
      <c r="BK167">
        <f t="shared" si="94"/>
        <v>1</v>
      </c>
    </row>
    <row r="168" spans="1:63" x14ac:dyDescent="0.3">
      <c r="A168" t="s">
        <v>30</v>
      </c>
      <c r="B168">
        <v>2017</v>
      </c>
      <c r="C168" t="s">
        <v>46</v>
      </c>
      <c r="D168">
        <v>134.80000000000001</v>
      </c>
      <c r="E168">
        <v>143.1</v>
      </c>
      <c r="F168">
        <v>130</v>
      </c>
      <c r="G168">
        <v>139.4</v>
      </c>
      <c r="H168">
        <v>120.5</v>
      </c>
      <c r="I168">
        <v>148</v>
      </c>
      <c r="J168">
        <v>162.9</v>
      </c>
      <c r="K168">
        <v>137.4</v>
      </c>
      <c r="L168">
        <v>120.8</v>
      </c>
      <c r="M168">
        <v>134.69999999999999</v>
      </c>
      <c r="N168">
        <v>131.6</v>
      </c>
      <c r="O168">
        <v>148.69999999999999</v>
      </c>
      <c r="P168">
        <v>140.6</v>
      </c>
      <c r="Q168">
        <v>149</v>
      </c>
      <c r="R168">
        <v>145.30000000000001</v>
      </c>
      <c r="S168">
        <v>139.19999999999999</v>
      </c>
      <c r="T168">
        <v>144.5</v>
      </c>
      <c r="U168" t="s">
        <v>32</v>
      </c>
      <c r="V168">
        <v>136.4</v>
      </c>
      <c r="W168">
        <v>137.30000000000001</v>
      </c>
      <c r="X168">
        <v>133</v>
      </c>
      <c r="Y168">
        <v>120.3</v>
      </c>
      <c r="Z168">
        <v>131.5</v>
      </c>
      <c r="AA168">
        <v>140.19999999999999</v>
      </c>
      <c r="AB168">
        <v>125.4</v>
      </c>
      <c r="AC168">
        <v>129.69999999999999</v>
      </c>
      <c r="AD168">
        <v>137.80000000000001</v>
      </c>
      <c r="AE168">
        <f t="shared" si="64"/>
        <v>0</v>
      </c>
      <c r="AH168">
        <f t="shared" si="65"/>
        <v>2</v>
      </c>
      <c r="AI168">
        <f t="shared" si="66"/>
        <v>1</v>
      </c>
      <c r="AJ168">
        <f t="shared" si="67"/>
        <v>2</v>
      </c>
      <c r="AK168">
        <f t="shared" si="68"/>
        <v>1</v>
      </c>
      <c r="AL168">
        <f t="shared" si="69"/>
        <v>1</v>
      </c>
      <c r="AM168">
        <f t="shared" si="70"/>
        <v>1</v>
      </c>
      <c r="AN168">
        <f t="shared" si="71"/>
        <v>1</v>
      </c>
      <c r="AO168">
        <f t="shared" si="72"/>
        <v>1</v>
      </c>
      <c r="AP168">
        <f t="shared" si="73"/>
        <v>1</v>
      </c>
      <c r="AQ168">
        <f t="shared" si="74"/>
        <v>1</v>
      </c>
      <c r="AR168">
        <f t="shared" si="75"/>
        <v>1</v>
      </c>
      <c r="AS168">
        <f t="shared" si="76"/>
        <v>1</v>
      </c>
      <c r="AT168">
        <f t="shared" si="77"/>
        <v>1</v>
      </c>
      <c r="AU168">
        <f t="shared" si="78"/>
        <v>1</v>
      </c>
      <c r="AV168">
        <f t="shared" si="79"/>
        <v>1</v>
      </c>
      <c r="AW168">
        <f t="shared" si="80"/>
        <v>1</v>
      </c>
      <c r="AX168">
        <f t="shared" si="81"/>
        <v>1</v>
      </c>
      <c r="AY168">
        <f t="shared" si="82"/>
        <v>1</v>
      </c>
      <c r="AZ168">
        <f t="shared" si="83"/>
        <v>1</v>
      </c>
      <c r="BA168">
        <f t="shared" si="84"/>
        <v>1</v>
      </c>
      <c r="BB168">
        <f t="shared" si="85"/>
        <v>2</v>
      </c>
      <c r="BC168">
        <f t="shared" si="86"/>
        <v>1</v>
      </c>
      <c r="BD168">
        <f t="shared" si="87"/>
        <v>1</v>
      </c>
      <c r="BE168">
        <f t="shared" si="88"/>
        <v>1</v>
      </c>
      <c r="BF168">
        <f t="shared" si="89"/>
        <v>1</v>
      </c>
      <c r="BG168">
        <f t="shared" si="90"/>
        <v>1</v>
      </c>
      <c r="BH168">
        <f t="shared" si="91"/>
        <v>1</v>
      </c>
      <c r="BI168">
        <f t="shared" si="92"/>
        <v>1</v>
      </c>
      <c r="BJ168">
        <f t="shared" si="93"/>
        <v>1</v>
      </c>
      <c r="BK168">
        <f t="shared" si="94"/>
        <v>1</v>
      </c>
    </row>
    <row r="169" spans="1:63" x14ac:dyDescent="0.3">
      <c r="A169" t="s">
        <v>33</v>
      </c>
      <c r="B169">
        <v>2017</v>
      </c>
      <c r="C169" t="s">
        <v>46</v>
      </c>
      <c r="D169">
        <v>133.19999999999999</v>
      </c>
      <c r="E169">
        <v>143.9</v>
      </c>
      <c r="F169">
        <v>128.30000000000001</v>
      </c>
      <c r="G169">
        <v>138.30000000000001</v>
      </c>
      <c r="H169">
        <v>114.1</v>
      </c>
      <c r="I169">
        <v>142.69999999999999</v>
      </c>
      <c r="J169">
        <v>179.8</v>
      </c>
      <c r="K169">
        <v>123.5</v>
      </c>
      <c r="L169">
        <v>122.1</v>
      </c>
      <c r="M169">
        <v>137.5</v>
      </c>
      <c r="N169">
        <v>124.6</v>
      </c>
      <c r="O169">
        <v>144.5</v>
      </c>
      <c r="P169">
        <v>140.5</v>
      </c>
      <c r="Q169">
        <v>152.1</v>
      </c>
      <c r="R169">
        <v>132.69999999999999</v>
      </c>
      <c r="S169">
        <v>124.3</v>
      </c>
      <c r="T169">
        <v>131.4</v>
      </c>
      <c r="U169" t="s">
        <v>99</v>
      </c>
      <c r="V169">
        <v>118.9</v>
      </c>
      <c r="W169">
        <v>127.7</v>
      </c>
      <c r="X169">
        <v>125.7</v>
      </c>
      <c r="Y169">
        <v>114.6</v>
      </c>
      <c r="Z169">
        <v>124.1</v>
      </c>
      <c r="AA169">
        <v>135.69999999999999</v>
      </c>
      <c r="AB169">
        <v>123.3</v>
      </c>
      <c r="AC169">
        <v>123.8</v>
      </c>
      <c r="AD169">
        <v>132.69999999999999</v>
      </c>
      <c r="AE169">
        <f t="shared" si="64"/>
        <v>0</v>
      </c>
      <c r="AH169">
        <f t="shared" si="65"/>
        <v>2</v>
      </c>
      <c r="AI169">
        <f t="shared" si="66"/>
        <v>1</v>
      </c>
      <c r="AJ169">
        <f t="shared" si="67"/>
        <v>2</v>
      </c>
      <c r="AK169">
        <f t="shared" si="68"/>
        <v>1</v>
      </c>
      <c r="AL169">
        <f t="shared" si="69"/>
        <v>1</v>
      </c>
      <c r="AM169">
        <f t="shared" si="70"/>
        <v>1</v>
      </c>
      <c r="AN169">
        <f t="shared" si="71"/>
        <v>1</v>
      </c>
      <c r="AO169">
        <f t="shared" si="72"/>
        <v>1</v>
      </c>
      <c r="AP169">
        <f t="shared" si="73"/>
        <v>1</v>
      </c>
      <c r="AQ169">
        <f t="shared" si="74"/>
        <v>1</v>
      </c>
      <c r="AR169">
        <f t="shared" si="75"/>
        <v>1</v>
      </c>
      <c r="AS169">
        <f t="shared" si="76"/>
        <v>1</v>
      </c>
      <c r="AT169">
        <f t="shared" si="77"/>
        <v>1</v>
      </c>
      <c r="AU169">
        <f t="shared" si="78"/>
        <v>1</v>
      </c>
      <c r="AV169">
        <f t="shared" si="79"/>
        <v>1</v>
      </c>
      <c r="AW169">
        <f t="shared" si="80"/>
        <v>1</v>
      </c>
      <c r="AX169">
        <f t="shared" si="81"/>
        <v>1</v>
      </c>
      <c r="AY169">
        <f t="shared" si="82"/>
        <v>1</v>
      </c>
      <c r="AZ169">
        <f t="shared" si="83"/>
        <v>1</v>
      </c>
      <c r="BA169">
        <f t="shared" si="84"/>
        <v>1</v>
      </c>
      <c r="BB169">
        <f t="shared" si="85"/>
        <v>2</v>
      </c>
      <c r="BC169">
        <f t="shared" si="86"/>
        <v>1</v>
      </c>
      <c r="BD169">
        <f t="shared" si="87"/>
        <v>1</v>
      </c>
      <c r="BE169">
        <f t="shared" si="88"/>
        <v>1</v>
      </c>
      <c r="BF169">
        <f t="shared" si="89"/>
        <v>1</v>
      </c>
      <c r="BG169">
        <f t="shared" si="90"/>
        <v>1</v>
      </c>
      <c r="BH169">
        <f t="shared" si="91"/>
        <v>1</v>
      </c>
      <c r="BI169">
        <f t="shared" si="92"/>
        <v>1</v>
      </c>
      <c r="BJ169">
        <f t="shared" si="93"/>
        <v>1</v>
      </c>
      <c r="BK169">
        <f t="shared" si="94"/>
        <v>1</v>
      </c>
    </row>
    <row r="170" spans="1:63" x14ac:dyDescent="0.3">
      <c r="A170" t="s">
        <v>35</v>
      </c>
      <c r="B170">
        <v>2017</v>
      </c>
      <c r="C170" t="s">
        <v>46</v>
      </c>
      <c r="D170">
        <v>134.30000000000001</v>
      </c>
      <c r="E170">
        <v>143.4</v>
      </c>
      <c r="F170">
        <v>129.30000000000001</v>
      </c>
      <c r="G170">
        <v>139</v>
      </c>
      <c r="H170">
        <v>118.1</v>
      </c>
      <c r="I170">
        <v>145.5</v>
      </c>
      <c r="J170">
        <v>168.6</v>
      </c>
      <c r="K170">
        <v>132.69999999999999</v>
      </c>
      <c r="L170">
        <v>121.2</v>
      </c>
      <c r="M170">
        <v>135.6</v>
      </c>
      <c r="N170">
        <v>128.69999999999999</v>
      </c>
      <c r="O170">
        <v>146.80000000000001</v>
      </c>
      <c r="P170">
        <v>140.6</v>
      </c>
      <c r="Q170">
        <v>149.80000000000001</v>
      </c>
      <c r="R170">
        <v>140.30000000000001</v>
      </c>
      <c r="S170">
        <v>133</v>
      </c>
      <c r="T170">
        <v>139.30000000000001</v>
      </c>
      <c r="U170" t="s">
        <v>99</v>
      </c>
      <c r="V170">
        <v>129.80000000000001</v>
      </c>
      <c r="W170">
        <v>132.80000000000001</v>
      </c>
      <c r="X170">
        <v>130.19999999999999</v>
      </c>
      <c r="Y170">
        <v>117.3</v>
      </c>
      <c r="Z170">
        <v>127.3</v>
      </c>
      <c r="AA170">
        <v>137.6</v>
      </c>
      <c r="AB170">
        <v>124.5</v>
      </c>
      <c r="AC170">
        <v>126.8</v>
      </c>
      <c r="AD170">
        <v>135.4</v>
      </c>
      <c r="AE170">
        <f t="shared" si="64"/>
        <v>0</v>
      </c>
      <c r="AH170">
        <f t="shared" si="65"/>
        <v>2</v>
      </c>
      <c r="AI170">
        <f t="shared" si="66"/>
        <v>1</v>
      </c>
      <c r="AJ170">
        <f t="shared" si="67"/>
        <v>2</v>
      </c>
      <c r="AK170">
        <f t="shared" si="68"/>
        <v>1</v>
      </c>
      <c r="AL170">
        <f t="shared" si="69"/>
        <v>1</v>
      </c>
      <c r="AM170">
        <f t="shared" si="70"/>
        <v>1</v>
      </c>
      <c r="AN170">
        <f t="shared" si="71"/>
        <v>1</v>
      </c>
      <c r="AO170">
        <f t="shared" si="72"/>
        <v>1</v>
      </c>
      <c r="AP170">
        <f t="shared" si="73"/>
        <v>1</v>
      </c>
      <c r="AQ170">
        <f t="shared" si="74"/>
        <v>1</v>
      </c>
      <c r="AR170">
        <f t="shared" si="75"/>
        <v>1</v>
      </c>
      <c r="AS170">
        <f t="shared" si="76"/>
        <v>1</v>
      </c>
      <c r="AT170">
        <f t="shared" si="77"/>
        <v>1</v>
      </c>
      <c r="AU170">
        <f t="shared" si="78"/>
        <v>1</v>
      </c>
      <c r="AV170">
        <f t="shared" si="79"/>
        <v>1</v>
      </c>
      <c r="AW170">
        <f t="shared" si="80"/>
        <v>1</v>
      </c>
      <c r="AX170">
        <f t="shared" si="81"/>
        <v>1</v>
      </c>
      <c r="AY170">
        <f t="shared" si="82"/>
        <v>1</v>
      </c>
      <c r="AZ170">
        <f t="shared" si="83"/>
        <v>1</v>
      </c>
      <c r="BA170">
        <f t="shared" si="84"/>
        <v>1</v>
      </c>
      <c r="BB170">
        <f t="shared" si="85"/>
        <v>2</v>
      </c>
      <c r="BC170">
        <f t="shared" si="86"/>
        <v>1</v>
      </c>
      <c r="BD170">
        <f t="shared" si="87"/>
        <v>1</v>
      </c>
      <c r="BE170">
        <f t="shared" si="88"/>
        <v>1</v>
      </c>
      <c r="BF170">
        <f t="shared" si="89"/>
        <v>1</v>
      </c>
      <c r="BG170">
        <f t="shared" si="90"/>
        <v>1</v>
      </c>
      <c r="BH170">
        <f t="shared" si="91"/>
        <v>1</v>
      </c>
      <c r="BI170">
        <f t="shared" si="92"/>
        <v>1</v>
      </c>
      <c r="BJ170">
        <f t="shared" si="93"/>
        <v>1</v>
      </c>
      <c r="BK170">
        <f t="shared" si="94"/>
        <v>1</v>
      </c>
    </row>
    <row r="171" spans="1:63" x14ac:dyDescent="0.3">
      <c r="A171" t="s">
        <v>30</v>
      </c>
      <c r="B171">
        <v>2017</v>
      </c>
      <c r="C171" t="s">
        <v>48</v>
      </c>
      <c r="D171">
        <v>135.19999999999999</v>
      </c>
      <c r="E171">
        <v>142</v>
      </c>
      <c r="F171">
        <v>130.5</v>
      </c>
      <c r="G171">
        <v>140.19999999999999</v>
      </c>
      <c r="H171">
        <v>120.7</v>
      </c>
      <c r="I171">
        <v>147.80000000000001</v>
      </c>
      <c r="J171">
        <v>154.5</v>
      </c>
      <c r="K171">
        <v>137.1</v>
      </c>
      <c r="L171">
        <v>121</v>
      </c>
      <c r="M171">
        <v>134.69999999999999</v>
      </c>
      <c r="N171">
        <v>131.69999999999999</v>
      </c>
      <c r="O171">
        <v>149.30000000000001</v>
      </c>
      <c r="P171">
        <v>139.6</v>
      </c>
      <c r="Q171">
        <v>149.80000000000001</v>
      </c>
      <c r="R171">
        <v>146.1</v>
      </c>
      <c r="S171">
        <v>139.69999999999999</v>
      </c>
      <c r="T171">
        <v>145.19999999999999</v>
      </c>
      <c r="U171" t="s">
        <v>32</v>
      </c>
      <c r="V171">
        <v>137.4</v>
      </c>
      <c r="W171">
        <v>137.9</v>
      </c>
      <c r="X171">
        <v>133.4</v>
      </c>
      <c r="Y171">
        <v>121.2</v>
      </c>
      <c r="Z171">
        <v>132.30000000000001</v>
      </c>
      <c r="AA171">
        <v>139.6</v>
      </c>
      <c r="AB171">
        <v>126.7</v>
      </c>
      <c r="AC171">
        <v>130.30000000000001</v>
      </c>
      <c r="AD171">
        <v>137.6</v>
      </c>
      <c r="AE171">
        <f t="shared" si="64"/>
        <v>0</v>
      </c>
      <c r="AH171">
        <f t="shared" si="65"/>
        <v>2</v>
      </c>
      <c r="AI171">
        <f t="shared" si="66"/>
        <v>1</v>
      </c>
      <c r="AJ171">
        <f t="shared" si="67"/>
        <v>2</v>
      </c>
      <c r="AK171">
        <f t="shared" si="68"/>
        <v>1</v>
      </c>
      <c r="AL171">
        <f t="shared" si="69"/>
        <v>1</v>
      </c>
      <c r="AM171">
        <f t="shared" si="70"/>
        <v>1</v>
      </c>
      <c r="AN171">
        <f t="shared" si="71"/>
        <v>1</v>
      </c>
      <c r="AO171">
        <f t="shared" si="72"/>
        <v>1</v>
      </c>
      <c r="AP171">
        <f t="shared" si="73"/>
        <v>1</v>
      </c>
      <c r="AQ171">
        <f t="shared" si="74"/>
        <v>1</v>
      </c>
      <c r="AR171">
        <f t="shared" si="75"/>
        <v>1</v>
      </c>
      <c r="AS171">
        <f t="shared" si="76"/>
        <v>1</v>
      </c>
      <c r="AT171">
        <f t="shared" si="77"/>
        <v>1</v>
      </c>
      <c r="AU171">
        <f t="shared" si="78"/>
        <v>1</v>
      </c>
      <c r="AV171">
        <f t="shared" si="79"/>
        <v>1</v>
      </c>
      <c r="AW171">
        <f t="shared" si="80"/>
        <v>1</v>
      </c>
      <c r="AX171">
        <f t="shared" si="81"/>
        <v>1</v>
      </c>
      <c r="AY171">
        <f t="shared" si="82"/>
        <v>1</v>
      </c>
      <c r="AZ171">
        <f t="shared" si="83"/>
        <v>1</v>
      </c>
      <c r="BA171">
        <f t="shared" si="84"/>
        <v>1</v>
      </c>
      <c r="BB171">
        <f t="shared" si="85"/>
        <v>2</v>
      </c>
      <c r="BC171">
        <f t="shared" si="86"/>
        <v>1</v>
      </c>
      <c r="BD171">
        <f t="shared" si="87"/>
        <v>1</v>
      </c>
      <c r="BE171">
        <f t="shared" si="88"/>
        <v>1</v>
      </c>
      <c r="BF171">
        <f t="shared" si="89"/>
        <v>1</v>
      </c>
      <c r="BG171">
        <f t="shared" si="90"/>
        <v>1</v>
      </c>
      <c r="BH171">
        <f t="shared" si="91"/>
        <v>1</v>
      </c>
      <c r="BI171">
        <f t="shared" si="92"/>
        <v>1</v>
      </c>
      <c r="BJ171">
        <f t="shared" si="93"/>
        <v>1</v>
      </c>
      <c r="BK171">
        <f t="shared" si="94"/>
        <v>1</v>
      </c>
    </row>
    <row r="172" spans="1:63" x14ac:dyDescent="0.3">
      <c r="A172" t="s">
        <v>33</v>
      </c>
      <c r="B172">
        <v>2017</v>
      </c>
      <c r="C172" t="s">
        <v>48</v>
      </c>
      <c r="D172">
        <v>133.6</v>
      </c>
      <c r="E172">
        <v>143</v>
      </c>
      <c r="F172">
        <v>129.69999999999999</v>
      </c>
      <c r="G172">
        <v>138.69999999999999</v>
      </c>
      <c r="H172">
        <v>114.5</v>
      </c>
      <c r="I172">
        <v>137.5</v>
      </c>
      <c r="J172">
        <v>160.69999999999999</v>
      </c>
      <c r="K172">
        <v>124.5</v>
      </c>
      <c r="L172">
        <v>122.4</v>
      </c>
      <c r="M172">
        <v>137.30000000000001</v>
      </c>
      <c r="N172">
        <v>124.8</v>
      </c>
      <c r="O172">
        <v>145</v>
      </c>
      <c r="P172">
        <v>138</v>
      </c>
      <c r="Q172">
        <v>153.6</v>
      </c>
      <c r="R172">
        <v>133.30000000000001</v>
      </c>
      <c r="S172">
        <v>124.6</v>
      </c>
      <c r="T172">
        <v>132</v>
      </c>
      <c r="U172" t="s">
        <v>100</v>
      </c>
      <c r="V172">
        <v>120.6</v>
      </c>
      <c r="W172">
        <v>128.1</v>
      </c>
      <c r="X172">
        <v>126.1</v>
      </c>
      <c r="Y172">
        <v>115.7</v>
      </c>
      <c r="Z172">
        <v>124.5</v>
      </c>
      <c r="AA172">
        <v>135.9</v>
      </c>
      <c r="AB172">
        <v>124.4</v>
      </c>
      <c r="AC172">
        <v>124.5</v>
      </c>
      <c r="AD172">
        <v>132.4</v>
      </c>
      <c r="AE172">
        <f t="shared" si="64"/>
        <v>0</v>
      </c>
      <c r="AH172">
        <f t="shared" si="65"/>
        <v>2</v>
      </c>
      <c r="AI172">
        <f t="shared" si="66"/>
        <v>1</v>
      </c>
      <c r="AJ172">
        <f t="shared" si="67"/>
        <v>2</v>
      </c>
      <c r="AK172">
        <f t="shared" si="68"/>
        <v>1</v>
      </c>
      <c r="AL172">
        <f t="shared" si="69"/>
        <v>1</v>
      </c>
      <c r="AM172">
        <f t="shared" si="70"/>
        <v>1</v>
      </c>
      <c r="AN172">
        <f t="shared" si="71"/>
        <v>1</v>
      </c>
      <c r="AO172">
        <f t="shared" si="72"/>
        <v>1</v>
      </c>
      <c r="AP172">
        <f t="shared" si="73"/>
        <v>1</v>
      </c>
      <c r="AQ172">
        <f t="shared" si="74"/>
        <v>1</v>
      </c>
      <c r="AR172">
        <f t="shared" si="75"/>
        <v>1</v>
      </c>
      <c r="AS172">
        <f t="shared" si="76"/>
        <v>1</v>
      </c>
      <c r="AT172">
        <f t="shared" si="77"/>
        <v>1</v>
      </c>
      <c r="AU172">
        <f t="shared" si="78"/>
        <v>1</v>
      </c>
      <c r="AV172">
        <f t="shared" si="79"/>
        <v>1</v>
      </c>
      <c r="AW172">
        <f t="shared" si="80"/>
        <v>1</v>
      </c>
      <c r="AX172">
        <f t="shared" si="81"/>
        <v>1</v>
      </c>
      <c r="AY172">
        <f t="shared" si="82"/>
        <v>1</v>
      </c>
      <c r="AZ172">
        <f t="shared" si="83"/>
        <v>1</v>
      </c>
      <c r="BA172">
        <f t="shared" si="84"/>
        <v>1</v>
      </c>
      <c r="BB172">
        <f t="shared" si="85"/>
        <v>2</v>
      </c>
      <c r="BC172">
        <f t="shared" si="86"/>
        <v>1</v>
      </c>
      <c r="BD172">
        <f t="shared" si="87"/>
        <v>1</v>
      </c>
      <c r="BE172">
        <f t="shared" si="88"/>
        <v>1</v>
      </c>
      <c r="BF172">
        <f t="shared" si="89"/>
        <v>1</v>
      </c>
      <c r="BG172">
        <f t="shared" si="90"/>
        <v>1</v>
      </c>
      <c r="BH172">
        <f t="shared" si="91"/>
        <v>1</v>
      </c>
      <c r="BI172">
        <f t="shared" si="92"/>
        <v>1</v>
      </c>
      <c r="BJ172">
        <f t="shared" si="93"/>
        <v>1</v>
      </c>
      <c r="BK172">
        <f t="shared" si="94"/>
        <v>1</v>
      </c>
    </row>
    <row r="173" spans="1:63" x14ac:dyDescent="0.3">
      <c r="A173" t="s">
        <v>35</v>
      </c>
      <c r="B173">
        <v>2017</v>
      </c>
      <c r="C173" t="s">
        <v>48</v>
      </c>
      <c r="D173">
        <v>134.69999999999999</v>
      </c>
      <c r="E173">
        <v>142.4</v>
      </c>
      <c r="F173">
        <v>130.19999999999999</v>
      </c>
      <c r="G173">
        <v>139.6</v>
      </c>
      <c r="H173">
        <v>118.4</v>
      </c>
      <c r="I173">
        <v>143</v>
      </c>
      <c r="J173">
        <v>156.6</v>
      </c>
      <c r="K173">
        <v>132.9</v>
      </c>
      <c r="L173">
        <v>121.5</v>
      </c>
      <c r="M173">
        <v>135.6</v>
      </c>
      <c r="N173">
        <v>128.80000000000001</v>
      </c>
      <c r="O173">
        <v>147.30000000000001</v>
      </c>
      <c r="P173">
        <v>139</v>
      </c>
      <c r="Q173">
        <v>150.80000000000001</v>
      </c>
      <c r="R173">
        <v>141.1</v>
      </c>
      <c r="S173">
        <v>133.4</v>
      </c>
      <c r="T173">
        <v>140</v>
      </c>
      <c r="U173" t="s">
        <v>100</v>
      </c>
      <c r="V173">
        <v>131</v>
      </c>
      <c r="W173">
        <v>133.30000000000001</v>
      </c>
      <c r="X173">
        <v>130.6</v>
      </c>
      <c r="Y173">
        <v>118.3</v>
      </c>
      <c r="Z173">
        <v>127.9</v>
      </c>
      <c r="AA173">
        <v>137.4</v>
      </c>
      <c r="AB173">
        <v>125.7</v>
      </c>
      <c r="AC173">
        <v>127.5</v>
      </c>
      <c r="AD173">
        <v>135.19999999999999</v>
      </c>
      <c r="AE173">
        <f t="shared" si="64"/>
        <v>0</v>
      </c>
      <c r="AH173">
        <f t="shared" si="65"/>
        <v>2</v>
      </c>
      <c r="AI173">
        <f t="shared" si="66"/>
        <v>1</v>
      </c>
      <c r="AJ173">
        <f t="shared" si="67"/>
        <v>2</v>
      </c>
      <c r="AK173">
        <f t="shared" si="68"/>
        <v>1</v>
      </c>
      <c r="AL173">
        <f t="shared" si="69"/>
        <v>1</v>
      </c>
      <c r="AM173">
        <f t="shared" si="70"/>
        <v>1</v>
      </c>
      <c r="AN173">
        <f t="shared" si="71"/>
        <v>1</v>
      </c>
      <c r="AO173">
        <f t="shared" si="72"/>
        <v>1</v>
      </c>
      <c r="AP173">
        <f t="shared" si="73"/>
        <v>1</v>
      </c>
      <c r="AQ173">
        <f t="shared" si="74"/>
        <v>1</v>
      </c>
      <c r="AR173">
        <f t="shared" si="75"/>
        <v>1</v>
      </c>
      <c r="AS173">
        <f t="shared" si="76"/>
        <v>1</v>
      </c>
      <c r="AT173">
        <f t="shared" si="77"/>
        <v>1</v>
      </c>
      <c r="AU173">
        <f t="shared" si="78"/>
        <v>1</v>
      </c>
      <c r="AV173">
        <f t="shared" si="79"/>
        <v>1</v>
      </c>
      <c r="AW173">
        <f t="shared" si="80"/>
        <v>1</v>
      </c>
      <c r="AX173">
        <f t="shared" si="81"/>
        <v>1</v>
      </c>
      <c r="AY173">
        <f t="shared" si="82"/>
        <v>1</v>
      </c>
      <c r="AZ173">
        <f t="shared" si="83"/>
        <v>1</v>
      </c>
      <c r="BA173">
        <f t="shared" si="84"/>
        <v>1</v>
      </c>
      <c r="BB173">
        <f t="shared" si="85"/>
        <v>2</v>
      </c>
      <c r="BC173">
        <f t="shared" si="86"/>
        <v>1</v>
      </c>
      <c r="BD173">
        <f t="shared" si="87"/>
        <v>1</v>
      </c>
      <c r="BE173">
        <f t="shared" si="88"/>
        <v>1</v>
      </c>
      <c r="BF173">
        <f t="shared" si="89"/>
        <v>1</v>
      </c>
      <c r="BG173">
        <f t="shared" si="90"/>
        <v>1</v>
      </c>
      <c r="BH173">
        <f t="shared" si="91"/>
        <v>1</v>
      </c>
      <c r="BI173">
        <f t="shared" si="92"/>
        <v>1</v>
      </c>
      <c r="BJ173">
        <f t="shared" si="93"/>
        <v>1</v>
      </c>
      <c r="BK173">
        <f t="shared" si="94"/>
        <v>1</v>
      </c>
    </row>
    <row r="174" spans="1:63" x14ac:dyDescent="0.3">
      <c r="A174" t="s">
        <v>30</v>
      </c>
      <c r="B174">
        <v>2017</v>
      </c>
      <c r="C174" t="s">
        <v>50</v>
      </c>
      <c r="D174">
        <v>135.9</v>
      </c>
      <c r="E174">
        <v>141.9</v>
      </c>
      <c r="F174">
        <v>131</v>
      </c>
      <c r="G174">
        <v>141.5</v>
      </c>
      <c r="H174">
        <v>121.4</v>
      </c>
      <c r="I174">
        <v>146.69999999999999</v>
      </c>
      <c r="J174">
        <v>157.1</v>
      </c>
      <c r="K174">
        <v>136.4</v>
      </c>
      <c r="L174">
        <v>121.4</v>
      </c>
      <c r="M174">
        <v>135.6</v>
      </c>
      <c r="N174">
        <v>131.30000000000001</v>
      </c>
      <c r="O174">
        <v>150.30000000000001</v>
      </c>
      <c r="P174">
        <v>140.4</v>
      </c>
      <c r="Q174">
        <v>150.5</v>
      </c>
      <c r="R174">
        <v>147.19999999999999</v>
      </c>
      <c r="S174">
        <v>140.6</v>
      </c>
      <c r="T174">
        <v>146.19999999999999</v>
      </c>
      <c r="U174" t="s">
        <v>32</v>
      </c>
      <c r="V174">
        <v>138.1</v>
      </c>
      <c r="W174">
        <v>138.4</v>
      </c>
      <c r="X174">
        <v>134.19999999999999</v>
      </c>
      <c r="Y174">
        <v>121</v>
      </c>
      <c r="Z174">
        <v>133</v>
      </c>
      <c r="AA174">
        <v>140.1</v>
      </c>
      <c r="AB174">
        <v>127.4</v>
      </c>
      <c r="AC174">
        <v>130.69999999999999</v>
      </c>
      <c r="AD174">
        <v>138.30000000000001</v>
      </c>
      <c r="AE174">
        <f t="shared" si="64"/>
        <v>0</v>
      </c>
      <c r="AH174">
        <f t="shared" si="65"/>
        <v>2</v>
      </c>
      <c r="AI174">
        <f t="shared" si="66"/>
        <v>1</v>
      </c>
      <c r="AJ174">
        <f t="shared" si="67"/>
        <v>2</v>
      </c>
      <c r="AK174">
        <f t="shared" si="68"/>
        <v>1</v>
      </c>
      <c r="AL174">
        <f t="shared" si="69"/>
        <v>1</v>
      </c>
      <c r="AM174">
        <f t="shared" si="70"/>
        <v>1</v>
      </c>
      <c r="AN174">
        <f t="shared" si="71"/>
        <v>1</v>
      </c>
      <c r="AO174">
        <f t="shared" si="72"/>
        <v>1</v>
      </c>
      <c r="AP174">
        <f t="shared" si="73"/>
        <v>1</v>
      </c>
      <c r="AQ174">
        <f t="shared" si="74"/>
        <v>1</v>
      </c>
      <c r="AR174">
        <f t="shared" si="75"/>
        <v>1</v>
      </c>
      <c r="AS174">
        <f t="shared" si="76"/>
        <v>1</v>
      </c>
      <c r="AT174">
        <f t="shared" si="77"/>
        <v>1</v>
      </c>
      <c r="AU174">
        <f t="shared" si="78"/>
        <v>1</v>
      </c>
      <c r="AV174">
        <f t="shared" si="79"/>
        <v>1</v>
      </c>
      <c r="AW174">
        <f t="shared" si="80"/>
        <v>1</v>
      </c>
      <c r="AX174">
        <f t="shared" si="81"/>
        <v>1</v>
      </c>
      <c r="AY174">
        <f t="shared" si="82"/>
        <v>1</v>
      </c>
      <c r="AZ174">
        <f t="shared" si="83"/>
        <v>1</v>
      </c>
      <c r="BA174">
        <f t="shared" si="84"/>
        <v>1</v>
      </c>
      <c r="BB174">
        <f t="shared" si="85"/>
        <v>2</v>
      </c>
      <c r="BC174">
        <f t="shared" si="86"/>
        <v>1</v>
      </c>
      <c r="BD174">
        <f t="shared" si="87"/>
        <v>1</v>
      </c>
      <c r="BE174">
        <f t="shared" si="88"/>
        <v>1</v>
      </c>
      <c r="BF174">
        <f t="shared" si="89"/>
        <v>1</v>
      </c>
      <c r="BG174">
        <f t="shared" si="90"/>
        <v>1</v>
      </c>
      <c r="BH174">
        <f t="shared" si="91"/>
        <v>1</v>
      </c>
      <c r="BI174">
        <f t="shared" si="92"/>
        <v>1</v>
      </c>
      <c r="BJ174">
        <f t="shared" si="93"/>
        <v>1</v>
      </c>
      <c r="BK174">
        <f t="shared" si="94"/>
        <v>1</v>
      </c>
    </row>
    <row r="175" spans="1:63" x14ac:dyDescent="0.3">
      <c r="A175" t="s">
        <v>33</v>
      </c>
      <c r="B175">
        <v>2017</v>
      </c>
      <c r="C175" t="s">
        <v>50</v>
      </c>
      <c r="D175">
        <v>133.9</v>
      </c>
      <c r="E175">
        <v>142.80000000000001</v>
      </c>
      <c r="F175">
        <v>131.4</v>
      </c>
      <c r="G175">
        <v>139.1</v>
      </c>
      <c r="H175">
        <v>114.9</v>
      </c>
      <c r="I175">
        <v>135.6</v>
      </c>
      <c r="J175">
        <v>173.2</v>
      </c>
      <c r="K175">
        <v>124.1</v>
      </c>
      <c r="L175">
        <v>122.6</v>
      </c>
      <c r="M175">
        <v>137.80000000000001</v>
      </c>
      <c r="N175">
        <v>125.1</v>
      </c>
      <c r="O175">
        <v>145.5</v>
      </c>
      <c r="P175">
        <v>139.69999999999999</v>
      </c>
      <c r="Q175">
        <v>154.6</v>
      </c>
      <c r="R175">
        <v>134</v>
      </c>
      <c r="S175">
        <v>124.9</v>
      </c>
      <c r="T175">
        <v>132.6</v>
      </c>
      <c r="U175" t="s">
        <v>101</v>
      </c>
      <c r="V175">
        <v>122.6</v>
      </c>
      <c r="W175">
        <v>128.30000000000001</v>
      </c>
      <c r="X175">
        <v>126.6</v>
      </c>
      <c r="Y175">
        <v>115</v>
      </c>
      <c r="Z175">
        <v>124.8</v>
      </c>
      <c r="AA175">
        <v>136.30000000000001</v>
      </c>
      <c r="AB175">
        <v>124.6</v>
      </c>
      <c r="AC175">
        <v>124.5</v>
      </c>
      <c r="AD175">
        <v>133.5</v>
      </c>
      <c r="AE175">
        <f t="shared" si="64"/>
        <v>0</v>
      </c>
      <c r="AH175">
        <f t="shared" si="65"/>
        <v>2</v>
      </c>
      <c r="AI175">
        <f t="shared" si="66"/>
        <v>1</v>
      </c>
      <c r="AJ175">
        <f t="shared" si="67"/>
        <v>2</v>
      </c>
      <c r="AK175">
        <f t="shared" si="68"/>
        <v>1</v>
      </c>
      <c r="AL175">
        <f t="shared" si="69"/>
        <v>1</v>
      </c>
      <c r="AM175">
        <f t="shared" si="70"/>
        <v>1</v>
      </c>
      <c r="AN175">
        <f t="shared" si="71"/>
        <v>1</v>
      </c>
      <c r="AO175">
        <f t="shared" si="72"/>
        <v>1</v>
      </c>
      <c r="AP175">
        <f t="shared" si="73"/>
        <v>1</v>
      </c>
      <c r="AQ175">
        <f t="shared" si="74"/>
        <v>1</v>
      </c>
      <c r="AR175">
        <f t="shared" si="75"/>
        <v>1</v>
      </c>
      <c r="AS175">
        <f t="shared" si="76"/>
        <v>1</v>
      </c>
      <c r="AT175">
        <f t="shared" si="77"/>
        <v>1</v>
      </c>
      <c r="AU175">
        <f t="shared" si="78"/>
        <v>1</v>
      </c>
      <c r="AV175">
        <f t="shared" si="79"/>
        <v>1</v>
      </c>
      <c r="AW175">
        <f t="shared" si="80"/>
        <v>1</v>
      </c>
      <c r="AX175">
        <f t="shared" si="81"/>
        <v>1</v>
      </c>
      <c r="AY175">
        <f t="shared" si="82"/>
        <v>1</v>
      </c>
      <c r="AZ175">
        <f t="shared" si="83"/>
        <v>1</v>
      </c>
      <c r="BA175">
        <f t="shared" si="84"/>
        <v>1</v>
      </c>
      <c r="BB175">
        <f t="shared" si="85"/>
        <v>2</v>
      </c>
      <c r="BC175">
        <f t="shared" si="86"/>
        <v>1</v>
      </c>
      <c r="BD175">
        <f t="shared" si="87"/>
        <v>1</v>
      </c>
      <c r="BE175">
        <f t="shared" si="88"/>
        <v>1</v>
      </c>
      <c r="BF175">
        <f t="shared" si="89"/>
        <v>1</v>
      </c>
      <c r="BG175">
        <f t="shared" si="90"/>
        <v>1</v>
      </c>
      <c r="BH175">
        <f t="shared" si="91"/>
        <v>1</v>
      </c>
      <c r="BI175">
        <f t="shared" si="92"/>
        <v>1</v>
      </c>
      <c r="BJ175">
        <f t="shared" si="93"/>
        <v>1</v>
      </c>
      <c r="BK175">
        <f t="shared" si="94"/>
        <v>1</v>
      </c>
    </row>
    <row r="176" spans="1:63" x14ac:dyDescent="0.3">
      <c r="A176" t="s">
        <v>35</v>
      </c>
      <c r="B176">
        <v>2017</v>
      </c>
      <c r="C176" t="s">
        <v>50</v>
      </c>
      <c r="D176">
        <v>135.30000000000001</v>
      </c>
      <c r="E176">
        <v>142.19999999999999</v>
      </c>
      <c r="F176">
        <v>131.19999999999999</v>
      </c>
      <c r="G176">
        <v>140.6</v>
      </c>
      <c r="H176">
        <v>119</v>
      </c>
      <c r="I176">
        <v>141.5</v>
      </c>
      <c r="J176">
        <v>162.6</v>
      </c>
      <c r="K176">
        <v>132.30000000000001</v>
      </c>
      <c r="L176">
        <v>121.8</v>
      </c>
      <c r="M176">
        <v>136.30000000000001</v>
      </c>
      <c r="N176">
        <v>128.69999999999999</v>
      </c>
      <c r="O176">
        <v>148.1</v>
      </c>
      <c r="P176">
        <v>140.1</v>
      </c>
      <c r="Q176">
        <v>151.6</v>
      </c>
      <c r="R176">
        <v>142</v>
      </c>
      <c r="S176">
        <v>134.1</v>
      </c>
      <c r="T176">
        <v>140.80000000000001</v>
      </c>
      <c r="U176" t="s">
        <v>101</v>
      </c>
      <c r="V176">
        <v>132.19999999999999</v>
      </c>
      <c r="W176">
        <v>133.6</v>
      </c>
      <c r="X176">
        <v>131.30000000000001</v>
      </c>
      <c r="Y176">
        <v>117.8</v>
      </c>
      <c r="Z176">
        <v>128.4</v>
      </c>
      <c r="AA176">
        <v>137.9</v>
      </c>
      <c r="AB176">
        <v>126.2</v>
      </c>
      <c r="AC176">
        <v>127.7</v>
      </c>
      <c r="AD176">
        <v>136.1</v>
      </c>
      <c r="AE176">
        <f t="shared" si="64"/>
        <v>0</v>
      </c>
      <c r="AH176">
        <f t="shared" si="65"/>
        <v>2</v>
      </c>
      <c r="AI176">
        <f t="shared" si="66"/>
        <v>1</v>
      </c>
      <c r="AJ176">
        <f t="shared" si="67"/>
        <v>2</v>
      </c>
      <c r="AK176">
        <f t="shared" si="68"/>
        <v>1</v>
      </c>
      <c r="AL176">
        <f t="shared" si="69"/>
        <v>1</v>
      </c>
      <c r="AM176">
        <f t="shared" si="70"/>
        <v>1</v>
      </c>
      <c r="AN176">
        <f t="shared" si="71"/>
        <v>1</v>
      </c>
      <c r="AO176">
        <f t="shared" si="72"/>
        <v>1</v>
      </c>
      <c r="AP176">
        <f t="shared" si="73"/>
        <v>1</v>
      </c>
      <c r="AQ176">
        <f t="shared" si="74"/>
        <v>1</v>
      </c>
      <c r="AR176">
        <f t="shared" si="75"/>
        <v>1</v>
      </c>
      <c r="AS176">
        <f t="shared" si="76"/>
        <v>1</v>
      </c>
      <c r="AT176">
        <f t="shared" si="77"/>
        <v>1</v>
      </c>
      <c r="AU176">
        <f t="shared" si="78"/>
        <v>1</v>
      </c>
      <c r="AV176">
        <f t="shared" si="79"/>
        <v>1</v>
      </c>
      <c r="AW176">
        <f t="shared" si="80"/>
        <v>1</v>
      </c>
      <c r="AX176">
        <f t="shared" si="81"/>
        <v>1</v>
      </c>
      <c r="AY176">
        <f t="shared" si="82"/>
        <v>1</v>
      </c>
      <c r="AZ176">
        <f t="shared" si="83"/>
        <v>1</v>
      </c>
      <c r="BA176">
        <f t="shared" si="84"/>
        <v>1</v>
      </c>
      <c r="BB176">
        <f t="shared" si="85"/>
        <v>2</v>
      </c>
      <c r="BC176">
        <f t="shared" si="86"/>
        <v>1</v>
      </c>
      <c r="BD176">
        <f t="shared" si="87"/>
        <v>1</v>
      </c>
      <c r="BE176">
        <f t="shared" si="88"/>
        <v>1</v>
      </c>
      <c r="BF176">
        <f t="shared" si="89"/>
        <v>1</v>
      </c>
      <c r="BG176">
        <f t="shared" si="90"/>
        <v>1</v>
      </c>
      <c r="BH176">
        <f t="shared" si="91"/>
        <v>1</v>
      </c>
      <c r="BI176">
        <f t="shared" si="92"/>
        <v>1</v>
      </c>
      <c r="BJ176">
        <f t="shared" si="93"/>
        <v>1</v>
      </c>
      <c r="BK176">
        <f t="shared" si="94"/>
        <v>1</v>
      </c>
    </row>
    <row r="177" spans="1:63" x14ac:dyDescent="0.3">
      <c r="A177" t="s">
        <v>30</v>
      </c>
      <c r="B177">
        <v>2017</v>
      </c>
      <c r="C177" t="s">
        <v>53</v>
      </c>
      <c r="D177">
        <v>136.30000000000001</v>
      </c>
      <c r="E177">
        <v>142.5</v>
      </c>
      <c r="F177">
        <v>140.5</v>
      </c>
      <c r="G177">
        <v>141.5</v>
      </c>
      <c r="H177">
        <v>121.6</v>
      </c>
      <c r="I177">
        <v>147.30000000000001</v>
      </c>
      <c r="J177">
        <v>168</v>
      </c>
      <c r="K177">
        <v>135.80000000000001</v>
      </c>
      <c r="L177">
        <v>122.5</v>
      </c>
      <c r="M177">
        <v>136</v>
      </c>
      <c r="N177">
        <v>131.9</v>
      </c>
      <c r="O177">
        <v>151.4</v>
      </c>
      <c r="P177">
        <v>142.4</v>
      </c>
      <c r="Q177">
        <v>152.1</v>
      </c>
      <c r="R177">
        <v>148.19999999999999</v>
      </c>
      <c r="S177">
        <v>141.5</v>
      </c>
      <c r="T177">
        <v>147.30000000000001</v>
      </c>
      <c r="U177" t="s">
        <v>32</v>
      </c>
      <c r="V177">
        <v>141.1</v>
      </c>
      <c r="W177">
        <v>139.4</v>
      </c>
      <c r="X177">
        <v>135.80000000000001</v>
      </c>
      <c r="Y177">
        <v>121.6</v>
      </c>
      <c r="Z177">
        <v>133.69999999999999</v>
      </c>
      <c r="AA177">
        <v>141.5</v>
      </c>
      <c r="AB177">
        <v>128.1</v>
      </c>
      <c r="AC177">
        <v>131.69999999999999</v>
      </c>
      <c r="AD177">
        <v>140</v>
      </c>
      <c r="AE177">
        <f t="shared" si="64"/>
        <v>0</v>
      </c>
      <c r="AH177">
        <f t="shared" si="65"/>
        <v>2</v>
      </c>
      <c r="AI177">
        <f t="shared" si="66"/>
        <v>1</v>
      </c>
      <c r="AJ177">
        <f t="shared" si="67"/>
        <v>2</v>
      </c>
      <c r="AK177">
        <f t="shared" si="68"/>
        <v>1</v>
      </c>
      <c r="AL177">
        <f t="shared" si="69"/>
        <v>1</v>
      </c>
      <c r="AM177">
        <f t="shared" si="70"/>
        <v>1</v>
      </c>
      <c r="AN177">
        <f t="shared" si="71"/>
        <v>1</v>
      </c>
      <c r="AO177">
        <f t="shared" si="72"/>
        <v>1</v>
      </c>
      <c r="AP177">
        <f t="shared" si="73"/>
        <v>1</v>
      </c>
      <c r="AQ177">
        <f t="shared" si="74"/>
        <v>1</v>
      </c>
      <c r="AR177">
        <f t="shared" si="75"/>
        <v>1</v>
      </c>
      <c r="AS177">
        <f t="shared" si="76"/>
        <v>1</v>
      </c>
      <c r="AT177">
        <f t="shared" si="77"/>
        <v>1</v>
      </c>
      <c r="AU177">
        <f t="shared" si="78"/>
        <v>1</v>
      </c>
      <c r="AV177">
        <f t="shared" si="79"/>
        <v>1</v>
      </c>
      <c r="AW177">
        <f t="shared" si="80"/>
        <v>1</v>
      </c>
      <c r="AX177">
        <f t="shared" si="81"/>
        <v>1</v>
      </c>
      <c r="AY177">
        <f t="shared" si="82"/>
        <v>1</v>
      </c>
      <c r="AZ177">
        <f t="shared" si="83"/>
        <v>1</v>
      </c>
      <c r="BA177">
        <f t="shared" si="84"/>
        <v>1</v>
      </c>
      <c r="BB177">
        <f t="shared" si="85"/>
        <v>2</v>
      </c>
      <c r="BC177">
        <f t="shared" si="86"/>
        <v>1</v>
      </c>
      <c r="BD177">
        <f t="shared" si="87"/>
        <v>1</v>
      </c>
      <c r="BE177">
        <f t="shared" si="88"/>
        <v>1</v>
      </c>
      <c r="BF177">
        <f t="shared" si="89"/>
        <v>1</v>
      </c>
      <c r="BG177">
        <f t="shared" si="90"/>
        <v>1</v>
      </c>
      <c r="BH177">
        <f t="shared" si="91"/>
        <v>1</v>
      </c>
      <c r="BI177">
        <f t="shared" si="92"/>
        <v>1</v>
      </c>
      <c r="BJ177">
        <f t="shared" si="93"/>
        <v>1</v>
      </c>
      <c r="BK177">
        <f t="shared" si="94"/>
        <v>1</v>
      </c>
    </row>
    <row r="178" spans="1:63" x14ac:dyDescent="0.3">
      <c r="A178" t="s">
        <v>33</v>
      </c>
      <c r="B178">
        <v>2017</v>
      </c>
      <c r="C178" t="s">
        <v>53</v>
      </c>
      <c r="D178">
        <v>134.30000000000001</v>
      </c>
      <c r="E178">
        <v>142.1</v>
      </c>
      <c r="F178">
        <v>146.69999999999999</v>
      </c>
      <c r="G178">
        <v>139.5</v>
      </c>
      <c r="H178">
        <v>115.2</v>
      </c>
      <c r="I178">
        <v>136.4</v>
      </c>
      <c r="J178">
        <v>185.2</v>
      </c>
      <c r="K178">
        <v>122.2</v>
      </c>
      <c r="L178">
        <v>123.9</v>
      </c>
      <c r="M178">
        <v>138.30000000000001</v>
      </c>
      <c r="N178">
        <v>125.4</v>
      </c>
      <c r="O178">
        <v>146</v>
      </c>
      <c r="P178">
        <v>141.5</v>
      </c>
      <c r="Q178">
        <v>156.19999999999999</v>
      </c>
      <c r="R178">
        <v>135</v>
      </c>
      <c r="S178">
        <v>125.4</v>
      </c>
      <c r="T178">
        <v>133.5</v>
      </c>
      <c r="U178" t="s">
        <v>102</v>
      </c>
      <c r="V178">
        <v>125.7</v>
      </c>
      <c r="W178">
        <v>128.80000000000001</v>
      </c>
      <c r="X178">
        <v>127.4</v>
      </c>
      <c r="Y178">
        <v>115.3</v>
      </c>
      <c r="Z178">
        <v>125.1</v>
      </c>
      <c r="AA178">
        <v>136.6</v>
      </c>
      <c r="AB178">
        <v>124.9</v>
      </c>
      <c r="AC178">
        <v>124.9</v>
      </c>
      <c r="AD178">
        <v>134.80000000000001</v>
      </c>
      <c r="AE178">
        <f t="shared" si="64"/>
        <v>0</v>
      </c>
      <c r="AH178">
        <f t="shared" si="65"/>
        <v>2</v>
      </c>
      <c r="AI178">
        <f t="shared" si="66"/>
        <v>1</v>
      </c>
      <c r="AJ178">
        <f t="shared" si="67"/>
        <v>2</v>
      </c>
      <c r="AK178">
        <f t="shared" si="68"/>
        <v>1</v>
      </c>
      <c r="AL178">
        <f t="shared" si="69"/>
        <v>1</v>
      </c>
      <c r="AM178">
        <f t="shared" si="70"/>
        <v>1</v>
      </c>
      <c r="AN178">
        <f t="shared" si="71"/>
        <v>1</v>
      </c>
      <c r="AO178">
        <f t="shared" si="72"/>
        <v>1</v>
      </c>
      <c r="AP178">
        <f t="shared" si="73"/>
        <v>1</v>
      </c>
      <c r="AQ178">
        <f t="shared" si="74"/>
        <v>1</v>
      </c>
      <c r="AR178">
        <f t="shared" si="75"/>
        <v>1</v>
      </c>
      <c r="AS178">
        <f t="shared" si="76"/>
        <v>1</v>
      </c>
      <c r="AT178">
        <f t="shared" si="77"/>
        <v>1</v>
      </c>
      <c r="AU178">
        <f t="shared" si="78"/>
        <v>1</v>
      </c>
      <c r="AV178">
        <f t="shared" si="79"/>
        <v>1</v>
      </c>
      <c r="AW178">
        <f t="shared" si="80"/>
        <v>1</v>
      </c>
      <c r="AX178">
        <f t="shared" si="81"/>
        <v>1</v>
      </c>
      <c r="AY178">
        <f t="shared" si="82"/>
        <v>1</v>
      </c>
      <c r="AZ178">
        <f t="shared" si="83"/>
        <v>1</v>
      </c>
      <c r="BA178">
        <f t="shared" si="84"/>
        <v>1</v>
      </c>
      <c r="BB178">
        <f t="shared" si="85"/>
        <v>2</v>
      </c>
      <c r="BC178">
        <f t="shared" si="86"/>
        <v>1</v>
      </c>
      <c r="BD178">
        <f t="shared" si="87"/>
        <v>1</v>
      </c>
      <c r="BE178">
        <f t="shared" si="88"/>
        <v>1</v>
      </c>
      <c r="BF178">
        <f t="shared" si="89"/>
        <v>1</v>
      </c>
      <c r="BG178">
        <f t="shared" si="90"/>
        <v>1</v>
      </c>
      <c r="BH178">
        <f t="shared" si="91"/>
        <v>1</v>
      </c>
      <c r="BI178">
        <f t="shared" si="92"/>
        <v>1</v>
      </c>
      <c r="BJ178">
        <f t="shared" si="93"/>
        <v>1</v>
      </c>
      <c r="BK178">
        <f t="shared" si="94"/>
        <v>1</v>
      </c>
    </row>
    <row r="179" spans="1:63" x14ac:dyDescent="0.3">
      <c r="A179" t="s">
        <v>35</v>
      </c>
      <c r="B179">
        <v>2017</v>
      </c>
      <c r="C179" t="s">
        <v>53</v>
      </c>
      <c r="D179">
        <v>135.69999999999999</v>
      </c>
      <c r="E179">
        <v>142.4</v>
      </c>
      <c r="F179">
        <v>142.9</v>
      </c>
      <c r="G179">
        <v>140.80000000000001</v>
      </c>
      <c r="H179">
        <v>119.2</v>
      </c>
      <c r="I179">
        <v>142.19999999999999</v>
      </c>
      <c r="J179">
        <v>173.8</v>
      </c>
      <c r="K179">
        <v>131.19999999999999</v>
      </c>
      <c r="L179">
        <v>123</v>
      </c>
      <c r="M179">
        <v>136.80000000000001</v>
      </c>
      <c r="N179">
        <v>129.19999999999999</v>
      </c>
      <c r="O179">
        <v>148.9</v>
      </c>
      <c r="P179">
        <v>142.1</v>
      </c>
      <c r="Q179">
        <v>153.19999999999999</v>
      </c>
      <c r="R179">
        <v>143</v>
      </c>
      <c r="S179">
        <v>134.80000000000001</v>
      </c>
      <c r="T179">
        <v>141.80000000000001</v>
      </c>
      <c r="U179" t="s">
        <v>102</v>
      </c>
      <c r="V179">
        <v>135.30000000000001</v>
      </c>
      <c r="W179">
        <v>134.4</v>
      </c>
      <c r="X179">
        <v>132.6</v>
      </c>
      <c r="Y179">
        <v>118.3</v>
      </c>
      <c r="Z179">
        <v>128.9</v>
      </c>
      <c r="AA179">
        <v>138.6</v>
      </c>
      <c r="AB179">
        <v>126.8</v>
      </c>
      <c r="AC179">
        <v>128.4</v>
      </c>
      <c r="AD179">
        <v>137.6</v>
      </c>
      <c r="AE179">
        <f t="shared" si="64"/>
        <v>0</v>
      </c>
      <c r="AH179">
        <f t="shared" si="65"/>
        <v>2</v>
      </c>
      <c r="AI179">
        <f t="shared" si="66"/>
        <v>1</v>
      </c>
      <c r="AJ179">
        <f t="shared" si="67"/>
        <v>2</v>
      </c>
      <c r="AK179">
        <f t="shared" si="68"/>
        <v>1</v>
      </c>
      <c r="AL179">
        <f t="shared" si="69"/>
        <v>1</v>
      </c>
      <c r="AM179">
        <f t="shared" si="70"/>
        <v>1</v>
      </c>
      <c r="AN179">
        <f t="shared" si="71"/>
        <v>1</v>
      </c>
      <c r="AO179">
        <f t="shared" si="72"/>
        <v>1</v>
      </c>
      <c r="AP179">
        <f t="shared" si="73"/>
        <v>1</v>
      </c>
      <c r="AQ179">
        <f t="shared" si="74"/>
        <v>1</v>
      </c>
      <c r="AR179">
        <f t="shared" si="75"/>
        <v>1</v>
      </c>
      <c r="AS179">
        <f t="shared" si="76"/>
        <v>1</v>
      </c>
      <c r="AT179">
        <f t="shared" si="77"/>
        <v>1</v>
      </c>
      <c r="AU179">
        <f t="shared" si="78"/>
        <v>1</v>
      </c>
      <c r="AV179">
        <f t="shared" si="79"/>
        <v>1</v>
      </c>
      <c r="AW179">
        <f t="shared" si="80"/>
        <v>1</v>
      </c>
      <c r="AX179">
        <f t="shared" si="81"/>
        <v>1</v>
      </c>
      <c r="AY179">
        <f t="shared" si="82"/>
        <v>1</v>
      </c>
      <c r="AZ179">
        <f t="shared" si="83"/>
        <v>1</v>
      </c>
      <c r="BA179">
        <f t="shared" si="84"/>
        <v>1</v>
      </c>
      <c r="BB179">
        <f t="shared" si="85"/>
        <v>2</v>
      </c>
      <c r="BC179">
        <f t="shared" si="86"/>
        <v>1</v>
      </c>
      <c r="BD179">
        <f t="shared" si="87"/>
        <v>1</v>
      </c>
      <c r="BE179">
        <f t="shared" si="88"/>
        <v>1</v>
      </c>
      <c r="BF179">
        <f t="shared" si="89"/>
        <v>1</v>
      </c>
      <c r="BG179">
        <f t="shared" si="90"/>
        <v>1</v>
      </c>
      <c r="BH179">
        <f t="shared" si="91"/>
        <v>1</v>
      </c>
      <c r="BI179">
        <f t="shared" si="92"/>
        <v>1</v>
      </c>
      <c r="BJ179">
        <f t="shared" si="93"/>
        <v>1</v>
      </c>
      <c r="BK179">
        <f t="shared" si="94"/>
        <v>1</v>
      </c>
    </row>
    <row r="180" spans="1:63" x14ac:dyDescent="0.3">
      <c r="A180" t="s">
        <v>30</v>
      </c>
      <c r="B180">
        <v>2017</v>
      </c>
      <c r="C180" t="s">
        <v>55</v>
      </c>
      <c r="D180">
        <v>136.4</v>
      </c>
      <c r="E180">
        <v>143.69999999999999</v>
      </c>
      <c r="F180">
        <v>144.80000000000001</v>
      </c>
      <c r="G180">
        <v>141.9</v>
      </c>
      <c r="H180">
        <v>123.1</v>
      </c>
      <c r="I180">
        <v>147.19999999999999</v>
      </c>
      <c r="J180">
        <v>161</v>
      </c>
      <c r="K180">
        <v>133.80000000000001</v>
      </c>
      <c r="L180">
        <v>121.9</v>
      </c>
      <c r="M180">
        <v>135.80000000000001</v>
      </c>
      <c r="N180">
        <v>131.1</v>
      </c>
      <c r="O180">
        <v>151.4</v>
      </c>
      <c r="P180">
        <v>141.5</v>
      </c>
      <c r="Q180">
        <v>153.19999999999999</v>
      </c>
      <c r="R180">
        <v>148</v>
      </c>
      <c r="S180">
        <v>141.9</v>
      </c>
      <c r="T180">
        <v>147.19999999999999</v>
      </c>
      <c r="U180" t="s">
        <v>32</v>
      </c>
      <c r="V180">
        <v>142.6</v>
      </c>
      <c r="W180">
        <v>139.5</v>
      </c>
      <c r="X180">
        <v>136.1</v>
      </c>
      <c r="Y180">
        <v>122</v>
      </c>
      <c r="Z180">
        <v>133.4</v>
      </c>
      <c r="AA180">
        <v>141.1</v>
      </c>
      <c r="AB180">
        <v>127.8</v>
      </c>
      <c r="AC180">
        <v>131.9</v>
      </c>
      <c r="AD180">
        <v>139.80000000000001</v>
      </c>
      <c r="AE180">
        <f t="shared" si="64"/>
        <v>0</v>
      </c>
      <c r="AH180">
        <f t="shared" si="65"/>
        <v>2</v>
      </c>
      <c r="AI180">
        <f t="shared" si="66"/>
        <v>1</v>
      </c>
      <c r="AJ180">
        <f t="shared" si="67"/>
        <v>2</v>
      </c>
      <c r="AK180">
        <f t="shared" si="68"/>
        <v>1</v>
      </c>
      <c r="AL180">
        <f t="shared" si="69"/>
        <v>1</v>
      </c>
      <c r="AM180">
        <f t="shared" si="70"/>
        <v>1</v>
      </c>
      <c r="AN180">
        <f t="shared" si="71"/>
        <v>1</v>
      </c>
      <c r="AO180">
        <f t="shared" si="72"/>
        <v>1</v>
      </c>
      <c r="AP180">
        <f t="shared" si="73"/>
        <v>1</v>
      </c>
      <c r="AQ180">
        <f t="shared" si="74"/>
        <v>1</v>
      </c>
      <c r="AR180">
        <f t="shared" si="75"/>
        <v>1</v>
      </c>
      <c r="AS180">
        <f t="shared" si="76"/>
        <v>1</v>
      </c>
      <c r="AT180">
        <f t="shared" si="77"/>
        <v>1</v>
      </c>
      <c r="AU180">
        <f t="shared" si="78"/>
        <v>1</v>
      </c>
      <c r="AV180">
        <f t="shared" si="79"/>
        <v>1</v>
      </c>
      <c r="AW180">
        <f t="shared" si="80"/>
        <v>1</v>
      </c>
      <c r="AX180">
        <f t="shared" si="81"/>
        <v>1</v>
      </c>
      <c r="AY180">
        <f t="shared" si="82"/>
        <v>1</v>
      </c>
      <c r="AZ180">
        <f t="shared" si="83"/>
        <v>1</v>
      </c>
      <c r="BA180">
        <f t="shared" si="84"/>
        <v>1</v>
      </c>
      <c r="BB180">
        <f t="shared" si="85"/>
        <v>2</v>
      </c>
      <c r="BC180">
        <f t="shared" si="86"/>
        <v>1</v>
      </c>
      <c r="BD180">
        <f t="shared" si="87"/>
        <v>1</v>
      </c>
      <c r="BE180">
        <f t="shared" si="88"/>
        <v>1</v>
      </c>
      <c r="BF180">
        <f t="shared" si="89"/>
        <v>1</v>
      </c>
      <c r="BG180">
        <f t="shared" si="90"/>
        <v>1</v>
      </c>
      <c r="BH180">
        <f t="shared" si="91"/>
        <v>1</v>
      </c>
      <c r="BI180">
        <f t="shared" si="92"/>
        <v>1</v>
      </c>
      <c r="BJ180">
        <f t="shared" si="93"/>
        <v>1</v>
      </c>
      <c r="BK180">
        <f t="shared" si="94"/>
        <v>1</v>
      </c>
    </row>
    <row r="181" spans="1:63" x14ac:dyDescent="0.3">
      <c r="A181" t="s">
        <v>33</v>
      </c>
      <c r="B181">
        <v>2017</v>
      </c>
      <c r="C181" t="s">
        <v>55</v>
      </c>
      <c r="D181">
        <v>134.4</v>
      </c>
      <c r="E181">
        <v>142.6</v>
      </c>
      <c r="F181">
        <v>145.9</v>
      </c>
      <c r="G181">
        <v>139.5</v>
      </c>
      <c r="H181">
        <v>115.9</v>
      </c>
      <c r="I181">
        <v>135</v>
      </c>
      <c r="J181">
        <v>163.19999999999999</v>
      </c>
      <c r="K181">
        <v>119.8</v>
      </c>
      <c r="L181">
        <v>120.7</v>
      </c>
      <c r="M181">
        <v>139.69999999999999</v>
      </c>
      <c r="N181">
        <v>125.7</v>
      </c>
      <c r="O181">
        <v>146.30000000000001</v>
      </c>
      <c r="P181">
        <v>138.80000000000001</v>
      </c>
      <c r="Q181">
        <v>157</v>
      </c>
      <c r="R181">
        <v>135.6</v>
      </c>
      <c r="S181">
        <v>125.6</v>
      </c>
      <c r="T181">
        <v>134</v>
      </c>
      <c r="U181" t="s">
        <v>103</v>
      </c>
      <c r="V181">
        <v>126.8</v>
      </c>
      <c r="W181">
        <v>129.30000000000001</v>
      </c>
      <c r="X181">
        <v>128.19999999999999</v>
      </c>
      <c r="Y181">
        <v>115.3</v>
      </c>
      <c r="Z181">
        <v>125.6</v>
      </c>
      <c r="AA181">
        <v>136.69999999999999</v>
      </c>
      <c r="AB181">
        <v>124.6</v>
      </c>
      <c r="AC181">
        <v>125.1</v>
      </c>
      <c r="AD181">
        <v>134.1</v>
      </c>
      <c r="AE181">
        <f t="shared" si="64"/>
        <v>0</v>
      </c>
      <c r="AH181">
        <f t="shared" si="65"/>
        <v>2</v>
      </c>
      <c r="AI181">
        <f t="shared" si="66"/>
        <v>1</v>
      </c>
      <c r="AJ181">
        <f t="shared" si="67"/>
        <v>2</v>
      </c>
      <c r="AK181">
        <f t="shared" si="68"/>
        <v>1</v>
      </c>
      <c r="AL181">
        <f t="shared" si="69"/>
        <v>1</v>
      </c>
      <c r="AM181">
        <f t="shared" si="70"/>
        <v>1</v>
      </c>
      <c r="AN181">
        <f t="shared" si="71"/>
        <v>1</v>
      </c>
      <c r="AO181">
        <f t="shared" si="72"/>
        <v>1</v>
      </c>
      <c r="AP181">
        <f t="shared" si="73"/>
        <v>1</v>
      </c>
      <c r="AQ181">
        <f t="shared" si="74"/>
        <v>1</v>
      </c>
      <c r="AR181">
        <f t="shared" si="75"/>
        <v>1</v>
      </c>
      <c r="AS181">
        <f t="shared" si="76"/>
        <v>1</v>
      </c>
      <c r="AT181">
        <f t="shared" si="77"/>
        <v>1</v>
      </c>
      <c r="AU181">
        <f t="shared" si="78"/>
        <v>1</v>
      </c>
      <c r="AV181">
        <f t="shared" si="79"/>
        <v>1</v>
      </c>
      <c r="AW181">
        <f t="shared" si="80"/>
        <v>1</v>
      </c>
      <c r="AX181">
        <f t="shared" si="81"/>
        <v>1</v>
      </c>
      <c r="AY181">
        <f t="shared" si="82"/>
        <v>1</v>
      </c>
      <c r="AZ181">
        <f t="shared" si="83"/>
        <v>1</v>
      </c>
      <c r="BA181">
        <f t="shared" si="84"/>
        <v>1</v>
      </c>
      <c r="BB181">
        <f t="shared" si="85"/>
        <v>2</v>
      </c>
      <c r="BC181">
        <f t="shared" si="86"/>
        <v>1</v>
      </c>
      <c r="BD181">
        <f t="shared" si="87"/>
        <v>1</v>
      </c>
      <c r="BE181">
        <f t="shared" si="88"/>
        <v>1</v>
      </c>
      <c r="BF181">
        <f t="shared" si="89"/>
        <v>1</v>
      </c>
      <c r="BG181">
        <f t="shared" si="90"/>
        <v>1</v>
      </c>
      <c r="BH181">
        <f t="shared" si="91"/>
        <v>1</v>
      </c>
      <c r="BI181">
        <f t="shared" si="92"/>
        <v>1</v>
      </c>
      <c r="BJ181">
        <f t="shared" si="93"/>
        <v>1</v>
      </c>
      <c r="BK181">
        <f t="shared" si="94"/>
        <v>1</v>
      </c>
    </row>
    <row r="182" spans="1:63" x14ac:dyDescent="0.3">
      <c r="A182" t="s">
        <v>35</v>
      </c>
      <c r="B182">
        <v>2017</v>
      </c>
      <c r="C182" t="s">
        <v>55</v>
      </c>
      <c r="D182">
        <v>135.80000000000001</v>
      </c>
      <c r="E182">
        <v>143.30000000000001</v>
      </c>
      <c r="F182">
        <v>145.19999999999999</v>
      </c>
      <c r="G182">
        <v>141</v>
      </c>
      <c r="H182">
        <v>120.5</v>
      </c>
      <c r="I182">
        <v>141.5</v>
      </c>
      <c r="J182">
        <v>161.69999999999999</v>
      </c>
      <c r="K182">
        <v>129.1</v>
      </c>
      <c r="L182">
        <v>121.5</v>
      </c>
      <c r="M182">
        <v>137.1</v>
      </c>
      <c r="N182">
        <v>128.80000000000001</v>
      </c>
      <c r="O182">
        <v>149</v>
      </c>
      <c r="P182">
        <v>140.5</v>
      </c>
      <c r="Q182">
        <v>154.19999999999999</v>
      </c>
      <c r="R182">
        <v>143.1</v>
      </c>
      <c r="S182">
        <v>135.1</v>
      </c>
      <c r="T182">
        <v>142</v>
      </c>
      <c r="U182" t="s">
        <v>103</v>
      </c>
      <c r="V182">
        <v>136.6</v>
      </c>
      <c r="W182">
        <v>134.69999999999999</v>
      </c>
      <c r="X182">
        <v>133.1</v>
      </c>
      <c r="Y182">
        <v>118.5</v>
      </c>
      <c r="Z182">
        <v>129</v>
      </c>
      <c r="AA182">
        <v>138.5</v>
      </c>
      <c r="AB182">
        <v>126.5</v>
      </c>
      <c r="AC182">
        <v>128.6</v>
      </c>
      <c r="AD182">
        <v>137.19999999999999</v>
      </c>
      <c r="AE182">
        <f t="shared" si="64"/>
        <v>0</v>
      </c>
      <c r="AH182">
        <f t="shared" si="65"/>
        <v>2</v>
      </c>
      <c r="AI182">
        <f t="shared" si="66"/>
        <v>1</v>
      </c>
      <c r="AJ182">
        <f t="shared" si="67"/>
        <v>2</v>
      </c>
      <c r="AK182">
        <f t="shared" si="68"/>
        <v>1</v>
      </c>
      <c r="AL182">
        <f t="shared" si="69"/>
        <v>1</v>
      </c>
      <c r="AM182">
        <f t="shared" si="70"/>
        <v>1</v>
      </c>
      <c r="AN182">
        <f t="shared" si="71"/>
        <v>1</v>
      </c>
      <c r="AO182">
        <f t="shared" si="72"/>
        <v>1</v>
      </c>
      <c r="AP182">
        <f t="shared" si="73"/>
        <v>1</v>
      </c>
      <c r="AQ182">
        <f t="shared" si="74"/>
        <v>1</v>
      </c>
      <c r="AR182">
        <f t="shared" si="75"/>
        <v>1</v>
      </c>
      <c r="AS182">
        <f t="shared" si="76"/>
        <v>1</v>
      </c>
      <c r="AT182">
        <f t="shared" si="77"/>
        <v>1</v>
      </c>
      <c r="AU182">
        <f t="shared" si="78"/>
        <v>1</v>
      </c>
      <c r="AV182">
        <f t="shared" si="79"/>
        <v>1</v>
      </c>
      <c r="AW182">
        <f t="shared" si="80"/>
        <v>1</v>
      </c>
      <c r="AX182">
        <f t="shared" si="81"/>
        <v>1</v>
      </c>
      <c r="AY182">
        <f t="shared" si="82"/>
        <v>1</v>
      </c>
      <c r="AZ182">
        <f t="shared" si="83"/>
        <v>1</v>
      </c>
      <c r="BA182">
        <f t="shared" si="84"/>
        <v>1</v>
      </c>
      <c r="BB182">
        <f t="shared" si="85"/>
        <v>2</v>
      </c>
      <c r="BC182">
        <f t="shared" si="86"/>
        <v>1</v>
      </c>
      <c r="BD182">
        <f t="shared" si="87"/>
        <v>1</v>
      </c>
      <c r="BE182">
        <f t="shared" si="88"/>
        <v>1</v>
      </c>
      <c r="BF182">
        <f t="shared" si="89"/>
        <v>1</v>
      </c>
      <c r="BG182">
        <f t="shared" si="90"/>
        <v>1</v>
      </c>
      <c r="BH182">
        <f t="shared" si="91"/>
        <v>1</v>
      </c>
      <c r="BI182">
        <f t="shared" si="92"/>
        <v>1</v>
      </c>
      <c r="BJ182">
        <f t="shared" si="93"/>
        <v>1</v>
      </c>
      <c r="BK182">
        <f t="shared" si="94"/>
        <v>1</v>
      </c>
    </row>
    <row r="183" spans="1:63" x14ac:dyDescent="0.3">
      <c r="A183" t="s">
        <v>30</v>
      </c>
      <c r="B183">
        <v>2018</v>
      </c>
      <c r="C183" t="s">
        <v>31</v>
      </c>
      <c r="D183">
        <v>136.6</v>
      </c>
      <c r="E183">
        <v>144.4</v>
      </c>
      <c r="F183">
        <v>143.80000000000001</v>
      </c>
      <c r="G183">
        <v>142</v>
      </c>
      <c r="H183">
        <v>123.2</v>
      </c>
      <c r="I183">
        <v>147.9</v>
      </c>
      <c r="J183">
        <v>152.1</v>
      </c>
      <c r="K183">
        <v>131.80000000000001</v>
      </c>
      <c r="L183">
        <v>119.5</v>
      </c>
      <c r="M183">
        <v>136</v>
      </c>
      <c r="N183">
        <v>131.19999999999999</v>
      </c>
      <c r="O183">
        <v>151.80000000000001</v>
      </c>
      <c r="P183">
        <v>140.4</v>
      </c>
      <c r="Q183">
        <v>153.6</v>
      </c>
      <c r="R183">
        <v>148.30000000000001</v>
      </c>
      <c r="S183">
        <v>142.30000000000001</v>
      </c>
      <c r="T183">
        <v>147.5</v>
      </c>
      <c r="U183" t="s">
        <v>32</v>
      </c>
      <c r="V183">
        <v>142.30000000000001</v>
      </c>
      <c r="W183">
        <v>139.80000000000001</v>
      </c>
      <c r="X183">
        <v>136</v>
      </c>
      <c r="Y183">
        <v>122.7</v>
      </c>
      <c r="Z183">
        <v>134.30000000000001</v>
      </c>
      <c r="AA183">
        <v>141.6</v>
      </c>
      <c r="AB183">
        <v>128.6</v>
      </c>
      <c r="AC183">
        <v>132.30000000000001</v>
      </c>
      <c r="AD183">
        <v>139.30000000000001</v>
      </c>
      <c r="AE183">
        <f t="shared" si="64"/>
        <v>0</v>
      </c>
      <c r="AH183">
        <f t="shared" si="65"/>
        <v>2</v>
      </c>
      <c r="AI183">
        <f t="shared" si="66"/>
        <v>1</v>
      </c>
      <c r="AJ183">
        <f t="shared" si="67"/>
        <v>2</v>
      </c>
      <c r="AK183">
        <f t="shared" si="68"/>
        <v>1</v>
      </c>
      <c r="AL183">
        <f t="shared" si="69"/>
        <v>1</v>
      </c>
      <c r="AM183">
        <f t="shared" si="70"/>
        <v>1</v>
      </c>
      <c r="AN183">
        <f t="shared" si="71"/>
        <v>1</v>
      </c>
      <c r="AO183">
        <f t="shared" si="72"/>
        <v>1</v>
      </c>
      <c r="AP183">
        <f t="shared" si="73"/>
        <v>1</v>
      </c>
      <c r="AQ183">
        <f t="shared" si="74"/>
        <v>1</v>
      </c>
      <c r="AR183">
        <f t="shared" si="75"/>
        <v>1</v>
      </c>
      <c r="AS183">
        <f t="shared" si="76"/>
        <v>1</v>
      </c>
      <c r="AT183">
        <f t="shared" si="77"/>
        <v>1</v>
      </c>
      <c r="AU183">
        <f t="shared" si="78"/>
        <v>1</v>
      </c>
      <c r="AV183">
        <f t="shared" si="79"/>
        <v>1</v>
      </c>
      <c r="AW183">
        <f t="shared" si="80"/>
        <v>1</v>
      </c>
      <c r="AX183">
        <f t="shared" si="81"/>
        <v>1</v>
      </c>
      <c r="AY183">
        <f t="shared" si="82"/>
        <v>1</v>
      </c>
      <c r="AZ183">
        <f t="shared" si="83"/>
        <v>1</v>
      </c>
      <c r="BA183">
        <f t="shared" si="84"/>
        <v>1</v>
      </c>
      <c r="BB183">
        <f t="shared" si="85"/>
        <v>2</v>
      </c>
      <c r="BC183">
        <f t="shared" si="86"/>
        <v>1</v>
      </c>
      <c r="BD183">
        <f t="shared" si="87"/>
        <v>1</v>
      </c>
      <c r="BE183">
        <f t="shared" si="88"/>
        <v>1</v>
      </c>
      <c r="BF183">
        <f t="shared" si="89"/>
        <v>1</v>
      </c>
      <c r="BG183">
        <f t="shared" si="90"/>
        <v>1</v>
      </c>
      <c r="BH183">
        <f t="shared" si="91"/>
        <v>1</v>
      </c>
      <c r="BI183">
        <f t="shared" si="92"/>
        <v>1</v>
      </c>
      <c r="BJ183">
        <f t="shared" si="93"/>
        <v>1</v>
      </c>
      <c r="BK183">
        <f t="shared" si="94"/>
        <v>1</v>
      </c>
    </row>
    <row r="184" spans="1:63" x14ac:dyDescent="0.3">
      <c r="A184" t="s">
        <v>33</v>
      </c>
      <c r="B184">
        <v>2018</v>
      </c>
      <c r="C184" t="s">
        <v>31</v>
      </c>
      <c r="D184">
        <v>134.6</v>
      </c>
      <c r="E184">
        <v>143.69999999999999</v>
      </c>
      <c r="F184">
        <v>143.6</v>
      </c>
      <c r="G184">
        <v>139.6</v>
      </c>
      <c r="H184">
        <v>116.4</v>
      </c>
      <c r="I184">
        <v>133.80000000000001</v>
      </c>
      <c r="J184">
        <v>150.5</v>
      </c>
      <c r="K184">
        <v>118.4</v>
      </c>
      <c r="L184">
        <v>117.3</v>
      </c>
      <c r="M184">
        <v>140.5</v>
      </c>
      <c r="N184">
        <v>125.9</v>
      </c>
      <c r="O184">
        <v>146.80000000000001</v>
      </c>
      <c r="P184">
        <v>137.19999999999999</v>
      </c>
      <c r="Q184">
        <v>157.69999999999999</v>
      </c>
      <c r="R184">
        <v>136</v>
      </c>
      <c r="S184">
        <v>125.9</v>
      </c>
      <c r="T184">
        <v>134.4</v>
      </c>
      <c r="U184" t="s">
        <v>104</v>
      </c>
      <c r="V184">
        <v>127.3</v>
      </c>
      <c r="W184">
        <v>129.5</v>
      </c>
      <c r="X184">
        <v>129</v>
      </c>
      <c r="Y184">
        <v>116.3</v>
      </c>
      <c r="Z184">
        <v>126.2</v>
      </c>
      <c r="AA184">
        <v>137.1</v>
      </c>
      <c r="AB184">
        <v>125.5</v>
      </c>
      <c r="AC184">
        <v>125.8</v>
      </c>
      <c r="AD184">
        <v>134.1</v>
      </c>
      <c r="AE184">
        <f t="shared" si="64"/>
        <v>0</v>
      </c>
      <c r="AH184">
        <f t="shared" si="65"/>
        <v>2</v>
      </c>
      <c r="AI184">
        <f t="shared" si="66"/>
        <v>1</v>
      </c>
      <c r="AJ184">
        <f t="shared" si="67"/>
        <v>2</v>
      </c>
      <c r="AK184">
        <f t="shared" si="68"/>
        <v>1</v>
      </c>
      <c r="AL184">
        <f t="shared" si="69"/>
        <v>1</v>
      </c>
      <c r="AM184">
        <f t="shared" si="70"/>
        <v>1</v>
      </c>
      <c r="AN184">
        <f t="shared" si="71"/>
        <v>1</v>
      </c>
      <c r="AO184">
        <f t="shared" si="72"/>
        <v>1</v>
      </c>
      <c r="AP184">
        <f t="shared" si="73"/>
        <v>1</v>
      </c>
      <c r="AQ184">
        <f t="shared" si="74"/>
        <v>1</v>
      </c>
      <c r="AR184">
        <f t="shared" si="75"/>
        <v>1</v>
      </c>
      <c r="AS184">
        <f t="shared" si="76"/>
        <v>1</v>
      </c>
      <c r="AT184">
        <f t="shared" si="77"/>
        <v>1</v>
      </c>
      <c r="AU184">
        <f t="shared" si="78"/>
        <v>1</v>
      </c>
      <c r="AV184">
        <f t="shared" si="79"/>
        <v>1</v>
      </c>
      <c r="AW184">
        <f t="shared" si="80"/>
        <v>1</v>
      </c>
      <c r="AX184">
        <f t="shared" si="81"/>
        <v>1</v>
      </c>
      <c r="AY184">
        <f t="shared" si="82"/>
        <v>1</v>
      </c>
      <c r="AZ184">
        <f t="shared" si="83"/>
        <v>1</v>
      </c>
      <c r="BA184">
        <f t="shared" si="84"/>
        <v>1</v>
      </c>
      <c r="BB184">
        <f t="shared" si="85"/>
        <v>2</v>
      </c>
      <c r="BC184">
        <f t="shared" si="86"/>
        <v>1</v>
      </c>
      <c r="BD184">
        <f t="shared" si="87"/>
        <v>1</v>
      </c>
      <c r="BE184">
        <f t="shared" si="88"/>
        <v>1</v>
      </c>
      <c r="BF184">
        <f t="shared" si="89"/>
        <v>1</v>
      </c>
      <c r="BG184">
        <f t="shared" si="90"/>
        <v>1</v>
      </c>
      <c r="BH184">
        <f t="shared" si="91"/>
        <v>1</v>
      </c>
      <c r="BI184">
        <f t="shared" si="92"/>
        <v>1</v>
      </c>
      <c r="BJ184">
        <f t="shared" si="93"/>
        <v>1</v>
      </c>
      <c r="BK184">
        <f t="shared" si="94"/>
        <v>1</v>
      </c>
    </row>
    <row r="185" spans="1:63" x14ac:dyDescent="0.3">
      <c r="A185" t="s">
        <v>35</v>
      </c>
      <c r="B185">
        <v>2018</v>
      </c>
      <c r="C185" t="s">
        <v>31</v>
      </c>
      <c r="D185">
        <v>136</v>
      </c>
      <c r="E185">
        <v>144.19999999999999</v>
      </c>
      <c r="F185">
        <v>143.69999999999999</v>
      </c>
      <c r="G185">
        <v>141.1</v>
      </c>
      <c r="H185">
        <v>120.7</v>
      </c>
      <c r="I185">
        <v>141.30000000000001</v>
      </c>
      <c r="J185">
        <v>151.6</v>
      </c>
      <c r="K185">
        <v>127.3</v>
      </c>
      <c r="L185">
        <v>118.8</v>
      </c>
      <c r="M185">
        <v>137.5</v>
      </c>
      <c r="N185">
        <v>129</v>
      </c>
      <c r="O185">
        <v>149.5</v>
      </c>
      <c r="P185">
        <v>139.19999999999999</v>
      </c>
      <c r="Q185">
        <v>154.69999999999999</v>
      </c>
      <c r="R185">
        <v>143.5</v>
      </c>
      <c r="S185">
        <v>135.5</v>
      </c>
      <c r="T185">
        <v>142.30000000000001</v>
      </c>
      <c r="U185" t="s">
        <v>104</v>
      </c>
      <c r="V185">
        <v>136.6</v>
      </c>
      <c r="W185">
        <v>134.9</v>
      </c>
      <c r="X185">
        <v>133.30000000000001</v>
      </c>
      <c r="Y185">
        <v>119.3</v>
      </c>
      <c r="Z185">
        <v>129.69999999999999</v>
      </c>
      <c r="AA185">
        <v>139</v>
      </c>
      <c r="AB185">
        <v>127.3</v>
      </c>
      <c r="AC185">
        <v>129.1</v>
      </c>
      <c r="AD185">
        <v>136.9</v>
      </c>
      <c r="AE185">
        <f t="shared" si="64"/>
        <v>0</v>
      </c>
      <c r="AH185">
        <f t="shared" si="65"/>
        <v>2</v>
      </c>
      <c r="AI185">
        <f t="shared" si="66"/>
        <v>1</v>
      </c>
      <c r="AJ185">
        <f t="shared" si="67"/>
        <v>2</v>
      </c>
      <c r="AK185">
        <f t="shared" si="68"/>
        <v>1</v>
      </c>
      <c r="AL185">
        <f t="shared" si="69"/>
        <v>1</v>
      </c>
      <c r="AM185">
        <f t="shared" si="70"/>
        <v>1</v>
      </c>
      <c r="AN185">
        <f t="shared" si="71"/>
        <v>1</v>
      </c>
      <c r="AO185">
        <f t="shared" si="72"/>
        <v>1</v>
      </c>
      <c r="AP185">
        <f t="shared" si="73"/>
        <v>1</v>
      </c>
      <c r="AQ185">
        <f t="shared" si="74"/>
        <v>1</v>
      </c>
      <c r="AR185">
        <f t="shared" si="75"/>
        <v>1</v>
      </c>
      <c r="AS185">
        <f t="shared" si="76"/>
        <v>1</v>
      </c>
      <c r="AT185">
        <f t="shared" si="77"/>
        <v>1</v>
      </c>
      <c r="AU185">
        <f t="shared" si="78"/>
        <v>1</v>
      </c>
      <c r="AV185">
        <f t="shared" si="79"/>
        <v>1</v>
      </c>
      <c r="AW185">
        <f t="shared" si="80"/>
        <v>1</v>
      </c>
      <c r="AX185">
        <f t="shared" si="81"/>
        <v>1</v>
      </c>
      <c r="AY185">
        <f t="shared" si="82"/>
        <v>1</v>
      </c>
      <c r="AZ185">
        <f t="shared" si="83"/>
        <v>1</v>
      </c>
      <c r="BA185">
        <f t="shared" si="84"/>
        <v>1</v>
      </c>
      <c r="BB185">
        <f t="shared" si="85"/>
        <v>2</v>
      </c>
      <c r="BC185">
        <f t="shared" si="86"/>
        <v>1</v>
      </c>
      <c r="BD185">
        <f t="shared" si="87"/>
        <v>1</v>
      </c>
      <c r="BE185">
        <f t="shared" si="88"/>
        <v>1</v>
      </c>
      <c r="BF185">
        <f t="shared" si="89"/>
        <v>1</v>
      </c>
      <c r="BG185">
        <f t="shared" si="90"/>
        <v>1</v>
      </c>
      <c r="BH185">
        <f t="shared" si="91"/>
        <v>1</v>
      </c>
      <c r="BI185">
        <f t="shared" si="92"/>
        <v>1</v>
      </c>
      <c r="BJ185">
        <f t="shared" si="93"/>
        <v>1</v>
      </c>
      <c r="BK185">
        <f t="shared" si="94"/>
        <v>1</v>
      </c>
    </row>
    <row r="186" spans="1:63" x14ac:dyDescent="0.3">
      <c r="A186" t="s">
        <v>30</v>
      </c>
      <c r="B186">
        <v>2018</v>
      </c>
      <c r="C186" t="s">
        <v>36</v>
      </c>
      <c r="D186">
        <v>136.4</v>
      </c>
      <c r="E186">
        <v>143.69999999999999</v>
      </c>
      <c r="F186">
        <v>140.6</v>
      </c>
      <c r="G186">
        <v>141.5</v>
      </c>
      <c r="H186">
        <v>122.9</v>
      </c>
      <c r="I186">
        <v>149.4</v>
      </c>
      <c r="J186">
        <v>142.4</v>
      </c>
      <c r="K186">
        <v>130.19999999999999</v>
      </c>
      <c r="L186">
        <v>117.9</v>
      </c>
      <c r="M186">
        <v>135.6</v>
      </c>
      <c r="N186">
        <v>130.5</v>
      </c>
      <c r="O186">
        <v>151.69999999999999</v>
      </c>
      <c r="P186">
        <v>138.69999999999999</v>
      </c>
      <c r="Q186">
        <v>153.30000000000001</v>
      </c>
      <c r="R186">
        <v>148.69999999999999</v>
      </c>
      <c r="S186">
        <v>142.4</v>
      </c>
      <c r="T186">
        <v>147.80000000000001</v>
      </c>
      <c r="U186" t="s">
        <v>32</v>
      </c>
      <c r="V186">
        <v>142.4</v>
      </c>
      <c r="W186">
        <v>139.9</v>
      </c>
      <c r="X186">
        <v>136.19999999999999</v>
      </c>
      <c r="Y186">
        <v>123.3</v>
      </c>
      <c r="Z186">
        <v>134.30000000000001</v>
      </c>
      <c r="AA186">
        <v>141.5</v>
      </c>
      <c r="AB186">
        <v>128.80000000000001</v>
      </c>
      <c r="AC186">
        <v>132.5</v>
      </c>
      <c r="AD186">
        <v>138.5</v>
      </c>
      <c r="AE186">
        <f t="shared" si="64"/>
        <v>0</v>
      </c>
      <c r="AH186">
        <f t="shared" si="65"/>
        <v>2</v>
      </c>
      <c r="AI186">
        <f t="shared" si="66"/>
        <v>1</v>
      </c>
      <c r="AJ186">
        <f t="shared" si="67"/>
        <v>2</v>
      </c>
      <c r="AK186">
        <f t="shared" si="68"/>
        <v>1</v>
      </c>
      <c r="AL186">
        <f t="shared" si="69"/>
        <v>1</v>
      </c>
      <c r="AM186">
        <f t="shared" si="70"/>
        <v>1</v>
      </c>
      <c r="AN186">
        <f t="shared" si="71"/>
        <v>1</v>
      </c>
      <c r="AO186">
        <f t="shared" si="72"/>
        <v>1</v>
      </c>
      <c r="AP186">
        <f t="shared" si="73"/>
        <v>1</v>
      </c>
      <c r="AQ186">
        <f t="shared" si="74"/>
        <v>1</v>
      </c>
      <c r="AR186">
        <f t="shared" si="75"/>
        <v>1</v>
      </c>
      <c r="AS186">
        <f t="shared" si="76"/>
        <v>1</v>
      </c>
      <c r="AT186">
        <f t="shared" si="77"/>
        <v>1</v>
      </c>
      <c r="AU186">
        <f t="shared" si="78"/>
        <v>1</v>
      </c>
      <c r="AV186">
        <f t="shared" si="79"/>
        <v>1</v>
      </c>
      <c r="AW186">
        <f t="shared" si="80"/>
        <v>1</v>
      </c>
      <c r="AX186">
        <f t="shared" si="81"/>
        <v>1</v>
      </c>
      <c r="AY186">
        <f t="shared" si="82"/>
        <v>1</v>
      </c>
      <c r="AZ186">
        <f t="shared" si="83"/>
        <v>1</v>
      </c>
      <c r="BA186">
        <f t="shared" si="84"/>
        <v>1</v>
      </c>
      <c r="BB186">
        <f t="shared" si="85"/>
        <v>2</v>
      </c>
      <c r="BC186">
        <f t="shared" si="86"/>
        <v>1</v>
      </c>
      <c r="BD186">
        <f t="shared" si="87"/>
        <v>1</v>
      </c>
      <c r="BE186">
        <f t="shared" si="88"/>
        <v>1</v>
      </c>
      <c r="BF186">
        <f t="shared" si="89"/>
        <v>1</v>
      </c>
      <c r="BG186">
        <f t="shared" si="90"/>
        <v>1</v>
      </c>
      <c r="BH186">
        <f t="shared" si="91"/>
        <v>1</v>
      </c>
      <c r="BI186">
        <f t="shared" si="92"/>
        <v>1</v>
      </c>
      <c r="BJ186">
        <f t="shared" si="93"/>
        <v>1</v>
      </c>
      <c r="BK186">
        <f t="shared" si="94"/>
        <v>1</v>
      </c>
    </row>
    <row r="187" spans="1:63" x14ac:dyDescent="0.3">
      <c r="A187" t="s">
        <v>33</v>
      </c>
      <c r="B187">
        <v>2018</v>
      </c>
      <c r="C187" t="s">
        <v>36</v>
      </c>
      <c r="D187">
        <v>134.80000000000001</v>
      </c>
      <c r="E187">
        <v>143</v>
      </c>
      <c r="F187">
        <v>139.9</v>
      </c>
      <c r="G187">
        <v>139.9</v>
      </c>
      <c r="H187">
        <v>116.2</v>
      </c>
      <c r="I187">
        <v>135.5</v>
      </c>
      <c r="J187">
        <v>136.9</v>
      </c>
      <c r="K187">
        <v>117</v>
      </c>
      <c r="L187">
        <v>115.4</v>
      </c>
      <c r="M187">
        <v>140.69999999999999</v>
      </c>
      <c r="N187">
        <v>125.9</v>
      </c>
      <c r="O187">
        <v>147.1</v>
      </c>
      <c r="P187">
        <v>135.6</v>
      </c>
      <c r="Q187">
        <v>159.30000000000001</v>
      </c>
      <c r="R187">
        <v>136.30000000000001</v>
      </c>
      <c r="S187">
        <v>126.1</v>
      </c>
      <c r="T187">
        <v>134.69999999999999</v>
      </c>
      <c r="U187" t="s">
        <v>105</v>
      </c>
      <c r="V187">
        <v>127.3</v>
      </c>
      <c r="W187">
        <v>129.9</v>
      </c>
      <c r="X187">
        <v>129.80000000000001</v>
      </c>
      <c r="Y187">
        <v>117.4</v>
      </c>
      <c r="Z187">
        <v>126.5</v>
      </c>
      <c r="AA187">
        <v>137.19999999999999</v>
      </c>
      <c r="AB187">
        <v>126.2</v>
      </c>
      <c r="AC187">
        <v>126.5</v>
      </c>
      <c r="AD187">
        <v>134</v>
      </c>
      <c r="AE187">
        <f t="shared" si="64"/>
        <v>0</v>
      </c>
      <c r="AH187">
        <f t="shared" si="65"/>
        <v>2</v>
      </c>
      <c r="AI187">
        <f t="shared" si="66"/>
        <v>1</v>
      </c>
      <c r="AJ187">
        <f t="shared" si="67"/>
        <v>2</v>
      </c>
      <c r="AK187">
        <f t="shared" si="68"/>
        <v>1</v>
      </c>
      <c r="AL187">
        <f t="shared" si="69"/>
        <v>1</v>
      </c>
      <c r="AM187">
        <f t="shared" si="70"/>
        <v>1</v>
      </c>
      <c r="AN187">
        <f t="shared" si="71"/>
        <v>1</v>
      </c>
      <c r="AO187">
        <f t="shared" si="72"/>
        <v>1</v>
      </c>
      <c r="AP187">
        <f t="shared" si="73"/>
        <v>1</v>
      </c>
      <c r="AQ187">
        <f t="shared" si="74"/>
        <v>1</v>
      </c>
      <c r="AR187">
        <f t="shared" si="75"/>
        <v>1</v>
      </c>
      <c r="AS187">
        <f t="shared" si="76"/>
        <v>1</v>
      </c>
      <c r="AT187">
        <f t="shared" si="77"/>
        <v>1</v>
      </c>
      <c r="AU187">
        <f t="shared" si="78"/>
        <v>1</v>
      </c>
      <c r="AV187">
        <f t="shared" si="79"/>
        <v>1</v>
      </c>
      <c r="AW187">
        <f t="shared" si="80"/>
        <v>1</v>
      </c>
      <c r="AX187">
        <f t="shared" si="81"/>
        <v>1</v>
      </c>
      <c r="AY187">
        <f t="shared" si="82"/>
        <v>1</v>
      </c>
      <c r="AZ187">
        <f t="shared" si="83"/>
        <v>1</v>
      </c>
      <c r="BA187">
        <f t="shared" si="84"/>
        <v>1</v>
      </c>
      <c r="BB187">
        <f t="shared" si="85"/>
        <v>2</v>
      </c>
      <c r="BC187">
        <f t="shared" si="86"/>
        <v>1</v>
      </c>
      <c r="BD187">
        <f t="shared" si="87"/>
        <v>1</v>
      </c>
      <c r="BE187">
        <f t="shared" si="88"/>
        <v>1</v>
      </c>
      <c r="BF187">
        <f t="shared" si="89"/>
        <v>1</v>
      </c>
      <c r="BG187">
        <f t="shared" si="90"/>
        <v>1</v>
      </c>
      <c r="BH187">
        <f t="shared" si="91"/>
        <v>1</v>
      </c>
      <c r="BI187">
        <f t="shared" si="92"/>
        <v>1</v>
      </c>
      <c r="BJ187">
        <f t="shared" si="93"/>
        <v>1</v>
      </c>
      <c r="BK187">
        <f t="shared" si="94"/>
        <v>1</v>
      </c>
    </row>
    <row r="188" spans="1:63" x14ac:dyDescent="0.3">
      <c r="A188" t="s">
        <v>35</v>
      </c>
      <c r="B188">
        <v>2018</v>
      </c>
      <c r="C188" t="s">
        <v>36</v>
      </c>
      <c r="D188">
        <v>135.9</v>
      </c>
      <c r="E188">
        <v>143.5</v>
      </c>
      <c r="F188">
        <v>140.30000000000001</v>
      </c>
      <c r="G188">
        <v>140.9</v>
      </c>
      <c r="H188">
        <v>120.4</v>
      </c>
      <c r="I188">
        <v>142.9</v>
      </c>
      <c r="J188">
        <v>140.5</v>
      </c>
      <c r="K188">
        <v>125.8</v>
      </c>
      <c r="L188">
        <v>117.1</v>
      </c>
      <c r="M188">
        <v>137.30000000000001</v>
      </c>
      <c r="N188">
        <v>128.6</v>
      </c>
      <c r="O188">
        <v>149.6</v>
      </c>
      <c r="P188">
        <v>137.6</v>
      </c>
      <c r="Q188">
        <v>154.9</v>
      </c>
      <c r="R188">
        <v>143.80000000000001</v>
      </c>
      <c r="S188">
        <v>135.6</v>
      </c>
      <c r="T188">
        <v>142.6</v>
      </c>
      <c r="U188" t="s">
        <v>105</v>
      </c>
      <c r="V188">
        <v>136.69999999999999</v>
      </c>
      <c r="W188">
        <v>135.19999999999999</v>
      </c>
      <c r="X188">
        <v>133.80000000000001</v>
      </c>
      <c r="Y188">
        <v>120.2</v>
      </c>
      <c r="Z188">
        <v>129.9</v>
      </c>
      <c r="AA188">
        <v>139</v>
      </c>
      <c r="AB188">
        <v>127.7</v>
      </c>
      <c r="AC188">
        <v>129.6</v>
      </c>
      <c r="AD188">
        <v>136.4</v>
      </c>
      <c r="AE188">
        <f t="shared" si="64"/>
        <v>0</v>
      </c>
      <c r="AH188">
        <f t="shared" si="65"/>
        <v>2</v>
      </c>
      <c r="AI188">
        <f t="shared" si="66"/>
        <v>1</v>
      </c>
      <c r="AJ188">
        <f t="shared" si="67"/>
        <v>2</v>
      </c>
      <c r="AK188">
        <f t="shared" si="68"/>
        <v>1</v>
      </c>
      <c r="AL188">
        <f t="shared" si="69"/>
        <v>1</v>
      </c>
      <c r="AM188">
        <f t="shared" si="70"/>
        <v>1</v>
      </c>
      <c r="AN188">
        <f t="shared" si="71"/>
        <v>1</v>
      </c>
      <c r="AO188">
        <f t="shared" si="72"/>
        <v>1</v>
      </c>
      <c r="AP188">
        <f t="shared" si="73"/>
        <v>1</v>
      </c>
      <c r="AQ188">
        <f t="shared" si="74"/>
        <v>1</v>
      </c>
      <c r="AR188">
        <f t="shared" si="75"/>
        <v>1</v>
      </c>
      <c r="AS188">
        <f t="shared" si="76"/>
        <v>1</v>
      </c>
      <c r="AT188">
        <f t="shared" si="77"/>
        <v>1</v>
      </c>
      <c r="AU188">
        <f t="shared" si="78"/>
        <v>1</v>
      </c>
      <c r="AV188">
        <f t="shared" si="79"/>
        <v>1</v>
      </c>
      <c r="AW188">
        <f t="shared" si="80"/>
        <v>1</v>
      </c>
      <c r="AX188">
        <f t="shared" si="81"/>
        <v>1</v>
      </c>
      <c r="AY188">
        <f t="shared" si="82"/>
        <v>1</v>
      </c>
      <c r="AZ188">
        <f t="shared" si="83"/>
        <v>1</v>
      </c>
      <c r="BA188">
        <f t="shared" si="84"/>
        <v>1</v>
      </c>
      <c r="BB188">
        <f t="shared" si="85"/>
        <v>2</v>
      </c>
      <c r="BC188">
        <f t="shared" si="86"/>
        <v>1</v>
      </c>
      <c r="BD188">
        <f t="shared" si="87"/>
        <v>1</v>
      </c>
      <c r="BE188">
        <f t="shared" si="88"/>
        <v>1</v>
      </c>
      <c r="BF188">
        <f t="shared" si="89"/>
        <v>1</v>
      </c>
      <c r="BG188">
        <f t="shared" si="90"/>
        <v>1</v>
      </c>
      <c r="BH188">
        <f t="shared" si="91"/>
        <v>1</v>
      </c>
      <c r="BI188">
        <f t="shared" si="92"/>
        <v>1</v>
      </c>
      <c r="BJ188">
        <f t="shared" si="93"/>
        <v>1</v>
      </c>
      <c r="BK188">
        <f t="shared" si="94"/>
        <v>1</v>
      </c>
    </row>
    <row r="189" spans="1:63" x14ac:dyDescent="0.3">
      <c r="A189" t="s">
        <v>30</v>
      </c>
      <c r="B189">
        <v>2018</v>
      </c>
      <c r="C189" t="s">
        <v>38</v>
      </c>
      <c r="D189">
        <v>136.80000000000001</v>
      </c>
      <c r="E189">
        <v>143.80000000000001</v>
      </c>
      <c r="F189">
        <v>140</v>
      </c>
      <c r="G189">
        <v>142</v>
      </c>
      <c r="H189">
        <v>123.2</v>
      </c>
      <c r="I189">
        <v>152.9</v>
      </c>
      <c r="J189">
        <v>138</v>
      </c>
      <c r="K189">
        <v>129.30000000000001</v>
      </c>
      <c r="L189">
        <v>117.1</v>
      </c>
      <c r="M189">
        <v>136.30000000000001</v>
      </c>
      <c r="N189">
        <v>131.19999999999999</v>
      </c>
      <c r="O189">
        <v>152.80000000000001</v>
      </c>
      <c r="P189">
        <v>138.6</v>
      </c>
      <c r="Q189">
        <v>155.1</v>
      </c>
      <c r="R189">
        <v>149.19999999999999</v>
      </c>
      <c r="S189">
        <v>143</v>
      </c>
      <c r="T189">
        <v>148.30000000000001</v>
      </c>
      <c r="U189" t="s">
        <v>32</v>
      </c>
      <c r="V189">
        <v>142.6</v>
      </c>
      <c r="W189">
        <v>139.9</v>
      </c>
      <c r="X189">
        <v>136.69999999999999</v>
      </c>
      <c r="Y189">
        <v>124.6</v>
      </c>
      <c r="Z189">
        <v>135.1</v>
      </c>
      <c r="AA189">
        <v>142.69999999999999</v>
      </c>
      <c r="AB189">
        <v>129.30000000000001</v>
      </c>
      <c r="AC189">
        <v>133.30000000000001</v>
      </c>
      <c r="AD189">
        <v>138.69999999999999</v>
      </c>
      <c r="AE189">
        <f t="shared" si="64"/>
        <v>0</v>
      </c>
      <c r="AH189">
        <f t="shared" si="65"/>
        <v>2</v>
      </c>
      <c r="AI189">
        <f t="shared" si="66"/>
        <v>1</v>
      </c>
      <c r="AJ189">
        <f t="shared" si="67"/>
        <v>2</v>
      </c>
      <c r="AK189">
        <f t="shared" si="68"/>
        <v>1</v>
      </c>
      <c r="AL189">
        <f t="shared" si="69"/>
        <v>1</v>
      </c>
      <c r="AM189">
        <f t="shared" si="70"/>
        <v>1</v>
      </c>
      <c r="AN189">
        <f t="shared" si="71"/>
        <v>1</v>
      </c>
      <c r="AO189">
        <f t="shared" si="72"/>
        <v>1</v>
      </c>
      <c r="AP189">
        <f t="shared" si="73"/>
        <v>1</v>
      </c>
      <c r="AQ189">
        <f t="shared" si="74"/>
        <v>1</v>
      </c>
      <c r="AR189">
        <f t="shared" si="75"/>
        <v>1</v>
      </c>
      <c r="AS189">
        <f t="shared" si="76"/>
        <v>1</v>
      </c>
      <c r="AT189">
        <f t="shared" si="77"/>
        <v>1</v>
      </c>
      <c r="AU189">
        <f t="shared" si="78"/>
        <v>1</v>
      </c>
      <c r="AV189">
        <f t="shared" si="79"/>
        <v>1</v>
      </c>
      <c r="AW189">
        <f t="shared" si="80"/>
        <v>1</v>
      </c>
      <c r="AX189">
        <f t="shared" si="81"/>
        <v>1</v>
      </c>
      <c r="AY189">
        <f t="shared" si="82"/>
        <v>1</v>
      </c>
      <c r="AZ189">
        <f t="shared" si="83"/>
        <v>1</v>
      </c>
      <c r="BA189">
        <f t="shared" si="84"/>
        <v>1</v>
      </c>
      <c r="BB189">
        <f t="shared" si="85"/>
        <v>2</v>
      </c>
      <c r="BC189">
        <f t="shared" si="86"/>
        <v>1</v>
      </c>
      <c r="BD189">
        <f t="shared" si="87"/>
        <v>1</v>
      </c>
      <c r="BE189">
        <f t="shared" si="88"/>
        <v>1</v>
      </c>
      <c r="BF189">
        <f t="shared" si="89"/>
        <v>1</v>
      </c>
      <c r="BG189">
        <f t="shared" si="90"/>
        <v>1</v>
      </c>
      <c r="BH189">
        <f t="shared" si="91"/>
        <v>1</v>
      </c>
      <c r="BI189">
        <f t="shared" si="92"/>
        <v>1</v>
      </c>
      <c r="BJ189">
        <f t="shared" si="93"/>
        <v>1</v>
      </c>
      <c r="BK189">
        <f t="shared" si="94"/>
        <v>1</v>
      </c>
    </row>
    <row r="190" spans="1:63" x14ac:dyDescent="0.3">
      <c r="A190" t="s">
        <v>33</v>
      </c>
      <c r="B190">
        <v>2018</v>
      </c>
      <c r="C190" t="s">
        <v>38</v>
      </c>
      <c r="D190">
        <v>135</v>
      </c>
      <c r="E190">
        <v>143.1</v>
      </c>
      <c r="F190">
        <v>135.5</v>
      </c>
      <c r="G190">
        <v>139.9</v>
      </c>
      <c r="H190">
        <v>116.5</v>
      </c>
      <c r="I190">
        <v>138.5</v>
      </c>
      <c r="J190">
        <v>128</v>
      </c>
      <c r="K190">
        <v>115.5</v>
      </c>
      <c r="L190">
        <v>114.2</v>
      </c>
      <c r="M190">
        <v>140.69999999999999</v>
      </c>
      <c r="N190">
        <v>126.2</v>
      </c>
      <c r="O190">
        <v>147.6</v>
      </c>
      <c r="P190">
        <v>134.80000000000001</v>
      </c>
      <c r="Q190">
        <v>159.69999999999999</v>
      </c>
      <c r="R190">
        <v>136.69999999999999</v>
      </c>
      <c r="S190">
        <v>126.7</v>
      </c>
      <c r="T190">
        <v>135.19999999999999</v>
      </c>
      <c r="U190" t="s">
        <v>106</v>
      </c>
      <c r="V190">
        <v>126.4</v>
      </c>
      <c r="W190">
        <v>130.80000000000001</v>
      </c>
      <c r="X190">
        <v>130.5</v>
      </c>
      <c r="Y190">
        <v>117.8</v>
      </c>
      <c r="Z190">
        <v>126.8</v>
      </c>
      <c r="AA190">
        <v>137.80000000000001</v>
      </c>
      <c r="AB190">
        <v>126.7</v>
      </c>
      <c r="AC190">
        <v>127.1</v>
      </c>
      <c r="AD190">
        <v>134</v>
      </c>
      <c r="AE190">
        <f t="shared" si="64"/>
        <v>0</v>
      </c>
      <c r="AH190">
        <f t="shared" si="65"/>
        <v>2</v>
      </c>
      <c r="AI190">
        <f t="shared" si="66"/>
        <v>1</v>
      </c>
      <c r="AJ190">
        <f t="shared" si="67"/>
        <v>2</v>
      </c>
      <c r="AK190">
        <f t="shared" si="68"/>
        <v>1</v>
      </c>
      <c r="AL190">
        <f t="shared" si="69"/>
        <v>1</v>
      </c>
      <c r="AM190">
        <f t="shared" si="70"/>
        <v>1</v>
      </c>
      <c r="AN190">
        <f t="shared" si="71"/>
        <v>1</v>
      </c>
      <c r="AO190">
        <f t="shared" si="72"/>
        <v>1</v>
      </c>
      <c r="AP190">
        <f t="shared" si="73"/>
        <v>1</v>
      </c>
      <c r="AQ190">
        <f t="shared" si="74"/>
        <v>1</v>
      </c>
      <c r="AR190">
        <f t="shared" si="75"/>
        <v>1</v>
      </c>
      <c r="AS190">
        <f t="shared" si="76"/>
        <v>1</v>
      </c>
      <c r="AT190">
        <f t="shared" si="77"/>
        <v>1</v>
      </c>
      <c r="AU190">
        <f t="shared" si="78"/>
        <v>1</v>
      </c>
      <c r="AV190">
        <f t="shared" si="79"/>
        <v>1</v>
      </c>
      <c r="AW190">
        <f t="shared" si="80"/>
        <v>1</v>
      </c>
      <c r="AX190">
        <f t="shared" si="81"/>
        <v>1</v>
      </c>
      <c r="AY190">
        <f t="shared" si="82"/>
        <v>1</v>
      </c>
      <c r="AZ190">
        <f t="shared" si="83"/>
        <v>1</v>
      </c>
      <c r="BA190">
        <f t="shared" si="84"/>
        <v>1</v>
      </c>
      <c r="BB190">
        <f t="shared" si="85"/>
        <v>2</v>
      </c>
      <c r="BC190">
        <f t="shared" si="86"/>
        <v>1</v>
      </c>
      <c r="BD190">
        <f t="shared" si="87"/>
        <v>1</v>
      </c>
      <c r="BE190">
        <f t="shared" si="88"/>
        <v>1</v>
      </c>
      <c r="BF190">
        <f t="shared" si="89"/>
        <v>1</v>
      </c>
      <c r="BG190">
        <f t="shared" si="90"/>
        <v>1</v>
      </c>
      <c r="BH190">
        <f t="shared" si="91"/>
        <v>1</v>
      </c>
      <c r="BI190">
        <f t="shared" si="92"/>
        <v>1</v>
      </c>
      <c r="BJ190">
        <f t="shared" si="93"/>
        <v>1</v>
      </c>
      <c r="BK190">
        <f t="shared" si="94"/>
        <v>1</v>
      </c>
    </row>
    <row r="191" spans="1:63" x14ac:dyDescent="0.3">
      <c r="A191" t="s">
        <v>35</v>
      </c>
      <c r="B191">
        <v>2018</v>
      </c>
      <c r="C191" t="s">
        <v>38</v>
      </c>
      <c r="D191">
        <v>136.19999999999999</v>
      </c>
      <c r="E191">
        <v>143.6</v>
      </c>
      <c r="F191">
        <v>138.30000000000001</v>
      </c>
      <c r="G191">
        <v>141.19999999999999</v>
      </c>
      <c r="H191">
        <v>120.7</v>
      </c>
      <c r="I191">
        <v>146.19999999999999</v>
      </c>
      <c r="J191">
        <v>134.6</v>
      </c>
      <c r="K191">
        <v>124.6</v>
      </c>
      <c r="L191">
        <v>116.1</v>
      </c>
      <c r="M191">
        <v>137.80000000000001</v>
      </c>
      <c r="N191">
        <v>129.1</v>
      </c>
      <c r="O191">
        <v>150.4</v>
      </c>
      <c r="P191">
        <v>137.19999999999999</v>
      </c>
      <c r="Q191">
        <v>156.30000000000001</v>
      </c>
      <c r="R191">
        <v>144.30000000000001</v>
      </c>
      <c r="S191">
        <v>136.19999999999999</v>
      </c>
      <c r="T191">
        <v>143.1</v>
      </c>
      <c r="U191" t="s">
        <v>106</v>
      </c>
      <c r="V191">
        <v>136.5</v>
      </c>
      <c r="W191">
        <v>135.6</v>
      </c>
      <c r="X191">
        <v>134.30000000000001</v>
      </c>
      <c r="Y191">
        <v>121</v>
      </c>
      <c r="Z191">
        <v>130.4</v>
      </c>
      <c r="AA191">
        <v>139.80000000000001</v>
      </c>
      <c r="AB191">
        <v>128.19999999999999</v>
      </c>
      <c r="AC191">
        <v>130.30000000000001</v>
      </c>
      <c r="AD191">
        <v>136.5</v>
      </c>
      <c r="AE191">
        <f t="shared" si="64"/>
        <v>0</v>
      </c>
      <c r="AH191">
        <f t="shared" si="65"/>
        <v>2</v>
      </c>
      <c r="AI191">
        <f t="shared" si="66"/>
        <v>1</v>
      </c>
      <c r="AJ191">
        <f t="shared" si="67"/>
        <v>2</v>
      </c>
      <c r="AK191">
        <f t="shared" si="68"/>
        <v>1</v>
      </c>
      <c r="AL191">
        <f t="shared" si="69"/>
        <v>1</v>
      </c>
      <c r="AM191">
        <f t="shared" si="70"/>
        <v>1</v>
      </c>
      <c r="AN191">
        <f t="shared" si="71"/>
        <v>1</v>
      </c>
      <c r="AO191">
        <f t="shared" si="72"/>
        <v>1</v>
      </c>
      <c r="AP191">
        <f t="shared" si="73"/>
        <v>1</v>
      </c>
      <c r="AQ191">
        <f t="shared" si="74"/>
        <v>1</v>
      </c>
      <c r="AR191">
        <f t="shared" si="75"/>
        <v>1</v>
      </c>
      <c r="AS191">
        <f t="shared" si="76"/>
        <v>1</v>
      </c>
      <c r="AT191">
        <f t="shared" si="77"/>
        <v>1</v>
      </c>
      <c r="AU191">
        <f t="shared" si="78"/>
        <v>1</v>
      </c>
      <c r="AV191">
        <f t="shared" si="79"/>
        <v>1</v>
      </c>
      <c r="AW191">
        <f t="shared" si="80"/>
        <v>1</v>
      </c>
      <c r="AX191">
        <f t="shared" si="81"/>
        <v>1</v>
      </c>
      <c r="AY191">
        <f t="shared" si="82"/>
        <v>1</v>
      </c>
      <c r="AZ191">
        <f t="shared" si="83"/>
        <v>1</v>
      </c>
      <c r="BA191">
        <f t="shared" si="84"/>
        <v>1</v>
      </c>
      <c r="BB191">
        <f t="shared" si="85"/>
        <v>2</v>
      </c>
      <c r="BC191">
        <f t="shared" si="86"/>
        <v>1</v>
      </c>
      <c r="BD191">
        <f t="shared" si="87"/>
        <v>1</v>
      </c>
      <c r="BE191">
        <f t="shared" si="88"/>
        <v>1</v>
      </c>
      <c r="BF191">
        <f t="shared" si="89"/>
        <v>1</v>
      </c>
      <c r="BG191">
        <f t="shared" si="90"/>
        <v>1</v>
      </c>
      <c r="BH191">
        <f t="shared" si="91"/>
        <v>1</v>
      </c>
      <c r="BI191">
        <f t="shared" si="92"/>
        <v>1</v>
      </c>
      <c r="BJ191">
        <f t="shared" si="93"/>
        <v>1</v>
      </c>
      <c r="BK191">
        <f t="shared" si="94"/>
        <v>1</v>
      </c>
    </row>
    <row r="192" spans="1:63" x14ac:dyDescent="0.3">
      <c r="A192" t="s">
        <v>30</v>
      </c>
      <c r="B192">
        <v>2018</v>
      </c>
      <c r="C192" t="s">
        <v>39</v>
      </c>
      <c r="D192">
        <v>137.1</v>
      </c>
      <c r="E192">
        <v>144.5</v>
      </c>
      <c r="F192">
        <v>135.9</v>
      </c>
      <c r="G192">
        <v>142.4</v>
      </c>
      <c r="H192">
        <v>123.5</v>
      </c>
      <c r="I192">
        <v>156.4</v>
      </c>
      <c r="J192">
        <v>135.1</v>
      </c>
      <c r="K192">
        <v>128.4</v>
      </c>
      <c r="L192">
        <v>115.2</v>
      </c>
      <c r="M192">
        <v>137.19999999999999</v>
      </c>
      <c r="N192">
        <v>131.9</v>
      </c>
      <c r="O192">
        <v>153.80000000000001</v>
      </c>
      <c r="P192">
        <v>138.6</v>
      </c>
      <c r="Q192">
        <v>156.1</v>
      </c>
      <c r="R192">
        <v>150.1</v>
      </c>
      <c r="S192">
        <v>143.30000000000001</v>
      </c>
      <c r="T192">
        <v>149.1</v>
      </c>
      <c r="U192" t="s">
        <v>32</v>
      </c>
      <c r="V192">
        <v>143.80000000000001</v>
      </c>
      <c r="W192">
        <v>140.9</v>
      </c>
      <c r="X192">
        <v>137.6</v>
      </c>
      <c r="Y192">
        <v>125.3</v>
      </c>
      <c r="Z192">
        <v>136</v>
      </c>
      <c r="AA192">
        <v>143.69999999999999</v>
      </c>
      <c r="AB192">
        <v>130.4</v>
      </c>
      <c r="AC192">
        <v>134.19999999999999</v>
      </c>
      <c r="AD192">
        <v>139.1</v>
      </c>
      <c r="AE192">
        <f t="shared" si="64"/>
        <v>0</v>
      </c>
      <c r="AH192">
        <f t="shared" si="65"/>
        <v>2</v>
      </c>
      <c r="AI192">
        <f t="shared" si="66"/>
        <v>1</v>
      </c>
      <c r="AJ192">
        <f t="shared" si="67"/>
        <v>2</v>
      </c>
      <c r="AK192">
        <f t="shared" si="68"/>
        <v>1</v>
      </c>
      <c r="AL192">
        <f t="shared" si="69"/>
        <v>1</v>
      </c>
      <c r="AM192">
        <f t="shared" si="70"/>
        <v>1</v>
      </c>
      <c r="AN192">
        <f t="shared" si="71"/>
        <v>1</v>
      </c>
      <c r="AO192">
        <f t="shared" si="72"/>
        <v>1</v>
      </c>
      <c r="AP192">
        <f t="shared" si="73"/>
        <v>1</v>
      </c>
      <c r="AQ192">
        <f t="shared" si="74"/>
        <v>1</v>
      </c>
      <c r="AR192">
        <f t="shared" si="75"/>
        <v>1</v>
      </c>
      <c r="AS192">
        <f t="shared" si="76"/>
        <v>1</v>
      </c>
      <c r="AT192">
        <f t="shared" si="77"/>
        <v>1</v>
      </c>
      <c r="AU192">
        <f t="shared" si="78"/>
        <v>1</v>
      </c>
      <c r="AV192">
        <f t="shared" si="79"/>
        <v>1</v>
      </c>
      <c r="AW192">
        <f t="shared" si="80"/>
        <v>1</v>
      </c>
      <c r="AX192">
        <f t="shared" si="81"/>
        <v>1</v>
      </c>
      <c r="AY192">
        <f t="shared" si="82"/>
        <v>1</v>
      </c>
      <c r="AZ192">
        <f t="shared" si="83"/>
        <v>1</v>
      </c>
      <c r="BA192">
        <f t="shared" si="84"/>
        <v>1</v>
      </c>
      <c r="BB192">
        <f t="shared" si="85"/>
        <v>2</v>
      </c>
      <c r="BC192">
        <f t="shared" si="86"/>
        <v>1</v>
      </c>
      <c r="BD192">
        <f t="shared" si="87"/>
        <v>1</v>
      </c>
      <c r="BE192">
        <f t="shared" si="88"/>
        <v>1</v>
      </c>
      <c r="BF192">
        <f t="shared" si="89"/>
        <v>1</v>
      </c>
      <c r="BG192">
        <f t="shared" si="90"/>
        <v>1</v>
      </c>
      <c r="BH192">
        <f t="shared" si="91"/>
        <v>1</v>
      </c>
      <c r="BI192">
        <f t="shared" si="92"/>
        <v>1</v>
      </c>
      <c r="BJ192">
        <f t="shared" si="93"/>
        <v>1</v>
      </c>
      <c r="BK192">
        <f t="shared" si="94"/>
        <v>1</v>
      </c>
    </row>
    <row r="193" spans="1:63" x14ac:dyDescent="0.3">
      <c r="A193" t="s">
        <v>33</v>
      </c>
      <c r="B193">
        <v>2018</v>
      </c>
      <c r="C193" t="s">
        <v>39</v>
      </c>
      <c r="D193">
        <v>135</v>
      </c>
      <c r="E193">
        <v>144.30000000000001</v>
      </c>
      <c r="F193">
        <v>130.80000000000001</v>
      </c>
      <c r="G193">
        <v>140.30000000000001</v>
      </c>
      <c r="H193">
        <v>116.6</v>
      </c>
      <c r="I193">
        <v>150.1</v>
      </c>
      <c r="J193">
        <v>127.6</v>
      </c>
      <c r="K193">
        <v>114</v>
      </c>
      <c r="L193">
        <v>110.6</v>
      </c>
      <c r="M193">
        <v>140.19999999999999</v>
      </c>
      <c r="N193">
        <v>126.5</v>
      </c>
      <c r="O193">
        <v>148.30000000000001</v>
      </c>
      <c r="P193">
        <v>135.69999999999999</v>
      </c>
      <c r="Q193">
        <v>159.19999999999999</v>
      </c>
      <c r="R193">
        <v>137.80000000000001</v>
      </c>
      <c r="S193">
        <v>127.4</v>
      </c>
      <c r="T193">
        <v>136.19999999999999</v>
      </c>
      <c r="U193" t="s">
        <v>107</v>
      </c>
      <c r="V193">
        <v>124.6</v>
      </c>
      <c r="W193">
        <v>131.80000000000001</v>
      </c>
      <c r="X193">
        <v>131.30000000000001</v>
      </c>
      <c r="Y193">
        <v>118.9</v>
      </c>
      <c r="Z193">
        <v>127.6</v>
      </c>
      <c r="AA193">
        <v>139.69999999999999</v>
      </c>
      <c r="AB193">
        <v>127.6</v>
      </c>
      <c r="AC193">
        <v>128.19999999999999</v>
      </c>
      <c r="AD193">
        <v>134.80000000000001</v>
      </c>
      <c r="AE193">
        <f t="shared" si="64"/>
        <v>0</v>
      </c>
      <c r="AH193">
        <f t="shared" si="65"/>
        <v>2</v>
      </c>
      <c r="AI193">
        <f t="shared" si="66"/>
        <v>1</v>
      </c>
      <c r="AJ193">
        <f t="shared" si="67"/>
        <v>2</v>
      </c>
      <c r="AK193">
        <f t="shared" si="68"/>
        <v>1</v>
      </c>
      <c r="AL193">
        <f t="shared" si="69"/>
        <v>1</v>
      </c>
      <c r="AM193">
        <f t="shared" si="70"/>
        <v>1</v>
      </c>
      <c r="AN193">
        <f t="shared" si="71"/>
        <v>1</v>
      </c>
      <c r="AO193">
        <f t="shared" si="72"/>
        <v>1</v>
      </c>
      <c r="AP193">
        <f t="shared" si="73"/>
        <v>1</v>
      </c>
      <c r="AQ193">
        <f t="shared" si="74"/>
        <v>1</v>
      </c>
      <c r="AR193">
        <f t="shared" si="75"/>
        <v>1</v>
      </c>
      <c r="AS193">
        <f t="shared" si="76"/>
        <v>1</v>
      </c>
      <c r="AT193">
        <f t="shared" si="77"/>
        <v>1</v>
      </c>
      <c r="AU193">
        <f t="shared" si="78"/>
        <v>1</v>
      </c>
      <c r="AV193">
        <f t="shared" si="79"/>
        <v>1</v>
      </c>
      <c r="AW193">
        <f t="shared" si="80"/>
        <v>1</v>
      </c>
      <c r="AX193">
        <f t="shared" si="81"/>
        <v>1</v>
      </c>
      <c r="AY193">
        <f t="shared" si="82"/>
        <v>1</v>
      </c>
      <c r="AZ193">
        <f t="shared" si="83"/>
        <v>1</v>
      </c>
      <c r="BA193">
        <f t="shared" si="84"/>
        <v>1</v>
      </c>
      <c r="BB193">
        <f t="shared" si="85"/>
        <v>2</v>
      </c>
      <c r="BC193">
        <f t="shared" si="86"/>
        <v>1</v>
      </c>
      <c r="BD193">
        <f t="shared" si="87"/>
        <v>1</v>
      </c>
      <c r="BE193">
        <f t="shared" si="88"/>
        <v>1</v>
      </c>
      <c r="BF193">
        <f t="shared" si="89"/>
        <v>1</v>
      </c>
      <c r="BG193">
        <f t="shared" si="90"/>
        <v>1</v>
      </c>
      <c r="BH193">
        <f t="shared" si="91"/>
        <v>1</v>
      </c>
      <c r="BI193">
        <f t="shared" si="92"/>
        <v>1</v>
      </c>
      <c r="BJ193">
        <f t="shared" si="93"/>
        <v>1</v>
      </c>
      <c r="BK193">
        <f t="shared" si="94"/>
        <v>1</v>
      </c>
    </row>
    <row r="194" spans="1:63" x14ac:dyDescent="0.3">
      <c r="A194" t="s">
        <v>35</v>
      </c>
      <c r="B194">
        <v>2018</v>
      </c>
      <c r="C194" t="s">
        <v>39</v>
      </c>
      <c r="D194">
        <v>136.4</v>
      </c>
      <c r="E194">
        <v>144.4</v>
      </c>
      <c r="F194">
        <v>133.9</v>
      </c>
      <c r="G194">
        <v>141.6</v>
      </c>
      <c r="H194">
        <v>121</v>
      </c>
      <c r="I194">
        <v>153.5</v>
      </c>
      <c r="J194">
        <v>132.6</v>
      </c>
      <c r="K194">
        <v>123.5</v>
      </c>
      <c r="L194">
        <v>113.7</v>
      </c>
      <c r="M194">
        <v>138.19999999999999</v>
      </c>
      <c r="N194">
        <v>129.6</v>
      </c>
      <c r="O194">
        <v>151.19999999999999</v>
      </c>
      <c r="P194">
        <v>137.5</v>
      </c>
      <c r="Q194">
        <v>156.9</v>
      </c>
      <c r="R194">
        <v>145.30000000000001</v>
      </c>
      <c r="S194">
        <v>136.69999999999999</v>
      </c>
      <c r="T194">
        <v>144</v>
      </c>
      <c r="U194" t="s">
        <v>107</v>
      </c>
      <c r="V194">
        <v>136.5</v>
      </c>
      <c r="W194">
        <v>136.6</v>
      </c>
      <c r="X194">
        <v>135.19999999999999</v>
      </c>
      <c r="Y194">
        <v>121.9</v>
      </c>
      <c r="Z194">
        <v>131.30000000000001</v>
      </c>
      <c r="AA194">
        <v>141.4</v>
      </c>
      <c r="AB194">
        <v>129.19999999999999</v>
      </c>
      <c r="AC194">
        <v>131.30000000000001</v>
      </c>
      <c r="AD194">
        <v>137.1</v>
      </c>
      <c r="AE194">
        <f t="shared" si="64"/>
        <v>0</v>
      </c>
      <c r="AH194">
        <f t="shared" si="65"/>
        <v>2</v>
      </c>
      <c r="AI194">
        <f t="shared" si="66"/>
        <v>1</v>
      </c>
      <c r="AJ194">
        <f t="shared" si="67"/>
        <v>2</v>
      </c>
      <c r="AK194">
        <f t="shared" si="68"/>
        <v>1</v>
      </c>
      <c r="AL194">
        <f t="shared" si="69"/>
        <v>1</v>
      </c>
      <c r="AM194">
        <f t="shared" si="70"/>
        <v>1</v>
      </c>
      <c r="AN194">
        <f t="shared" si="71"/>
        <v>1</v>
      </c>
      <c r="AO194">
        <f t="shared" si="72"/>
        <v>1</v>
      </c>
      <c r="AP194">
        <f t="shared" si="73"/>
        <v>1</v>
      </c>
      <c r="AQ194">
        <f t="shared" si="74"/>
        <v>1</v>
      </c>
      <c r="AR194">
        <f t="shared" si="75"/>
        <v>1</v>
      </c>
      <c r="AS194">
        <f t="shared" si="76"/>
        <v>1</v>
      </c>
      <c r="AT194">
        <f t="shared" si="77"/>
        <v>1</v>
      </c>
      <c r="AU194">
        <f t="shared" si="78"/>
        <v>1</v>
      </c>
      <c r="AV194">
        <f t="shared" si="79"/>
        <v>1</v>
      </c>
      <c r="AW194">
        <f t="shared" si="80"/>
        <v>1</v>
      </c>
      <c r="AX194">
        <f t="shared" si="81"/>
        <v>1</v>
      </c>
      <c r="AY194">
        <f t="shared" si="82"/>
        <v>1</v>
      </c>
      <c r="AZ194">
        <f t="shared" si="83"/>
        <v>1</v>
      </c>
      <c r="BA194">
        <f t="shared" si="84"/>
        <v>1</v>
      </c>
      <c r="BB194">
        <f t="shared" si="85"/>
        <v>2</v>
      </c>
      <c r="BC194">
        <f t="shared" si="86"/>
        <v>1</v>
      </c>
      <c r="BD194">
        <f t="shared" si="87"/>
        <v>1</v>
      </c>
      <c r="BE194">
        <f t="shared" si="88"/>
        <v>1</v>
      </c>
      <c r="BF194">
        <f t="shared" si="89"/>
        <v>1</v>
      </c>
      <c r="BG194">
        <f t="shared" si="90"/>
        <v>1</v>
      </c>
      <c r="BH194">
        <f t="shared" si="91"/>
        <v>1</v>
      </c>
      <c r="BI194">
        <f t="shared" si="92"/>
        <v>1</v>
      </c>
      <c r="BJ194">
        <f t="shared" si="93"/>
        <v>1</v>
      </c>
      <c r="BK194">
        <f t="shared" si="94"/>
        <v>1</v>
      </c>
    </row>
    <row r="195" spans="1:63" x14ac:dyDescent="0.3">
      <c r="A195" t="s">
        <v>30</v>
      </c>
      <c r="B195">
        <v>2018</v>
      </c>
      <c r="C195" t="s">
        <v>41</v>
      </c>
      <c r="D195">
        <v>137.4</v>
      </c>
      <c r="E195">
        <v>145.69999999999999</v>
      </c>
      <c r="F195">
        <v>135.5</v>
      </c>
      <c r="G195">
        <v>142.9</v>
      </c>
      <c r="H195">
        <v>123.6</v>
      </c>
      <c r="I195">
        <v>157.5</v>
      </c>
      <c r="J195">
        <v>137.80000000000001</v>
      </c>
      <c r="K195">
        <v>127.2</v>
      </c>
      <c r="L195">
        <v>111.8</v>
      </c>
      <c r="M195">
        <v>137.4</v>
      </c>
      <c r="N195">
        <v>132.19999999999999</v>
      </c>
      <c r="O195">
        <v>154.30000000000001</v>
      </c>
      <c r="P195">
        <v>139.1</v>
      </c>
      <c r="Q195">
        <v>157</v>
      </c>
      <c r="R195">
        <v>150.80000000000001</v>
      </c>
      <c r="S195">
        <v>144.1</v>
      </c>
      <c r="T195">
        <v>149.80000000000001</v>
      </c>
      <c r="U195" t="s">
        <v>32</v>
      </c>
      <c r="V195">
        <v>144.30000000000001</v>
      </c>
      <c r="W195">
        <v>141.80000000000001</v>
      </c>
      <c r="X195">
        <v>138.4</v>
      </c>
      <c r="Y195">
        <v>126.4</v>
      </c>
      <c r="Z195">
        <v>136.80000000000001</v>
      </c>
      <c r="AA195">
        <v>144.4</v>
      </c>
      <c r="AB195">
        <v>131.19999999999999</v>
      </c>
      <c r="AC195">
        <v>135.1</v>
      </c>
      <c r="AD195">
        <v>139.80000000000001</v>
      </c>
      <c r="AE195">
        <f t="shared" si="64"/>
        <v>0</v>
      </c>
      <c r="AH195">
        <f t="shared" si="65"/>
        <v>2</v>
      </c>
      <c r="AI195">
        <f t="shared" si="66"/>
        <v>1</v>
      </c>
      <c r="AJ195">
        <f t="shared" si="67"/>
        <v>2</v>
      </c>
      <c r="AK195">
        <f t="shared" si="68"/>
        <v>1</v>
      </c>
      <c r="AL195">
        <f t="shared" si="69"/>
        <v>1</v>
      </c>
      <c r="AM195">
        <f t="shared" si="70"/>
        <v>1</v>
      </c>
      <c r="AN195">
        <f t="shared" si="71"/>
        <v>1</v>
      </c>
      <c r="AO195">
        <f t="shared" si="72"/>
        <v>1</v>
      </c>
      <c r="AP195">
        <f t="shared" si="73"/>
        <v>1</v>
      </c>
      <c r="AQ195">
        <f t="shared" si="74"/>
        <v>1</v>
      </c>
      <c r="AR195">
        <f t="shared" si="75"/>
        <v>1</v>
      </c>
      <c r="AS195">
        <f t="shared" si="76"/>
        <v>1</v>
      </c>
      <c r="AT195">
        <f t="shared" si="77"/>
        <v>1</v>
      </c>
      <c r="AU195">
        <f t="shared" si="78"/>
        <v>1</v>
      </c>
      <c r="AV195">
        <f t="shared" si="79"/>
        <v>1</v>
      </c>
      <c r="AW195">
        <f t="shared" si="80"/>
        <v>1</v>
      </c>
      <c r="AX195">
        <f t="shared" si="81"/>
        <v>1</v>
      </c>
      <c r="AY195">
        <f t="shared" si="82"/>
        <v>1</v>
      </c>
      <c r="AZ195">
        <f t="shared" si="83"/>
        <v>1</v>
      </c>
      <c r="BA195">
        <f t="shared" si="84"/>
        <v>1</v>
      </c>
      <c r="BB195">
        <f t="shared" si="85"/>
        <v>2</v>
      </c>
      <c r="BC195">
        <f t="shared" si="86"/>
        <v>1</v>
      </c>
      <c r="BD195">
        <f t="shared" si="87"/>
        <v>1</v>
      </c>
      <c r="BE195">
        <f t="shared" si="88"/>
        <v>1</v>
      </c>
      <c r="BF195">
        <f t="shared" si="89"/>
        <v>1</v>
      </c>
      <c r="BG195">
        <f t="shared" si="90"/>
        <v>1</v>
      </c>
      <c r="BH195">
        <f t="shared" si="91"/>
        <v>1</v>
      </c>
      <c r="BI195">
        <f t="shared" si="92"/>
        <v>1</v>
      </c>
      <c r="BJ195">
        <f t="shared" si="93"/>
        <v>1</v>
      </c>
      <c r="BK195">
        <f t="shared" si="94"/>
        <v>1</v>
      </c>
    </row>
    <row r="196" spans="1:63" x14ac:dyDescent="0.3">
      <c r="A196" t="s">
        <v>33</v>
      </c>
      <c r="B196">
        <v>2018</v>
      </c>
      <c r="C196" t="s">
        <v>41</v>
      </c>
      <c r="D196">
        <v>135</v>
      </c>
      <c r="E196">
        <v>148.19999999999999</v>
      </c>
      <c r="F196">
        <v>130.5</v>
      </c>
      <c r="G196">
        <v>140.69999999999999</v>
      </c>
      <c r="H196">
        <v>116.4</v>
      </c>
      <c r="I196">
        <v>151.30000000000001</v>
      </c>
      <c r="J196">
        <v>131.4</v>
      </c>
      <c r="K196">
        <v>112.8</v>
      </c>
      <c r="L196">
        <v>105.3</v>
      </c>
      <c r="M196">
        <v>139.6</v>
      </c>
      <c r="N196">
        <v>126.6</v>
      </c>
      <c r="O196">
        <v>148.69999999999999</v>
      </c>
      <c r="P196">
        <v>136.4</v>
      </c>
      <c r="Q196">
        <v>160.30000000000001</v>
      </c>
      <c r="R196">
        <v>138.6</v>
      </c>
      <c r="S196">
        <v>127.9</v>
      </c>
      <c r="T196">
        <v>137</v>
      </c>
      <c r="U196" t="s">
        <v>108</v>
      </c>
      <c r="V196">
        <v>124.7</v>
      </c>
      <c r="W196">
        <v>132.5</v>
      </c>
      <c r="X196">
        <v>132</v>
      </c>
      <c r="Y196">
        <v>119.8</v>
      </c>
      <c r="Z196">
        <v>128</v>
      </c>
      <c r="AA196">
        <v>140.4</v>
      </c>
      <c r="AB196">
        <v>128.1</v>
      </c>
      <c r="AC196">
        <v>128.9</v>
      </c>
      <c r="AD196">
        <v>135.4</v>
      </c>
      <c r="AE196">
        <f t="shared" ref="AE196:AE259" si="95">COUNTBLANK(D196:AD196)</f>
        <v>0</v>
      </c>
      <c r="AH196">
        <f t="shared" ref="AH196:AH259" si="96">TYPE(A196)</f>
        <v>2</v>
      </c>
      <c r="AI196">
        <f t="shared" ref="AI196:AI259" si="97">TYPE(B196)</f>
        <v>1</v>
      </c>
      <c r="AJ196">
        <f t="shared" ref="AJ196:AJ259" si="98">TYPE(C196)</f>
        <v>2</v>
      </c>
      <c r="AK196">
        <f t="shared" ref="AK196:AK259" si="99">TYPE(D196)</f>
        <v>1</v>
      </c>
      <c r="AL196">
        <f t="shared" ref="AL196:AL259" si="100">TYPE(E196)</f>
        <v>1</v>
      </c>
      <c r="AM196">
        <f t="shared" ref="AM196:AM259" si="101">TYPE(F196)</f>
        <v>1</v>
      </c>
      <c r="AN196">
        <f t="shared" ref="AN196:AN259" si="102">TYPE(G196)</f>
        <v>1</v>
      </c>
      <c r="AO196">
        <f t="shared" ref="AO196:AO259" si="103">TYPE(H196)</f>
        <v>1</v>
      </c>
      <c r="AP196">
        <f t="shared" ref="AP196:AP259" si="104">TYPE(I196)</f>
        <v>1</v>
      </c>
      <c r="AQ196">
        <f t="shared" ref="AQ196:AQ259" si="105">TYPE(J196)</f>
        <v>1</v>
      </c>
      <c r="AR196">
        <f t="shared" ref="AR196:AR259" si="106">TYPE(K196)</f>
        <v>1</v>
      </c>
      <c r="AS196">
        <f t="shared" ref="AS196:AS259" si="107">TYPE(L196)</f>
        <v>1</v>
      </c>
      <c r="AT196">
        <f t="shared" ref="AT196:AT259" si="108">TYPE(M196)</f>
        <v>1</v>
      </c>
      <c r="AU196">
        <f t="shared" ref="AU196:AU259" si="109">TYPE(N196)</f>
        <v>1</v>
      </c>
      <c r="AV196">
        <f t="shared" ref="AV196:AV259" si="110">TYPE(O196)</f>
        <v>1</v>
      </c>
      <c r="AW196">
        <f t="shared" ref="AW196:AW259" si="111">TYPE(P196)</f>
        <v>1</v>
      </c>
      <c r="AX196">
        <f t="shared" ref="AX196:AX259" si="112">TYPE(Q196)</f>
        <v>1</v>
      </c>
      <c r="AY196">
        <f t="shared" ref="AY196:AY259" si="113">TYPE(R196)</f>
        <v>1</v>
      </c>
      <c r="AZ196">
        <f t="shared" ref="AZ196:AZ259" si="114">TYPE(S196)</f>
        <v>1</v>
      </c>
      <c r="BA196">
        <f t="shared" ref="BA196:BA259" si="115">TYPE(T196)</f>
        <v>1</v>
      </c>
      <c r="BB196">
        <f t="shared" ref="BB196:BB259" si="116">TYPE(U196)</f>
        <v>2</v>
      </c>
      <c r="BC196">
        <f t="shared" ref="BC196:BC259" si="117">TYPE(V196)</f>
        <v>1</v>
      </c>
      <c r="BD196">
        <f t="shared" ref="BD196:BD259" si="118">TYPE(W196)</f>
        <v>1</v>
      </c>
      <c r="BE196">
        <f t="shared" ref="BE196:BE259" si="119">TYPE(X196)</f>
        <v>1</v>
      </c>
      <c r="BF196">
        <f t="shared" ref="BF196:BF259" si="120">TYPE(Y196)</f>
        <v>1</v>
      </c>
      <c r="BG196">
        <f t="shared" ref="BG196:BG259" si="121">TYPE(Z196)</f>
        <v>1</v>
      </c>
      <c r="BH196">
        <f t="shared" ref="BH196:BH259" si="122">TYPE(AA196)</f>
        <v>1</v>
      </c>
      <c r="BI196">
        <f t="shared" ref="BI196:BI259" si="123">TYPE(AB196)</f>
        <v>1</v>
      </c>
      <c r="BJ196">
        <f t="shared" ref="BJ196:BJ259" si="124">TYPE(AC196)</f>
        <v>1</v>
      </c>
      <c r="BK196">
        <f t="shared" ref="BK196:BK259" si="125">TYPE(AD196)</f>
        <v>1</v>
      </c>
    </row>
    <row r="197" spans="1:63" x14ac:dyDescent="0.3">
      <c r="A197" t="s">
        <v>35</v>
      </c>
      <c r="B197">
        <v>2018</v>
      </c>
      <c r="C197" t="s">
        <v>41</v>
      </c>
      <c r="D197">
        <v>136.6</v>
      </c>
      <c r="E197">
        <v>146.6</v>
      </c>
      <c r="F197">
        <v>133.6</v>
      </c>
      <c r="G197">
        <v>142.1</v>
      </c>
      <c r="H197">
        <v>121</v>
      </c>
      <c r="I197">
        <v>154.6</v>
      </c>
      <c r="J197">
        <v>135.6</v>
      </c>
      <c r="K197">
        <v>122.3</v>
      </c>
      <c r="L197">
        <v>109.6</v>
      </c>
      <c r="M197">
        <v>138.1</v>
      </c>
      <c r="N197">
        <v>129.9</v>
      </c>
      <c r="O197">
        <v>151.69999999999999</v>
      </c>
      <c r="P197">
        <v>138.1</v>
      </c>
      <c r="Q197">
        <v>157.9</v>
      </c>
      <c r="R197">
        <v>146</v>
      </c>
      <c r="S197">
        <v>137.4</v>
      </c>
      <c r="T197">
        <v>144.69999999999999</v>
      </c>
      <c r="U197" t="s">
        <v>108</v>
      </c>
      <c r="V197">
        <v>136.9</v>
      </c>
      <c r="W197">
        <v>137.4</v>
      </c>
      <c r="X197">
        <v>136</v>
      </c>
      <c r="Y197">
        <v>122.9</v>
      </c>
      <c r="Z197">
        <v>131.80000000000001</v>
      </c>
      <c r="AA197">
        <v>142.1</v>
      </c>
      <c r="AB197">
        <v>129.9</v>
      </c>
      <c r="AC197">
        <v>132.1</v>
      </c>
      <c r="AD197">
        <v>137.80000000000001</v>
      </c>
      <c r="AE197">
        <f t="shared" si="95"/>
        <v>0</v>
      </c>
      <c r="AH197">
        <f t="shared" si="96"/>
        <v>2</v>
      </c>
      <c r="AI197">
        <f t="shared" si="97"/>
        <v>1</v>
      </c>
      <c r="AJ197">
        <f t="shared" si="98"/>
        <v>2</v>
      </c>
      <c r="AK197">
        <f t="shared" si="99"/>
        <v>1</v>
      </c>
      <c r="AL197">
        <f t="shared" si="100"/>
        <v>1</v>
      </c>
      <c r="AM197">
        <f t="shared" si="101"/>
        <v>1</v>
      </c>
      <c r="AN197">
        <f t="shared" si="102"/>
        <v>1</v>
      </c>
      <c r="AO197">
        <f t="shared" si="103"/>
        <v>1</v>
      </c>
      <c r="AP197">
        <f t="shared" si="104"/>
        <v>1</v>
      </c>
      <c r="AQ197">
        <f t="shared" si="105"/>
        <v>1</v>
      </c>
      <c r="AR197">
        <f t="shared" si="106"/>
        <v>1</v>
      </c>
      <c r="AS197">
        <f t="shared" si="107"/>
        <v>1</v>
      </c>
      <c r="AT197">
        <f t="shared" si="108"/>
        <v>1</v>
      </c>
      <c r="AU197">
        <f t="shared" si="109"/>
        <v>1</v>
      </c>
      <c r="AV197">
        <f t="shared" si="110"/>
        <v>1</v>
      </c>
      <c r="AW197">
        <f t="shared" si="111"/>
        <v>1</v>
      </c>
      <c r="AX197">
        <f t="shared" si="112"/>
        <v>1</v>
      </c>
      <c r="AY197">
        <f t="shared" si="113"/>
        <v>1</v>
      </c>
      <c r="AZ197">
        <f t="shared" si="114"/>
        <v>1</v>
      </c>
      <c r="BA197">
        <f t="shared" si="115"/>
        <v>1</v>
      </c>
      <c r="BB197">
        <f t="shared" si="116"/>
        <v>2</v>
      </c>
      <c r="BC197">
        <f t="shared" si="117"/>
        <v>1</v>
      </c>
      <c r="BD197">
        <f t="shared" si="118"/>
        <v>1</v>
      </c>
      <c r="BE197">
        <f t="shared" si="119"/>
        <v>1</v>
      </c>
      <c r="BF197">
        <f t="shared" si="120"/>
        <v>1</v>
      </c>
      <c r="BG197">
        <f t="shared" si="121"/>
        <v>1</v>
      </c>
      <c r="BH197">
        <f t="shared" si="122"/>
        <v>1</v>
      </c>
      <c r="BI197">
        <f t="shared" si="123"/>
        <v>1</v>
      </c>
      <c r="BJ197">
        <f t="shared" si="124"/>
        <v>1</v>
      </c>
      <c r="BK197">
        <f t="shared" si="125"/>
        <v>1</v>
      </c>
    </row>
    <row r="198" spans="1:63" x14ac:dyDescent="0.3">
      <c r="A198" t="s">
        <v>30</v>
      </c>
      <c r="B198">
        <v>2018</v>
      </c>
      <c r="C198" t="s">
        <v>42</v>
      </c>
      <c r="D198">
        <v>137.6</v>
      </c>
      <c r="E198">
        <v>148.1</v>
      </c>
      <c r="F198">
        <v>136.69999999999999</v>
      </c>
      <c r="G198">
        <v>143.19999999999999</v>
      </c>
      <c r="H198">
        <v>124</v>
      </c>
      <c r="I198">
        <v>154.1</v>
      </c>
      <c r="J198">
        <v>143.5</v>
      </c>
      <c r="K198">
        <v>126</v>
      </c>
      <c r="L198">
        <v>112.4</v>
      </c>
      <c r="M198">
        <v>137.6</v>
      </c>
      <c r="N198">
        <v>132.80000000000001</v>
      </c>
      <c r="O198">
        <v>154.30000000000001</v>
      </c>
      <c r="P198">
        <v>140</v>
      </c>
      <c r="Q198">
        <v>157.30000000000001</v>
      </c>
      <c r="R198">
        <v>151.30000000000001</v>
      </c>
      <c r="S198">
        <v>144.69999999999999</v>
      </c>
      <c r="T198">
        <v>150.30000000000001</v>
      </c>
      <c r="U198" t="s">
        <v>32</v>
      </c>
      <c r="V198">
        <v>145.1</v>
      </c>
      <c r="W198">
        <v>142.19999999999999</v>
      </c>
      <c r="X198">
        <v>138.4</v>
      </c>
      <c r="Y198">
        <v>127.4</v>
      </c>
      <c r="Z198">
        <v>137.80000000000001</v>
      </c>
      <c r="AA198">
        <v>145.1</v>
      </c>
      <c r="AB198">
        <v>131.4</v>
      </c>
      <c r="AC198">
        <v>135.6</v>
      </c>
      <c r="AD198">
        <v>140.5</v>
      </c>
      <c r="AE198">
        <f t="shared" si="95"/>
        <v>0</v>
      </c>
      <c r="AH198">
        <f t="shared" si="96"/>
        <v>2</v>
      </c>
      <c r="AI198">
        <f t="shared" si="97"/>
        <v>1</v>
      </c>
      <c r="AJ198">
        <f t="shared" si="98"/>
        <v>2</v>
      </c>
      <c r="AK198">
        <f t="shared" si="99"/>
        <v>1</v>
      </c>
      <c r="AL198">
        <f t="shared" si="100"/>
        <v>1</v>
      </c>
      <c r="AM198">
        <f t="shared" si="101"/>
        <v>1</v>
      </c>
      <c r="AN198">
        <f t="shared" si="102"/>
        <v>1</v>
      </c>
      <c r="AO198">
        <f t="shared" si="103"/>
        <v>1</v>
      </c>
      <c r="AP198">
        <f t="shared" si="104"/>
        <v>1</v>
      </c>
      <c r="AQ198">
        <f t="shared" si="105"/>
        <v>1</v>
      </c>
      <c r="AR198">
        <f t="shared" si="106"/>
        <v>1</v>
      </c>
      <c r="AS198">
        <f t="shared" si="107"/>
        <v>1</v>
      </c>
      <c r="AT198">
        <f t="shared" si="108"/>
        <v>1</v>
      </c>
      <c r="AU198">
        <f t="shared" si="109"/>
        <v>1</v>
      </c>
      <c r="AV198">
        <f t="shared" si="110"/>
        <v>1</v>
      </c>
      <c r="AW198">
        <f t="shared" si="111"/>
        <v>1</v>
      </c>
      <c r="AX198">
        <f t="shared" si="112"/>
        <v>1</v>
      </c>
      <c r="AY198">
        <f t="shared" si="113"/>
        <v>1</v>
      </c>
      <c r="AZ198">
        <f t="shared" si="114"/>
        <v>1</v>
      </c>
      <c r="BA198">
        <f t="shared" si="115"/>
        <v>1</v>
      </c>
      <c r="BB198">
        <f t="shared" si="116"/>
        <v>2</v>
      </c>
      <c r="BC198">
        <f t="shared" si="117"/>
        <v>1</v>
      </c>
      <c r="BD198">
        <f t="shared" si="118"/>
        <v>1</v>
      </c>
      <c r="BE198">
        <f t="shared" si="119"/>
        <v>1</v>
      </c>
      <c r="BF198">
        <f t="shared" si="120"/>
        <v>1</v>
      </c>
      <c r="BG198">
        <f t="shared" si="121"/>
        <v>1</v>
      </c>
      <c r="BH198">
        <f t="shared" si="122"/>
        <v>1</v>
      </c>
      <c r="BI198">
        <f t="shared" si="123"/>
        <v>1</v>
      </c>
      <c r="BJ198">
        <f t="shared" si="124"/>
        <v>1</v>
      </c>
      <c r="BK198">
        <f t="shared" si="125"/>
        <v>1</v>
      </c>
    </row>
    <row r="199" spans="1:63" x14ac:dyDescent="0.3">
      <c r="A199" t="s">
        <v>33</v>
      </c>
      <c r="B199">
        <v>2018</v>
      </c>
      <c r="C199" t="s">
        <v>42</v>
      </c>
      <c r="D199">
        <v>135.30000000000001</v>
      </c>
      <c r="E199">
        <v>149.69999999999999</v>
      </c>
      <c r="F199">
        <v>133.9</v>
      </c>
      <c r="G199">
        <v>140.80000000000001</v>
      </c>
      <c r="H199">
        <v>116.6</v>
      </c>
      <c r="I199">
        <v>152.19999999999999</v>
      </c>
      <c r="J199">
        <v>144</v>
      </c>
      <c r="K199">
        <v>112.3</v>
      </c>
      <c r="L199">
        <v>108.4</v>
      </c>
      <c r="M199">
        <v>140</v>
      </c>
      <c r="N199">
        <v>126.7</v>
      </c>
      <c r="O199">
        <v>149</v>
      </c>
      <c r="P199">
        <v>138.4</v>
      </c>
      <c r="Q199">
        <v>161</v>
      </c>
      <c r="R199">
        <v>138.9</v>
      </c>
      <c r="S199">
        <v>128.69999999999999</v>
      </c>
      <c r="T199">
        <v>137.4</v>
      </c>
      <c r="U199" t="s">
        <v>109</v>
      </c>
      <c r="V199">
        <v>126.5</v>
      </c>
      <c r="W199">
        <v>133.1</v>
      </c>
      <c r="X199">
        <v>132.6</v>
      </c>
      <c r="Y199">
        <v>120.4</v>
      </c>
      <c r="Z199">
        <v>128.5</v>
      </c>
      <c r="AA199">
        <v>141.19999999999999</v>
      </c>
      <c r="AB199">
        <v>128.19999999999999</v>
      </c>
      <c r="AC199">
        <v>129.5</v>
      </c>
      <c r="AD199">
        <v>136.19999999999999</v>
      </c>
      <c r="AE199">
        <f t="shared" si="95"/>
        <v>0</v>
      </c>
      <c r="AH199">
        <f t="shared" si="96"/>
        <v>2</v>
      </c>
      <c r="AI199">
        <f t="shared" si="97"/>
        <v>1</v>
      </c>
      <c r="AJ199">
        <f t="shared" si="98"/>
        <v>2</v>
      </c>
      <c r="AK199">
        <f t="shared" si="99"/>
        <v>1</v>
      </c>
      <c r="AL199">
        <f t="shared" si="100"/>
        <v>1</v>
      </c>
      <c r="AM199">
        <f t="shared" si="101"/>
        <v>1</v>
      </c>
      <c r="AN199">
        <f t="shared" si="102"/>
        <v>1</v>
      </c>
      <c r="AO199">
        <f t="shared" si="103"/>
        <v>1</v>
      </c>
      <c r="AP199">
        <f t="shared" si="104"/>
        <v>1</v>
      </c>
      <c r="AQ199">
        <f t="shared" si="105"/>
        <v>1</v>
      </c>
      <c r="AR199">
        <f t="shared" si="106"/>
        <v>1</v>
      </c>
      <c r="AS199">
        <f t="shared" si="107"/>
        <v>1</v>
      </c>
      <c r="AT199">
        <f t="shared" si="108"/>
        <v>1</v>
      </c>
      <c r="AU199">
        <f t="shared" si="109"/>
        <v>1</v>
      </c>
      <c r="AV199">
        <f t="shared" si="110"/>
        <v>1</v>
      </c>
      <c r="AW199">
        <f t="shared" si="111"/>
        <v>1</v>
      </c>
      <c r="AX199">
        <f t="shared" si="112"/>
        <v>1</v>
      </c>
      <c r="AY199">
        <f t="shared" si="113"/>
        <v>1</v>
      </c>
      <c r="AZ199">
        <f t="shared" si="114"/>
        <v>1</v>
      </c>
      <c r="BA199">
        <f t="shared" si="115"/>
        <v>1</v>
      </c>
      <c r="BB199">
        <f t="shared" si="116"/>
        <v>2</v>
      </c>
      <c r="BC199">
        <f t="shared" si="117"/>
        <v>1</v>
      </c>
      <c r="BD199">
        <f t="shared" si="118"/>
        <v>1</v>
      </c>
      <c r="BE199">
        <f t="shared" si="119"/>
        <v>1</v>
      </c>
      <c r="BF199">
        <f t="shared" si="120"/>
        <v>1</v>
      </c>
      <c r="BG199">
        <f t="shared" si="121"/>
        <v>1</v>
      </c>
      <c r="BH199">
        <f t="shared" si="122"/>
        <v>1</v>
      </c>
      <c r="BI199">
        <f t="shared" si="123"/>
        <v>1</v>
      </c>
      <c r="BJ199">
        <f t="shared" si="124"/>
        <v>1</v>
      </c>
      <c r="BK199">
        <f t="shared" si="125"/>
        <v>1</v>
      </c>
    </row>
    <row r="200" spans="1:63" x14ac:dyDescent="0.3">
      <c r="A200" t="s">
        <v>35</v>
      </c>
      <c r="B200">
        <v>2018</v>
      </c>
      <c r="C200" t="s">
        <v>42</v>
      </c>
      <c r="D200">
        <v>136.9</v>
      </c>
      <c r="E200">
        <v>148.69999999999999</v>
      </c>
      <c r="F200">
        <v>135.6</v>
      </c>
      <c r="G200">
        <v>142.30000000000001</v>
      </c>
      <c r="H200">
        <v>121.3</v>
      </c>
      <c r="I200">
        <v>153.19999999999999</v>
      </c>
      <c r="J200">
        <v>143.69999999999999</v>
      </c>
      <c r="K200">
        <v>121.4</v>
      </c>
      <c r="L200">
        <v>111.1</v>
      </c>
      <c r="M200">
        <v>138.4</v>
      </c>
      <c r="N200">
        <v>130.30000000000001</v>
      </c>
      <c r="O200">
        <v>151.80000000000001</v>
      </c>
      <c r="P200">
        <v>139.4</v>
      </c>
      <c r="Q200">
        <v>158.30000000000001</v>
      </c>
      <c r="R200">
        <v>146.4</v>
      </c>
      <c r="S200">
        <v>138.1</v>
      </c>
      <c r="T200">
        <v>145.19999999999999</v>
      </c>
      <c r="U200" t="s">
        <v>109</v>
      </c>
      <c r="V200">
        <v>138.1</v>
      </c>
      <c r="W200">
        <v>137.9</v>
      </c>
      <c r="X200">
        <v>136.19999999999999</v>
      </c>
      <c r="Y200">
        <v>123.7</v>
      </c>
      <c r="Z200">
        <v>132.6</v>
      </c>
      <c r="AA200">
        <v>142.80000000000001</v>
      </c>
      <c r="AB200">
        <v>130.1</v>
      </c>
      <c r="AC200">
        <v>132.6</v>
      </c>
      <c r="AD200">
        <v>138.5</v>
      </c>
      <c r="AE200">
        <f t="shared" si="95"/>
        <v>0</v>
      </c>
      <c r="AH200">
        <f t="shared" si="96"/>
        <v>2</v>
      </c>
      <c r="AI200">
        <f t="shared" si="97"/>
        <v>1</v>
      </c>
      <c r="AJ200">
        <f t="shared" si="98"/>
        <v>2</v>
      </c>
      <c r="AK200">
        <f t="shared" si="99"/>
        <v>1</v>
      </c>
      <c r="AL200">
        <f t="shared" si="100"/>
        <v>1</v>
      </c>
      <c r="AM200">
        <f t="shared" si="101"/>
        <v>1</v>
      </c>
      <c r="AN200">
        <f t="shared" si="102"/>
        <v>1</v>
      </c>
      <c r="AO200">
        <f t="shared" si="103"/>
        <v>1</v>
      </c>
      <c r="AP200">
        <f t="shared" si="104"/>
        <v>1</v>
      </c>
      <c r="AQ200">
        <f t="shared" si="105"/>
        <v>1</v>
      </c>
      <c r="AR200">
        <f t="shared" si="106"/>
        <v>1</v>
      </c>
      <c r="AS200">
        <f t="shared" si="107"/>
        <v>1</v>
      </c>
      <c r="AT200">
        <f t="shared" si="108"/>
        <v>1</v>
      </c>
      <c r="AU200">
        <f t="shared" si="109"/>
        <v>1</v>
      </c>
      <c r="AV200">
        <f t="shared" si="110"/>
        <v>1</v>
      </c>
      <c r="AW200">
        <f t="shared" si="111"/>
        <v>1</v>
      </c>
      <c r="AX200">
        <f t="shared" si="112"/>
        <v>1</v>
      </c>
      <c r="AY200">
        <f t="shared" si="113"/>
        <v>1</v>
      </c>
      <c r="AZ200">
        <f t="shared" si="114"/>
        <v>1</v>
      </c>
      <c r="BA200">
        <f t="shared" si="115"/>
        <v>1</v>
      </c>
      <c r="BB200">
        <f t="shared" si="116"/>
        <v>2</v>
      </c>
      <c r="BC200">
        <f t="shared" si="117"/>
        <v>1</v>
      </c>
      <c r="BD200">
        <f t="shared" si="118"/>
        <v>1</v>
      </c>
      <c r="BE200">
        <f t="shared" si="119"/>
        <v>1</v>
      </c>
      <c r="BF200">
        <f t="shared" si="120"/>
        <v>1</v>
      </c>
      <c r="BG200">
        <f t="shared" si="121"/>
        <v>1</v>
      </c>
      <c r="BH200">
        <f t="shared" si="122"/>
        <v>1</v>
      </c>
      <c r="BI200">
        <f t="shared" si="123"/>
        <v>1</v>
      </c>
      <c r="BJ200">
        <f t="shared" si="124"/>
        <v>1</v>
      </c>
      <c r="BK200">
        <f t="shared" si="125"/>
        <v>1</v>
      </c>
    </row>
    <row r="201" spans="1:63" x14ac:dyDescent="0.3">
      <c r="A201" t="s">
        <v>30</v>
      </c>
      <c r="B201">
        <v>2018</v>
      </c>
      <c r="C201" t="s">
        <v>44</v>
      </c>
      <c r="D201">
        <v>138.4</v>
      </c>
      <c r="E201">
        <v>149.30000000000001</v>
      </c>
      <c r="F201">
        <v>139.30000000000001</v>
      </c>
      <c r="G201">
        <v>143.4</v>
      </c>
      <c r="H201">
        <v>124.1</v>
      </c>
      <c r="I201">
        <v>153.30000000000001</v>
      </c>
      <c r="J201">
        <v>154.19999999999999</v>
      </c>
      <c r="K201">
        <v>126.4</v>
      </c>
      <c r="L201">
        <v>114.3</v>
      </c>
      <c r="M201">
        <v>138.19999999999999</v>
      </c>
      <c r="N201">
        <v>132.80000000000001</v>
      </c>
      <c r="O201">
        <v>154.80000000000001</v>
      </c>
      <c r="P201">
        <v>142</v>
      </c>
      <c r="Q201">
        <v>156.1</v>
      </c>
      <c r="R201">
        <v>151.5</v>
      </c>
      <c r="S201">
        <v>145.1</v>
      </c>
      <c r="T201">
        <v>150.6</v>
      </c>
      <c r="U201" t="s">
        <v>32</v>
      </c>
      <c r="V201">
        <v>146.80000000000001</v>
      </c>
      <c r="W201">
        <v>143.1</v>
      </c>
      <c r="X201">
        <v>139</v>
      </c>
      <c r="Y201">
        <v>127.5</v>
      </c>
      <c r="Z201">
        <v>138.4</v>
      </c>
      <c r="AA201">
        <v>145.80000000000001</v>
      </c>
      <c r="AB201">
        <v>131.4</v>
      </c>
      <c r="AC201">
        <v>136</v>
      </c>
      <c r="AD201">
        <v>141.80000000000001</v>
      </c>
      <c r="AE201">
        <f t="shared" si="95"/>
        <v>0</v>
      </c>
      <c r="AH201">
        <f t="shared" si="96"/>
        <v>2</v>
      </c>
      <c r="AI201">
        <f t="shared" si="97"/>
        <v>1</v>
      </c>
      <c r="AJ201">
        <f t="shared" si="98"/>
        <v>2</v>
      </c>
      <c r="AK201">
        <f t="shared" si="99"/>
        <v>1</v>
      </c>
      <c r="AL201">
        <f t="shared" si="100"/>
        <v>1</v>
      </c>
      <c r="AM201">
        <f t="shared" si="101"/>
        <v>1</v>
      </c>
      <c r="AN201">
        <f t="shared" si="102"/>
        <v>1</v>
      </c>
      <c r="AO201">
        <f t="shared" si="103"/>
        <v>1</v>
      </c>
      <c r="AP201">
        <f t="shared" si="104"/>
        <v>1</v>
      </c>
      <c r="AQ201">
        <f t="shared" si="105"/>
        <v>1</v>
      </c>
      <c r="AR201">
        <f t="shared" si="106"/>
        <v>1</v>
      </c>
      <c r="AS201">
        <f t="shared" si="107"/>
        <v>1</v>
      </c>
      <c r="AT201">
        <f t="shared" si="108"/>
        <v>1</v>
      </c>
      <c r="AU201">
        <f t="shared" si="109"/>
        <v>1</v>
      </c>
      <c r="AV201">
        <f t="shared" si="110"/>
        <v>1</v>
      </c>
      <c r="AW201">
        <f t="shared" si="111"/>
        <v>1</v>
      </c>
      <c r="AX201">
        <f t="shared" si="112"/>
        <v>1</v>
      </c>
      <c r="AY201">
        <f t="shared" si="113"/>
        <v>1</v>
      </c>
      <c r="AZ201">
        <f t="shared" si="114"/>
        <v>1</v>
      </c>
      <c r="BA201">
        <f t="shared" si="115"/>
        <v>1</v>
      </c>
      <c r="BB201">
        <f t="shared" si="116"/>
        <v>2</v>
      </c>
      <c r="BC201">
        <f t="shared" si="117"/>
        <v>1</v>
      </c>
      <c r="BD201">
        <f t="shared" si="118"/>
        <v>1</v>
      </c>
      <c r="BE201">
        <f t="shared" si="119"/>
        <v>1</v>
      </c>
      <c r="BF201">
        <f t="shared" si="120"/>
        <v>1</v>
      </c>
      <c r="BG201">
        <f t="shared" si="121"/>
        <v>1</v>
      </c>
      <c r="BH201">
        <f t="shared" si="122"/>
        <v>1</v>
      </c>
      <c r="BI201">
        <f t="shared" si="123"/>
        <v>1</v>
      </c>
      <c r="BJ201">
        <f t="shared" si="124"/>
        <v>1</v>
      </c>
      <c r="BK201">
        <f t="shared" si="125"/>
        <v>1</v>
      </c>
    </row>
    <row r="202" spans="1:63" x14ac:dyDescent="0.3">
      <c r="A202" t="s">
        <v>33</v>
      </c>
      <c r="B202">
        <v>2018</v>
      </c>
      <c r="C202" t="s">
        <v>44</v>
      </c>
      <c r="D202">
        <v>135.6</v>
      </c>
      <c r="E202">
        <v>148.6</v>
      </c>
      <c r="F202">
        <v>139.1</v>
      </c>
      <c r="G202">
        <v>141</v>
      </c>
      <c r="H202">
        <v>116.7</v>
      </c>
      <c r="I202">
        <v>149.69999999999999</v>
      </c>
      <c r="J202">
        <v>159.19999999999999</v>
      </c>
      <c r="K202">
        <v>112.6</v>
      </c>
      <c r="L202">
        <v>111.8</v>
      </c>
      <c r="M202">
        <v>140.30000000000001</v>
      </c>
      <c r="N202">
        <v>126.8</v>
      </c>
      <c r="O202">
        <v>149.4</v>
      </c>
      <c r="P202">
        <v>140.30000000000001</v>
      </c>
      <c r="Q202">
        <v>161.4</v>
      </c>
      <c r="R202">
        <v>139.6</v>
      </c>
      <c r="S202">
        <v>128.9</v>
      </c>
      <c r="T202">
        <v>137.9</v>
      </c>
      <c r="U202" t="s">
        <v>110</v>
      </c>
      <c r="V202">
        <v>128.1</v>
      </c>
      <c r="W202">
        <v>133.6</v>
      </c>
      <c r="X202">
        <v>133.6</v>
      </c>
      <c r="Y202">
        <v>120.1</v>
      </c>
      <c r="Z202">
        <v>129</v>
      </c>
      <c r="AA202">
        <v>144</v>
      </c>
      <c r="AB202">
        <v>128.19999999999999</v>
      </c>
      <c r="AC202">
        <v>130.19999999999999</v>
      </c>
      <c r="AD202">
        <v>137.5</v>
      </c>
      <c r="AE202">
        <f t="shared" si="95"/>
        <v>0</v>
      </c>
      <c r="AH202">
        <f t="shared" si="96"/>
        <v>2</v>
      </c>
      <c r="AI202">
        <f t="shared" si="97"/>
        <v>1</v>
      </c>
      <c r="AJ202">
        <f t="shared" si="98"/>
        <v>2</v>
      </c>
      <c r="AK202">
        <f t="shared" si="99"/>
        <v>1</v>
      </c>
      <c r="AL202">
        <f t="shared" si="100"/>
        <v>1</v>
      </c>
      <c r="AM202">
        <f t="shared" si="101"/>
        <v>1</v>
      </c>
      <c r="AN202">
        <f t="shared" si="102"/>
        <v>1</v>
      </c>
      <c r="AO202">
        <f t="shared" si="103"/>
        <v>1</v>
      </c>
      <c r="AP202">
        <f t="shared" si="104"/>
        <v>1</v>
      </c>
      <c r="AQ202">
        <f t="shared" si="105"/>
        <v>1</v>
      </c>
      <c r="AR202">
        <f t="shared" si="106"/>
        <v>1</v>
      </c>
      <c r="AS202">
        <f t="shared" si="107"/>
        <v>1</v>
      </c>
      <c r="AT202">
        <f t="shared" si="108"/>
        <v>1</v>
      </c>
      <c r="AU202">
        <f t="shared" si="109"/>
        <v>1</v>
      </c>
      <c r="AV202">
        <f t="shared" si="110"/>
        <v>1</v>
      </c>
      <c r="AW202">
        <f t="shared" si="111"/>
        <v>1</v>
      </c>
      <c r="AX202">
        <f t="shared" si="112"/>
        <v>1</v>
      </c>
      <c r="AY202">
        <f t="shared" si="113"/>
        <v>1</v>
      </c>
      <c r="AZ202">
        <f t="shared" si="114"/>
        <v>1</v>
      </c>
      <c r="BA202">
        <f t="shared" si="115"/>
        <v>1</v>
      </c>
      <c r="BB202">
        <f t="shared" si="116"/>
        <v>2</v>
      </c>
      <c r="BC202">
        <f t="shared" si="117"/>
        <v>1</v>
      </c>
      <c r="BD202">
        <f t="shared" si="118"/>
        <v>1</v>
      </c>
      <c r="BE202">
        <f t="shared" si="119"/>
        <v>1</v>
      </c>
      <c r="BF202">
        <f t="shared" si="120"/>
        <v>1</v>
      </c>
      <c r="BG202">
        <f t="shared" si="121"/>
        <v>1</v>
      </c>
      <c r="BH202">
        <f t="shared" si="122"/>
        <v>1</v>
      </c>
      <c r="BI202">
        <f t="shared" si="123"/>
        <v>1</v>
      </c>
      <c r="BJ202">
        <f t="shared" si="124"/>
        <v>1</v>
      </c>
      <c r="BK202">
        <f t="shared" si="125"/>
        <v>1</v>
      </c>
    </row>
    <row r="203" spans="1:63" x14ac:dyDescent="0.3">
      <c r="A203" t="s">
        <v>35</v>
      </c>
      <c r="B203">
        <v>2018</v>
      </c>
      <c r="C203" t="s">
        <v>44</v>
      </c>
      <c r="D203">
        <v>137.5</v>
      </c>
      <c r="E203">
        <v>149.1</v>
      </c>
      <c r="F203">
        <v>139.19999999999999</v>
      </c>
      <c r="G203">
        <v>142.5</v>
      </c>
      <c r="H203">
        <v>121.4</v>
      </c>
      <c r="I203">
        <v>151.6</v>
      </c>
      <c r="J203">
        <v>155.9</v>
      </c>
      <c r="K203">
        <v>121.7</v>
      </c>
      <c r="L203">
        <v>113.5</v>
      </c>
      <c r="M203">
        <v>138.9</v>
      </c>
      <c r="N203">
        <v>130.30000000000001</v>
      </c>
      <c r="O203">
        <v>152.30000000000001</v>
      </c>
      <c r="P203">
        <v>141.4</v>
      </c>
      <c r="Q203">
        <v>157.5</v>
      </c>
      <c r="R203">
        <v>146.80000000000001</v>
      </c>
      <c r="S203">
        <v>138.4</v>
      </c>
      <c r="T203">
        <v>145.6</v>
      </c>
      <c r="U203" t="s">
        <v>110</v>
      </c>
      <c r="V203">
        <v>139.69999999999999</v>
      </c>
      <c r="W203">
        <v>138.6</v>
      </c>
      <c r="X203">
        <v>137</v>
      </c>
      <c r="Y203">
        <v>123.6</v>
      </c>
      <c r="Z203">
        <v>133.1</v>
      </c>
      <c r="AA203">
        <v>144.69999999999999</v>
      </c>
      <c r="AB203">
        <v>130.1</v>
      </c>
      <c r="AC203">
        <v>133.19999999999999</v>
      </c>
      <c r="AD203">
        <v>139.80000000000001</v>
      </c>
      <c r="AE203">
        <f t="shared" si="95"/>
        <v>0</v>
      </c>
      <c r="AH203">
        <f t="shared" si="96"/>
        <v>2</v>
      </c>
      <c r="AI203">
        <f t="shared" si="97"/>
        <v>1</v>
      </c>
      <c r="AJ203">
        <f t="shared" si="98"/>
        <v>2</v>
      </c>
      <c r="AK203">
        <f t="shared" si="99"/>
        <v>1</v>
      </c>
      <c r="AL203">
        <f t="shared" si="100"/>
        <v>1</v>
      </c>
      <c r="AM203">
        <f t="shared" si="101"/>
        <v>1</v>
      </c>
      <c r="AN203">
        <f t="shared" si="102"/>
        <v>1</v>
      </c>
      <c r="AO203">
        <f t="shared" si="103"/>
        <v>1</v>
      </c>
      <c r="AP203">
        <f t="shared" si="104"/>
        <v>1</v>
      </c>
      <c r="AQ203">
        <f t="shared" si="105"/>
        <v>1</v>
      </c>
      <c r="AR203">
        <f t="shared" si="106"/>
        <v>1</v>
      </c>
      <c r="AS203">
        <f t="shared" si="107"/>
        <v>1</v>
      </c>
      <c r="AT203">
        <f t="shared" si="108"/>
        <v>1</v>
      </c>
      <c r="AU203">
        <f t="shared" si="109"/>
        <v>1</v>
      </c>
      <c r="AV203">
        <f t="shared" si="110"/>
        <v>1</v>
      </c>
      <c r="AW203">
        <f t="shared" si="111"/>
        <v>1</v>
      </c>
      <c r="AX203">
        <f t="shared" si="112"/>
        <v>1</v>
      </c>
      <c r="AY203">
        <f t="shared" si="113"/>
        <v>1</v>
      </c>
      <c r="AZ203">
        <f t="shared" si="114"/>
        <v>1</v>
      </c>
      <c r="BA203">
        <f t="shared" si="115"/>
        <v>1</v>
      </c>
      <c r="BB203">
        <f t="shared" si="116"/>
        <v>2</v>
      </c>
      <c r="BC203">
        <f t="shared" si="117"/>
        <v>1</v>
      </c>
      <c r="BD203">
        <f t="shared" si="118"/>
        <v>1</v>
      </c>
      <c r="BE203">
        <f t="shared" si="119"/>
        <v>1</v>
      </c>
      <c r="BF203">
        <f t="shared" si="120"/>
        <v>1</v>
      </c>
      <c r="BG203">
        <f t="shared" si="121"/>
        <v>1</v>
      </c>
      <c r="BH203">
        <f t="shared" si="122"/>
        <v>1</v>
      </c>
      <c r="BI203">
        <f t="shared" si="123"/>
        <v>1</v>
      </c>
      <c r="BJ203">
        <f t="shared" si="124"/>
        <v>1</v>
      </c>
      <c r="BK203">
        <f t="shared" si="125"/>
        <v>1</v>
      </c>
    </row>
    <row r="204" spans="1:63" x14ac:dyDescent="0.3">
      <c r="A204" t="s">
        <v>30</v>
      </c>
      <c r="B204">
        <v>2018</v>
      </c>
      <c r="C204" t="s">
        <v>46</v>
      </c>
      <c r="D204">
        <v>139.19999999999999</v>
      </c>
      <c r="E204">
        <v>148.80000000000001</v>
      </c>
      <c r="F204">
        <v>139.1</v>
      </c>
      <c r="G204">
        <v>143.5</v>
      </c>
      <c r="H204">
        <v>125</v>
      </c>
      <c r="I204">
        <v>154.4</v>
      </c>
      <c r="J204">
        <v>156.30000000000001</v>
      </c>
      <c r="K204">
        <v>126.8</v>
      </c>
      <c r="L204">
        <v>115.4</v>
      </c>
      <c r="M204">
        <v>138.6</v>
      </c>
      <c r="N204">
        <v>133.80000000000001</v>
      </c>
      <c r="O204">
        <v>155.19999999999999</v>
      </c>
      <c r="P204">
        <v>142.69999999999999</v>
      </c>
      <c r="Q204">
        <v>156.4</v>
      </c>
      <c r="R204">
        <v>152.1</v>
      </c>
      <c r="S204">
        <v>145.80000000000001</v>
      </c>
      <c r="T204">
        <v>151.30000000000001</v>
      </c>
      <c r="U204" t="s">
        <v>32</v>
      </c>
      <c r="V204">
        <v>147.69999999999999</v>
      </c>
      <c r="W204">
        <v>143.80000000000001</v>
      </c>
      <c r="X204">
        <v>139.4</v>
      </c>
      <c r="Y204">
        <v>128.30000000000001</v>
      </c>
      <c r="Z204">
        <v>138.6</v>
      </c>
      <c r="AA204">
        <v>146.9</v>
      </c>
      <c r="AB204">
        <v>131.30000000000001</v>
      </c>
      <c r="AC204">
        <v>136.6</v>
      </c>
      <c r="AD204">
        <v>142.5</v>
      </c>
      <c r="AE204">
        <f t="shared" si="95"/>
        <v>0</v>
      </c>
      <c r="AH204">
        <f t="shared" si="96"/>
        <v>2</v>
      </c>
      <c r="AI204">
        <f t="shared" si="97"/>
        <v>1</v>
      </c>
      <c r="AJ204">
        <f t="shared" si="98"/>
        <v>2</v>
      </c>
      <c r="AK204">
        <f t="shared" si="99"/>
        <v>1</v>
      </c>
      <c r="AL204">
        <f t="shared" si="100"/>
        <v>1</v>
      </c>
      <c r="AM204">
        <f t="shared" si="101"/>
        <v>1</v>
      </c>
      <c r="AN204">
        <f t="shared" si="102"/>
        <v>1</v>
      </c>
      <c r="AO204">
        <f t="shared" si="103"/>
        <v>1</v>
      </c>
      <c r="AP204">
        <f t="shared" si="104"/>
        <v>1</v>
      </c>
      <c r="AQ204">
        <f t="shared" si="105"/>
        <v>1</v>
      </c>
      <c r="AR204">
        <f t="shared" si="106"/>
        <v>1</v>
      </c>
      <c r="AS204">
        <f t="shared" si="107"/>
        <v>1</v>
      </c>
      <c r="AT204">
        <f t="shared" si="108"/>
        <v>1</v>
      </c>
      <c r="AU204">
        <f t="shared" si="109"/>
        <v>1</v>
      </c>
      <c r="AV204">
        <f t="shared" si="110"/>
        <v>1</v>
      </c>
      <c r="AW204">
        <f t="shared" si="111"/>
        <v>1</v>
      </c>
      <c r="AX204">
        <f t="shared" si="112"/>
        <v>1</v>
      </c>
      <c r="AY204">
        <f t="shared" si="113"/>
        <v>1</v>
      </c>
      <c r="AZ204">
        <f t="shared" si="114"/>
        <v>1</v>
      </c>
      <c r="BA204">
        <f t="shared" si="115"/>
        <v>1</v>
      </c>
      <c r="BB204">
        <f t="shared" si="116"/>
        <v>2</v>
      </c>
      <c r="BC204">
        <f t="shared" si="117"/>
        <v>1</v>
      </c>
      <c r="BD204">
        <f t="shared" si="118"/>
        <v>1</v>
      </c>
      <c r="BE204">
        <f t="shared" si="119"/>
        <v>1</v>
      </c>
      <c r="BF204">
        <f t="shared" si="120"/>
        <v>1</v>
      </c>
      <c r="BG204">
        <f t="shared" si="121"/>
        <v>1</v>
      </c>
      <c r="BH204">
        <f t="shared" si="122"/>
        <v>1</v>
      </c>
      <c r="BI204">
        <f t="shared" si="123"/>
        <v>1</v>
      </c>
      <c r="BJ204">
        <f t="shared" si="124"/>
        <v>1</v>
      </c>
      <c r="BK204">
        <f t="shared" si="125"/>
        <v>1</v>
      </c>
    </row>
    <row r="205" spans="1:63" x14ac:dyDescent="0.3">
      <c r="A205" t="s">
        <v>33</v>
      </c>
      <c r="B205">
        <v>2018</v>
      </c>
      <c r="C205" t="s">
        <v>46</v>
      </c>
      <c r="D205">
        <v>136.5</v>
      </c>
      <c r="E205">
        <v>146.4</v>
      </c>
      <c r="F205">
        <v>136.6</v>
      </c>
      <c r="G205">
        <v>141.19999999999999</v>
      </c>
      <c r="H205">
        <v>117.4</v>
      </c>
      <c r="I205">
        <v>146.30000000000001</v>
      </c>
      <c r="J205">
        <v>157.30000000000001</v>
      </c>
      <c r="K205">
        <v>113.6</v>
      </c>
      <c r="L205">
        <v>113.3</v>
      </c>
      <c r="M205">
        <v>141.1</v>
      </c>
      <c r="N205">
        <v>127.4</v>
      </c>
      <c r="O205">
        <v>150.4</v>
      </c>
      <c r="P205">
        <v>140.1</v>
      </c>
      <c r="Q205">
        <v>162.1</v>
      </c>
      <c r="R205">
        <v>140</v>
      </c>
      <c r="S205">
        <v>129</v>
      </c>
      <c r="T205">
        <v>138.30000000000001</v>
      </c>
      <c r="U205" t="s">
        <v>111</v>
      </c>
      <c r="V205">
        <v>129.80000000000001</v>
      </c>
      <c r="W205">
        <v>134.4</v>
      </c>
      <c r="X205">
        <v>134.9</v>
      </c>
      <c r="Y205">
        <v>120.7</v>
      </c>
      <c r="Z205">
        <v>129.80000000000001</v>
      </c>
      <c r="AA205">
        <v>145.30000000000001</v>
      </c>
      <c r="AB205">
        <v>128.30000000000001</v>
      </c>
      <c r="AC205">
        <v>131</v>
      </c>
      <c r="AD205">
        <v>138</v>
      </c>
      <c r="AE205">
        <f t="shared" si="95"/>
        <v>0</v>
      </c>
      <c r="AH205">
        <f t="shared" si="96"/>
        <v>2</v>
      </c>
      <c r="AI205">
        <f t="shared" si="97"/>
        <v>1</v>
      </c>
      <c r="AJ205">
        <f t="shared" si="98"/>
        <v>2</v>
      </c>
      <c r="AK205">
        <f t="shared" si="99"/>
        <v>1</v>
      </c>
      <c r="AL205">
        <f t="shared" si="100"/>
        <v>1</v>
      </c>
      <c r="AM205">
        <f t="shared" si="101"/>
        <v>1</v>
      </c>
      <c r="AN205">
        <f t="shared" si="102"/>
        <v>1</v>
      </c>
      <c r="AO205">
        <f t="shared" si="103"/>
        <v>1</v>
      </c>
      <c r="AP205">
        <f t="shared" si="104"/>
        <v>1</v>
      </c>
      <c r="AQ205">
        <f t="shared" si="105"/>
        <v>1</v>
      </c>
      <c r="AR205">
        <f t="shared" si="106"/>
        <v>1</v>
      </c>
      <c r="AS205">
        <f t="shared" si="107"/>
        <v>1</v>
      </c>
      <c r="AT205">
        <f t="shared" si="108"/>
        <v>1</v>
      </c>
      <c r="AU205">
        <f t="shared" si="109"/>
        <v>1</v>
      </c>
      <c r="AV205">
        <f t="shared" si="110"/>
        <v>1</v>
      </c>
      <c r="AW205">
        <f t="shared" si="111"/>
        <v>1</v>
      </c>
      <c r="AX205">
        <f t="shared" si="112"/>
        <v>1</v>
      </c>
      <c r="AY205">
        <f t="shared" si="113"/>
        <v>1</v>
      </c>
      <c r="AZ205">
        <f t="shared" si="114"/>
        <v>1</v>
      </c>
      <c r="BA205">
        <f t="shared" si="115"/>
        <v>1</v>
      </c>
      <c r="BB205">
        <f t="shared" si="116"/>
        <v>2</v>
      </c>
      <c r="BC205">
        <f t="shared" si="117"/>
        <v>1</v>
      </c>
      <c r="BD205">
        <f t="shared" si="118"/>
        <v>1</v>
      </c>
      <c r="BE205">
        <f t="shared" si="119"/>
        <v>1</v>
      </c>
      <c r="BF205">
        <f t="shared" si="120"/>
        <v>1</v>
      </c>
      <c r="BG205">
        <f t="shared" si="121"/>
        <v>1</v>
      </c>
      <c r="BH205">
        <f t="shared" si="122"/>
        <v>1</v>
      </c>
      <c r="BI205">
        <f t="shared" si="123"/>
        <v>1</v>
      </c>
      <c r="BJ205">
        <f t="shared" si="124"/>
        <v>1</v>
      </c>
      <c r="BK205">
        <f t="shared" si="125"/>
        <v>1</v>
      </c>
    </row>
    <row r="206" spans="1:63" x14ac:dyDescent="0.3">
      <c r="A206" t="s">
        <v>35</v>
      </c>
      <c r="B206">
        <v>2018</v>
      </c>
      <c r="C206" t="s">
        <v>46</v>
      </c>
      <c r="D206">
        <v>138.30000000000001</v>
      </c>
      <c r="E206">
        <v>148</v>
      </c>
      <c r="F206">
        <v>138.1</v>
      </c>
      <c r="G206">
        <v>142.6</v>
      </c>
      <c r="H206">
        <v>122.2</v>
      </c>
      <c r="I206">
        <v>150.6</v>
      </c>
      <c r="J206">
        <v>156.6</v>
      </c>
      <c r="K206">
        <v>122.4</v>
      </c>
      <c r="L206">
        <v>114.7</v>
      </c>
      <c r="M206">
        <v>139.4</v>
      </c>
      <c r="N206">
        <v>131.1</v>
      </c>
      <c r="O206">
        <v>153</v>
      </c>
      <c r="P206">
        <v>141.69999999999999</v>
      </c>
      <c r="Q206">
        <v>157.9</v>
      </c>
      <c r="R206">
        <v>147.30000000000001</v>
      </c>
      <c r="S206">
        <v>138.80000000000001</v>
      </c>
      <c r="T206">
        <v>146.1</v>
      </c>
      <c r="U206" t="s">
        <v>111</v>
      </c>
      <c r="V206">
        <v>140.9</v>
      </c>
      <c r="W206">
        <v>139.4</v>
      </c>
      <c r="X206">
        <v>137.69999999999999</v>
      </c>
      <c r="Y206">
        <v>124.3</v>
      </c>
      <c r="Z206">
        <v>133.6</v>
      </c>
      <c r="AA206">
        <v>146</v>
      </c>
      <c r="AB206">
        <v>130.1</v>
      </c>
      <c r="AC206">
        <v>133.9</v>
      </c>
      <c r="AD206">
        <v>140.4</v>
      </c>
      <c r="AE206">
        <f t="shared" si="95"/>
        <v>0</v>
      </c>
      <c r="AH206">
        <f t="shared" si="96"/>
        <v>2</v>
      </c>
      <c r="AI206">
        <f t="shared" si="97"/>
        <v>1</v>
      </c>
      <c r="AJ206">
        <f t="shared" si="98"/>
        <v>2</v>
      </c>
      <c r="AK206">
        <f t="shared" si="99"/>
        <v>1</v>
      </c>
      <c r="AL206">
        <f t="shared" si="100"/>
        <v>1</v>
      </c>
      <c r="AM206">
        <f t="shared" si="101"/>
        <v>1</v>
      </c>
      <c r="AN206">
        <f t="shared" si="102"/>
        <v>1</v>
      </c>
      <c r="AO206">
        <f t="shared" si="103"/>
        <v>1</v>
      </c>
      <c r="AP206">
        <f t="shared" si="104"/>
        <v>1</v>
      </c>
      <c r="AQ206">
        <f t="shared" si="105"/>
        <v>1</v>
      </c>
      <c r="AR206">
        <f t="shared" si="106"/>
        <v>1</v>
      </c>
      <c r="AS206">
        <f t="shared" si="107"/>
        <v>1</v>
      </c>
      <c r="AT206">
        <f t="shared" si="108"/>
        <v>1</v>
      </c>
      <c r="AU206">
        <f t="shared" si="109"/>
        <v>1</v>
      </c>
      <c r="AV206">
        <f t="shared" si="110"/>
        <v>1</v>
      </c>
      <c r="AW206">
        <f t="shared" si="111"/>
        <v>1</v>
      </c>
      <c r="AX206">
        <f t="shared" si="112"/>
        <v>1</v>
      </c>
      <c r="AY206">
        <f t="shared" si="113"/>
        <v>1</v>
      </c>
      <c r="AZ206">
        <f t="shared" si="114"/>
        <v>1</v>
      </c>
      <c r="BA206">
        <f t="shared" si="115"/>
        <v>1</v>
      </c>
      <c r="BB206">
        <f t="shared" si="116"/>
        <v>2</v>
      </c>
      <c r="BC206">
        <f t="shared" si="117"/>
        <v>1</v>
      </c>
      <c r="BD206">
        <f t="shared" si="118"/>
        <v>1</v>
      </c>
      <c r="BE206">
        <f t="shared" si="119"/>
        <v>1</v>
      </c>
      <c r="BF206">
        <f t="shared" si="120"/>
        <v>1</v>
      </c>
      <c r="BG206">
        <f t="shared" si="121"/>
        <v>1</v>
      </c>
      <c r="BH206">
        <f t="shared" si="122"/>
        <v>1</v>
      </c>
      <c r="BI206">
        <f t="shared" si="123"/>
        <v>1</v>
      </c>
      <c r="BJ206">
        <f t="shared" si="124"/>
        <v>1</v>
      </c>
      <c r="BK206">
        <f t="shared" si="125"/>
        <v>1</v>
      </c>
    </row>
    <row r="207" spans="1:63" x14ac:dyDescent="0.3">
      <c r="A207" t="s">
        <v>30</v>
      </c>
      <c r="B207">
        <v>2018</v>
      </c>
      <c r="C207" t="s">
        <v>48</v>
      </c>
      <c r="D207">
        <v>139.4</v>
      </c>
      <c r="E207">
        <v>147.19999999999999</v>
      </c>
      <c r="F207">
        <v>136.6</v>
      </c>
      <c r="G207">
        <v>143.69999999999999</v>
      </c>
      <c r="H207">
        <v>124.6</v>
      </c>
      <c r="I207">
        <v>150.1</v>
      </c>
      <c r="J207">
        <v>149.4</v>
      </c>
      <c r="K207">
        <v>125.4</v>
      </c>
      <c r="L207">
        <v>114.4</v>
      </c>
      <c r="M207">
        <v>138.69999999999999</v>
      </c>
      <c r="N207">
        <v>133.1</v>
      </c>
      <c r="O207">
        <v>155.9</v>
      </c>
      <c r="P207">
        <v>141.30000000000001</v>
      </c>
      <c r="Q207">
        <v>157.69999999999999</v>
      </c>
      <c r="R207">
        <v>152.1</v>
      </c>
      <c r="S207">
        <v>146.1</v>
      </c>
      <c r="T207">
        <v>151.30000000000001</v>
      </c>
      <c r="U207" t="s">
        <v>32</v>
      </c>
      <c r="V207">
        <v>149</v>
      </c>
      <c r="W207">
        <v>144</v>
      </c>
      <c r="X207">
        <v>140</v>
      </c>
      <c r="Y207">
        <v>129.9</v>
      </c>
      <c r="Z207">
        <v>140</v>
      </c>
      <c r="AA207">
        <v>147.6</v>
      </c>
      <c r="AB207">
        <v>132</v>
      </c>
      <c r="AC207">
        <v>137.4</v>
      </c>
      <c r="AD207">
        <v>142.1</v>
      </c>
      <c r="AE207">
        <f t="shared" si="95"/>
        <v>0</v>
      </c>
      <c r="AH207">
        <f t="shared" si="96"/>
        <v>2</v>
      </c>
      <c r="AI207">
        <f t="shared" si="97"/>
        <v>1</v>
      </c>
      <c r="AJ207">
        <f t="shared" si="98"/>
        <v>2</v>
      </c>
      <c r="AK207">
        <f t="shared" si="99"/>
        <v>1</v>
      </c>
      <c r="AL207">
        <f t="shared" si="100"/>
        <v>1</v>
      </c>
      <c r="AM207">
        <f t="shared" si="101"/>
        <v>1</v>
      </c>
      <c r="AN207">
        <f t="shared" si="102"/>
        <v>1</v>
      </c>
      <c r="AO207">
        <f t="shared" si="103"/>
        <v>1</v>
      </c>
      <c r="AP207">
        <f t="shared" si="104"/>
        <v>1</v>
      </c>
      <c r="AQ207">
        <f t="shared" si="105"/>
        <v>1</v>
      </c>
      <c r="AR207">
        <f t="shared" si="106"/>
        <v>1</v>
      </c>
      <c r="AS207">
        <f t="shared" si="107"/>
        <v>1</v>
      </c>
      <c r="AT207">
        <f t="shared" si="108"/>
        <v>1</v>
      </c>
      <c r="AU207">
        <f t="shared" si="109"/>
        <v>1</v>
      </c>
      <c r="AV207">
        <f t="shared" si="110"/>
        <v>1</v>
      </c>
      <c r="AW207">
        <f t="shared" si="111"/>
        <v>1</v>
      </c>
      <c r="AX207">
        <f t="shared" si="112"/>
        <v>1</v>
      </c>
      <c r="AY207">
        <f t="shared" si="113"/>
        <v>1</v>
      </c>
      <c r="AZ207">
        <f t="shared" si="114"/>
        <v>1</v>
      </c>
      <c r="BA207">
        <f t="shared" si="115"/>
        <v>1</v>
      </c>
      <c r="BB207">
        <f t="shared" si="116"/>
        <v>2</v>
      </c>
      <c r="BC207">
        <f t="shared" si="117"/>
        <v>1</v>
      </c>
      <c r="BD207">
        <f t="shared" si="118"/>
        <v>1</v>
      </c>
      <c r="BE207">
        <f t="shared" si="119"/>
        <v>1</v>
      </c>
      <c r="BF207">
        <f t="shared" si="120"/>
        <v>1</v>
      </c>
      <c r="BG207">
        <f t="shared" si="121"/>
        <v>1</v>
      </c>
      <c r="BH207">
        <f t="shared" si="122"/>
        <v>1</v>
      </c>
      <c r="BI207">
        <f t="shared" si="123"/>
        <v>1</v>
      </c>
      <c r="BJ207">
        <f t="shared" si="124"/>
        <v>1</v>
      </c>
      <c r="BK207">
        <f t="shared" si="125"/>
        <v>1</v>
      </c>
    </row>
    <row r="208" spans="1:63" x14ac:dyDescent="0.3">
      <c r="A208" t="s">
        <v>33</v>
      </c>
      <c r="B208">
        <v>2018</v>
      </c>
      <c r="C208" t="s">
        <v>48</v>
      </c>
      <c r="D208">
        <v>137</v>
      </c>
      <c r="E208">
        <v>143.1</v>
      </c>
      <c r="F208">
        <v>132.80000000000001</v>
      </c>
      <c r="G208">
        <v>141.5</v>
      </c>
      <c r="H208">
        <v>117.8</v>
      </c>
      <c r="I208">
        <v>140</v>
      </c>
      <c r="J208">
        <v>151.30000000000001</v>
      </c>
      <c r="K208">
        <v>113.5</v>
      </c>
      <c r="L208">
        <v>112.3</v>
      </c>
      <c r="M208">
        <v>141.19999999999999</v>
      </c>
      <c r="N208">
        <v>127.7</v>
      </c>
      <c r="O208">
        <v>151.30000000000001</v>
      </c>
      <c r="P208">
        <v>138.9</v>
      </c>
      <c r="Q208">
        <v>163.30000000000001</v>
      </c>
      <c r="R208">
        <v>140.80000000000001</v>
      </c>
      <c r="S208">
        <v>129.30000000000001</v>
      </c>
      <c r="T208">
        <v>139.1</v>
      </c>
      <c r="U208" t="s">
        <v>112</v>
      </c>
      <c r="V208">
        <v>131.19999999999999</v>
      </c>
      <c r="W208">
        <v>134.9</v>
      </c>
      <c r="X208">
        <v>135.69999999999999</v>
      </c>
      <c r="Y208">
        <v>122.5</v>
      </c>
      <c r="Z208">
        <v>130.19999999999999</v>
      </c>
      <c r="AA208">
        <v>145.19999999999999</v>
      </c>
      <c r="AB208">
        <v>129.30000000000001</v>
      </c>
      <c r="AC208">
        <v>131.9</v>
      </c>
      <c r="AD208">
        <v>138.1</v>
      </c>
      <c r="AE208">
        <f t="shared" si="95"/>
        <v>0</v>
      </c>
      <c r="AH208">
        <f t="shared" si="96"/>
        <v>2</v>
      </c>
      <c r="AI208">
        <f t="shared" si="97"/>
        <v>1</v>
      </c>
      <c r="AJ208">
        <f t="shared" si="98"/>
        <v>2</v>
      </c>
      <c r="AK208">
        <f t="shared" si="99"/>
        <v>1</v>
      </c>
      <c r="AL208">
        <f t="shared" si="100"/>
        <v>1</v>
      </c>
      <c r="AM208">
        <f t="shared" si="101"/>
        <v>1</v>
      </c>
      <c r="AN208">
        <f t="shared" si="102"/>
        <v>1</v>
      </c>
      <c r="AO208">
        <f t="shared" si="103"/>
        <v>1</v>
      </c>
      <c r="AP208">
        <f t="shared" si="104"/>
        <v>1</v>
      </c>
      <c r="AQ208">
        <f t="shared" si="105"/>
        <v>1</v>
      </c>
      <c r="AR208">
        <f t="shared" si="106"/>
        <v>1</v>
      </c>
      <c r="AS208">
        <f t="shared" si="107"/>
        <v>1</v>
      </c>
      <c r="AT208">
        <f t="shared" si="108"/>
        <v>1</v>
      </c>
      <c r="AU208">
        <f t="shared" si="109"/>
        <v>1</v>
      </c>
      <c r="AV208">
        <f t="shared" si="110"/>
        <v>1</v>
      </c>
      <c r="AW208">
        <f t="shared" si="111"/>
        <v>1</v>
      </c>
      <c r="AX208">
        <f t="shared" si="112"/>
        <v>1</v>
      </c>
      <c r="AY208">
        <f t="shared" si="113"/>
        <v>1</v>
      </c>
      <c r="AZ208">
        <f t="shared" si="114"/>
        <v>1</v>
      </c>
      <c r="BA208">
        <f t="shared" si="115"/>
        <v>1</v>
      </c>
      <c r="BB208">
        <f t="shared" si="116"/>
        <v>2</v>
      </c>
      <c r="BC208">
        <f t="shared" si="117"/>
        <v>1</v>
      </c>
      <c r="BD208">
        <f t="shared" si="118"/>
        <v>1</v>
      </c>
      <c r="BE208">
        <f t="shared" si="119"/>
        <v>1</v>
      </c>
      <c r="BF208">
        <f t="shared" si="120"/>
        <v>1</v>
      </c>
      <c r="BG208">
        <f t="shared" si="121"/>
        <v>1</v>
      </c>
      <c r="BH208">
        <f t="shared" si="122"/>
        <v>1</v>
      </c>
      <c r="BI208">
        <f t="shared" si="123"/>
        <v>1</v>
      </c>
      <c r="BJ208">
        <f t="shared" si="124"/>
        <v>1</v>
      </c>
      <c r="BK208">
        <f t="shared" si="125"/>
        <v>1</v>
      </c>
    </row>
    <row r="209" spans="1:63" x14ac:dyDescent="0.3">
      <c r="A209" t="s">
        <v>35</v>
      </c>
      <c r="B209">
        <v>2018</v>
      </c>
      <c r="C209" t="s">
        <v>48</v>
      </c>
      <c r="D209">
        <v>138.6</v>
      </c>
      <c r="E209">
        <v>145.80000000000001</v>
      </c>
      <c r="F209">
        <v>135.1</v>
      </c>
      <c r="G209">
        <v>142.9</v>
      </c>
      <c r="H209">
        <v>122.1</v>
      </c>
      <c r="I209">
        <v>145.4</v>
      </c>
      <c r="J209">
        <v>150</v>
      </c>
      <c r="K209">
        <v>121.4</v>
      </c>
      <c r="L209">
        <v>113.7</v>
      </c>
      <c r="M209">
        <v>139.5</v>
      </c>
      <c r="N209">
        <v>130.80000000000001</v>
      </c>
      <c r="O209">
        <v>153.80000000000001</v>
      </c>
      <c r="P209">
        <v>140.4</v>
      </c>
      <c r="Q209">
        <v>159.19999999999999</v>
      </c>
      <c r="R209">
        <v>147.69999999999999</v>
      </c>
      <c r="S209">
        <v>139.1</v>
      </c>
      <c r="T209">
        <v>146.5</v>
      </c>
      <c r="U209" t="s">
        <v>112</v>
      </c>
      <c r="V209">
        <v>142.30000000000001</v>
      </c>
      <c r="W209">
        <v>139.69999999999999</v>
      </c>
      <c r="X209">
        <v>138.4</v>
      </c>
      <c r="Y209">
        <v>126</v>
      </c>
      <c r="Z209">
        <v>134.5</v>
      </c>
      <c r="AA209">
        <v>146.19999999999999</v>
      </c>
      <c r="AB209">
        <v>130.9</v>
      </c>
      <c r="AC209">
        <v>134.69999999999999</v>
      </c>
      <c r="AD209">
        <v>140.19999999999999</v>
      </c>
      <c r="AE209">
        <f t="shared" si="95"/>
        <v>0</v>
      </c>
      <c r="AH209">
        <f t="shared" si="96"/>
        <v>2</v>
      </c>
      <c r="AI209">
        <f t="shared" si="97"/>
        <v>1</v>
      </c>
      <c r="AJ209">
        <f t="shared" si="98"/>
        <v>2</v>
      </c>
      <c r="AK209">
        <f t="shared" si="99"/>
        <v>1</v>
      </c>
      <c r="AL209">
        <f t="shared" si="100"/>
        <v>1</v>
      </c>
      <c r="AM209">
        <f t="shared" si="101"/>
        <v>1</v>
      </c>
      <c r="AN209">
        <f t="shared" si="102"/>
        <v>1</v>
      </c>
      <c r="AO209">
        <f t="shared" si="103"/>
        <v>1</v>
      </c>
      <c r="AP209">
        <f t="shared" si="104"/>
        <v>1</v>
      </c>
      <c r="AQ209">
        <f t="shared" si="105"/>
        <v>1</v>
      </c>
      <c r="AR209">
        <f t="shared" si="106"/>
        <v>1</v>
      </c>
      <c r="AS209">
        <f t="shared" si="107"/>
        <v>1</v>
      </c>
      <c r="AT209">
        <f t="shared" si="108"/>
        <v>1</v>
      </c>
      <c r="AU209">
        <f t="shared" si="109"/>
        <v>1</v>
      </c>
      <c r="AV209">
        <f t="shared" si="110"/>
        <v>1</v>
      </c>
      <c r="AW209">
        <f t="shared" si="111"/>
        <v>1</v>
      </c>
      <c r="AX209">
        <f t="shared" si="112"/>
        <v>1</v>
      </c>
      <c r="AY209">
        <f t="shared" si="113"/>
        <v>1</v>
      </c>
      <c r="AZ209">
        <f t="shared" si="114"/>
        <v>1</v>
      </c>
      <c r="BA209">
        <f t="shared" si="115"/>
        <v>1</v>
      </c>
      <c r="BB209">
        <f t="shared" si="116"/>
        <v>2</v>
      </c>
      <c r="BC209">
        <f t="shared" si="117"/>
        <v>1</v>
      </c>
      <c r="BD209">
        <f t="shared" si="118"/>
        <v>1</v>
      </c>
      <c r="BE209">
        <f t="shared" si="119"/>
        <v>1</v>
      </c>
      <c r="BF209">
        <f t="shared" si="120"/>
        <v>1</v>
      </c>
      <c r="BG209">
        <f t="shared" si="121"/>
        <v>1</v>
      </c>
      <c r="BH209">
        <f t="shared" si="122"/>
        <v>1</v>
      </c>
      <c r="BI209">
        <f t="shared" si="123"/>
        <v>1</v>
      </c>
      <c r="BJ209">
        <f t="shared" si="124"/>
        <v>1</v>
      </c>
      <c r="BK209">
        <f t="shared" si="125"/>
        <v>1</v>
      </c>
    </row>
    <row r="210" spans="1:63" x14ac:dyDescent="0.3">
      <c r="A210" t="s">
        <v>30</v>
      </c>
      <c r="B210">
        <v>2018</v>
      </c>
      <c r="C210" t="s">
        <v>50</v>
      </c>
      <c r="D210">
        <v>139.30000000000001</v>
      </c>
      <c r="E210">
        <v>147.6</v>
      </c>
      <c r="F210">
        <v>134.6</v>
      </c>
      <c r="G210">
        <v>141.9</v>
      </c>
      <c r="H210">
        <v>123.5</v>
      </c>
      <c r="I210">
        <v>144.5</v>
      </c>
      <c r="J210">
        <v>147.6</v>
      </c>
      <c r="K210">
        <v>121.4</v>
      </c>
      <c r="L210">
        <v>112.3</v>
      </c>
      <c r="M210">
        <v>139.5</v>
      </c>
      <c r="N210">
        <v>134.6</v>
      </c>
      <c r="O210">
        <v>155.19999999999999</v>
      </c>
      <c r="P210">
        <v>140.19999999999999</v>
      </c>
      <c r="Q210">
        <v>159.6</v>
      </c>
      <c r="R210">
        <v>150.69999999999999</v>
      </c>
      <c r="S210">
        <v>144.5</v>
      </c>
      <c r="T210">
        <v>149.80000000000001</v>
      </c>
      <c r="U210" t="s">
        <v>32</v>
      </c>
      <c r="V210">
        <v>149.69999999999999</v>
      </c>
      <c r="W210">
        <v>147.5</v>
      </c>
      <c r="X210">
        <v>144.80000000000001</v>
      </c>
      <c r="Y210">
        <v>130.80000000000001</v>
      </c>
      <c r="Z210">
        <v>140.1</v>
      </c>
      <c r="AA210">
        <v>148</v>
      </c>
      <c r="AB210">
        <v>134.4</v>
      </c>
      <c r="AC210">
        <v>139.80000000000001</v>
      </c>
      <c r="AD210">
        <v>142.19999999999999</v>
      </c>
      <c r="AE210">
        <f t="shared" si="95"/>
        <v>0</v>
      </c>
      <c r="AH210">
        <f t="shared" si="96"/>
        <v>2</v>
      </c>
      <c r="AI210">
        <f t="shared" si="97"/>
        <v>1</v>
      </c>
      <c r="AJ210">
        <f t="shared" si="98"/>
        <v>2</v>
      </c>
      <c r="AK210">
        <f t="shared" si="99"/>
        <v>1</v>
      </c>
      <c r="AL210">
        <f t="shared" si="100"/>
        <v>1</v>
      </c>
      <c r="AM210">
        <f t="shared" si="101"/>
        <v>1</v>
      </c>
      <c r="AN210">
        <f t="shared" si="102"/>
        <v>1</v>
      </c>
      <c r="AO210">
        <f t="shared" si="103"/>
        <v>1</v>
      </c>
      <c r="AP210">
        <f t="shared" si="104"/>
        <v>1</v>
      </c>
      <c r="AQ210">
        <f t="shared" si="105"/>
        <v>1</v>
      </c>
      <c r="AR210">
        <f t="shared" si="106"/>
        <v>1</v>
      </c>
      <c r="AS210">
        <f t="shared" si="107"/>
        <v>1</v>
      </c>
      <c r="AT210">
        <f t="shared" si="108"/>
        <v>1</v>
      </c>
      <c r="AU210">
        <f t="shared" si="109"/>
        <v>1</v>
      </c>
      <c r="AV210">
        <f t="shared" si="110"/>
        <v>1</v>
      </c>
      <c r="AW210">
        <f t="shared" si="111"/>
        <v>1</v>
      </c>
      <c r="AX210">
        <f t="shared" si="112"/>
        <v>1</v>
      </c>
      <c r="AY210">
        <f t="shared" si="113"/>
        <v>1</v>
      </c>
      <c r="AZ210">
        <f t="shared" si="114"/>
        <v>1</v>
      </c>
      <c r="BA210">
        <f t="shared" si="115"/>
        <v>1</v>
      </c>
      <c r="BB210">
        <f t="shared" si="116"/>
        <v>2</v>
      </c>
      <c r="BC210">
        <f t="shared" si="117"/>
        <v>1</v>
      </c>
      <c r="BD210">
        <f t="shared" si="118"/>
        <v>1</v>
      </c>
      <c r="BE210">
        <f t="shared" si="119"/>
        <v>1</v>
      </c>
      <c r="BF210">
        <f t="shared" si="120"/>
        <v>1</v>
      </c>
      <c r="BG210">
        <f t="shared" si="121"/>
        <v>1</v>
      </c>
      <c r="BH210">
        <f t="shared" si="122"/>
        <v>1</v>
      </c>
      <c r="BI210">
        <f t="shared" si="123"/>
        <v>1</v>
      </c>
      <c r="BJ210">
        <f t="shared" si="124"/>
        <v>1</v>
      </c>
      <c r="BK210">
        <f t="shared" si="125"/>
        <v>1</v>
      </c>
    </row>
    <row r="211" spans="1:63" x14ac:dyDescent="0.3">
      <c r="A211" t="s">
        <v>33</v>
      </c>
      <c r="B211">
        <v>2018</v>
      </c>
      <c r="C211" t="s">
        <v>50</v>
      </c>
      <c r="D211">
        <v>137.6</v>
      </c>
      <c r="E211">
        <v>144.9</v>
      </c>
      <c r="F211">
        <v>133.5</v>
      </c>
      <c r="G211">
        <v>141.5</v>
      </c>
      <c r="H211">
        <v>118</v>
      </c>
      <c r="I211">
        <v>139.5</v>
      </c>
      <c r="J211">
        <v>153</v>
      </c>
      <c r="K211">
        <v>113.2</v>
      </c>
      <c r="L211">
        <v>112.8</v>
      </c>
      <c r="M211">
        <v>141.1</v>
      </c>
      <c r="N211">
        <v>127.6</v>
      </c>
      <c r="O211">
        <v>152</v>
      </c>
      <c r="P211">
        <v>139.4</v>
      </c>
      <c r="Q211">
        <v>164</v>
      </c>
      <c r="R211">
        <v>141.5</v>
      </c>
      <c r="S211">
        <v>129.80000000000001</v>
      </c>
      <c r="T211">
        <v>139.69999999999999</v>
      </c>
      <c r="U211" t="s">
        <v>113</v>
      </c>
      <c r="V211">
        <v>133.4</v>
      </c>
      <c r="W211">
        <v>135.1</v>
      </c>
      <c r="X211">
        <v>136.19999999999999</v>
      </c>
      <c r="Y211">
        <v>123.3</v>
      </c>
      <c r="Z211">
        <v>130.69999999999999</v>
      </c>
      <c r="AA211">
        <v>145.5</v>
      </c>
      <c r="AB211">
        <v>130.4</v>
      </c>
      <c r="AC211">
        <v>132.5</v>
      </c>
      <c r="AD211">
        <v>138.9</v>
      </c>
      <c r="AE211">
        <f t="shared" si="95"/>
        <v>0</v>
      </c>
      <c r="AH211">
        <f t="shared" si="96"/>
        <v>2</v>
      </c>
      <c r="AI211">
        <f t="shared" si="97"/>
        <v>1</v>
      </c>
      <c r="AJ211">
        <f t="shared" si="98"/>
        <v>2</v>
      </c>
      <c r="AK211">
        <f t="shared" si="99"/>
        <v>1</v>
      </c>
      <c r="AL211">
        <f t="shared" si="100"/>
        <v>1</v>
      </c>
      <c r="AM211">
        <f t="shared" si="101"/>
        <v>1</v>
      </c>
      <c r="AN211">
        <f t="shared" si="102"/>
        <v>1</v>
      </c>
      <c r="AO211">
        <f t="shared" si="103"/>
        <v>1</v>
      </c>
      <c r="AP211">
        <f t="shared" si="104"/>
        <v>1</v>
      </c>
      <c r="AQ211">
        <f t="shared" si="105"/>
        <v>1</v>
      </c>
      <c r="AR211">
        <f t="shared" si="106"/>
        <v>1</v>
      </c>
      <c r="AS211">
        <f t="shared" si="107"/>
        <v>1</v>
      </c>
      <c r="AT211">
        <f t="shared" si="108"/>
        <v>1</v>
      </c>
      <c r="AU211">
        <f t="shared" si="109"/>
        <v>1</v>
      </c>
      <c r="AV211">
        <f t="shared" si="110"/>
        <v>1</v>
      </c>
      <c r="AW211">
        <f t="shared" si="111"/>
        <v>1</v>
      </c>
      <c r="AX211">
        <f t="shared" si="112"/>
        <v>1</v>
      </c>
      <c r="AY211">
        <f t="shared" si="113"/>
        <v>1</v>
      </c>
      <c r="AZ211">
        <f t="shared" si="114"/>
        <v>1</v>
      </c>
      <c r="BA211">
        <f t="shared" si="115"/>
        <v>1</v>
      </c>
      <c r="BB211">
        <f t="shared" si="116"/>
        <v>2</v>
      </c>
      <c r="BC211">
        <f t="shared" si="117"/>
        <v>1</v>
      </c>
      <c r="BD211">
        <f t="shared" si="118"/>
        <v>1</v>
      </c>
      <c r="BE211">
        <f t="shared" si="119"/>
        <v>1</v>
      </c>
      <c r="BF211">
        <f t="shared" si="120"/>
        <v>1</v>
      </c>
      <c r="BG211">
        <f t="shared" si="121"/>
        <v>1</v>
      </c>
      <c r="BH211">
        <f t="shared" si="122"/>
        <v>1</v>
      </c>
      <c r="BI211">
        <f t="shared" si="123"/>
        <v>1</v>
      </c>
      <c r="BJ211">
        <f t="shared" si="124"/>
        <v>1</v>
      </c>
      <c r="BK211">
        <f t="shared" si="125"/>
        <v>1</v>
      </c>
    </row>
    <row r="212" spans="1:63" x14ac:dyDescent="0.3">
      <c r="A212" t="s">
        <v>35</v>
      </c>
      <c r="B212">
        <v>2018</v>
      </c>
      <c r="C212" t="s">
        <v>50</v>
      </c>
      <c r="D212">
        <v>137.4</v>
      </c>
      <c r="E212">
        <v>149.5</v>
      </c>
      <c r="F212">
        <v>137.30000000000001</v>
      </c>
      <c r="G212">
        <v>141.9</v>
      </c>
      <c r="H212">
        <v>121.1</v>
      </c>
      <c r="I212">
        <v>142.5</v>
      </c>
      <c r="J212">
        <v>146.69999999999999</v>
      </c>
      <c r="K212">
        <v>119.1</v>
      </c>
      <c r="L212">
        <v>111.9</v>
      </c>
      <c r="M212">
        <v>141</v>
      </c>
      <c r="N212">
        <v>133.6</v>
      </c>
      <c r="O212">
        <v>154.5</v>
      </c>
      <c r="P212">
        <v>139.69999999999999</v>
      </c>
      <c r="Q212">
        <v>162.6</v>
      </c>
      <c r="R212">
        <v>148</v>
      </c>
      <c r="S212">
        <v>139.19999999999999</v>
      </c>
      <c r="T212">
        <v>146.80000000000001</v>
      </c>
      <c r="U212" t="s">
        <v>114</v>
      </c>
      <c r="V212">
        <v>145.30000000000001</v>
      </c>
      <c r="W212">
        <v>142.19999999999999</v>
      </c>
      <c r="X212">
        <v>142.1</v>
      </c>
      <c r="Y212">
        <v>125.5</v>
      </c>
      <c r="Z212">
        <v>136.5</v>
      </c>
      <c r="AA212">
        <v>147.80000000000001</v>
      </c>
      <c r="AB212">
        <v>132</v>
      </c>
      <c r="AC212">
        <v>136.30000000000001</v>
      </c>
      <c r="AD212">
        <v>140.80000000000001</v>
      </c>
      <c r="AE212">
        <f t="shared" si="95"/>
        <v>0</v>
      </c>
      <c r="AH212">
        <f t="shared" si="96"/>
        <v>2</v>
      </c>
      <c r="AI212">
        <f t="shared" si="97"/>
        <v>1</v>
      </c>
      <c r="AJ212">
        <f t="shared" si="98"/>
        <v>2</v>
      </c>
      <c r="AK212">
        <f t="shared" si="99"/>
        <v>1</v>
      </c>
      <c r="AL212">
        <f t="shared" si="100"/>
        <v>1</v>
      </c>
      <c r="AM212">
        <f t="shared" si="101"/>
        <v>1</v>
      </c>
      <c r="AN212">
        <f t="shared" si="102"/>
        <v>1</v>
      </c>
      <c r="AO212">
        <f t="shared" si="103"/>
        <v>1</v>
      </c>
      <c r="AP212">
        <f t="shared" si="104"/>
        <v>1</v>
      </c>
      <c r="AQ212">
        <f t="shared" si="105"/>
        <v>1</v>
      </c>
      <c r="AR212">
        <f t="shared" si="106"/>
        <v>1</v>
      </c>
      <c r="AS212">
        <f t="shared" si="107"/>
        <v>1</v>
      </c>
      <c r="AT212">
        <f t="shared" si="108"/>
        <v>1</v>
      </c>
      <c r="AU212">
        <f t="shared" si="109"/>
        <v>1</v>
      </c>
      <c r="AV212">
        <f t="shared" si="110"/>
        <v>1</v>
      </c>
      <c r="AW212">
        <f t="shared" si="111"/>
        <v>1</v>
      </c>
      <c r="AX212">
        <f t="shared" si="112"/>
        <v>1</v>
      </c>
      <c r="AY212">
        <f t="shared" si="113"/>
        <v>1</v>
      </c>
      <c r="AZ212">
        <f t="shared" si="114"/>
        <v>1</v>
      </c>
      <c r="BA212">
        <f t="shared" si="115"/>
        <v>1</v>
      </c>
      <c r="BB212">
        <f t="shared" si="116"/>
        <v>2</v>
      </c>
      <c r="BC212">
        <f t="shared" si="117"/>
        <v>1</v>
      </c>
      <c r="BD212">
        <f t="shared" si="118"/>
        <v>1</v>
      </c>
      <c r="BE212">
        <f t="shared" si="119"/>
        <v>1</v>
      </c>
      <c r="BF212">
        <f t="shared" si="120"/>
        <v>1</v>
      </c>
      <c r="BG212">
        <f t="shared" si="121"/>
        <v>1</v>
      </c>
      <c r="BH212">
        <f t="shared" si="122"/>
        <v>1</v>
      </c>
      <c r="BI212">
        <f t="shared" si="123"/>
        <v>1</v>
      </c>
      <c r="BJ212">
        <f t="shared" si="124"/>
        <v>1</v>
      </c>
      <c r="BK212">
        <f t="shared" si="125"/>
        <v>1</v>
      </c>
    </row>
    <row r="213" spans="1:63" x14ac:dyDescent="0.3">
      <c r="A213" t="s">
        <v>30</v>
      </c>
      <c r="B213">
        <v>2018</v>
      </c>
      <c r="C213" t="s">
        <v>53</v>
      </c>
      <c r="D213">
        <v>137.1</v>
      </c>
      <c r="E213">
        <v>150.80000000000001</v>
      </c>
      <c r="F213">
        <v>136.69999999999999</v>
      </c>
      <c r="G213">
        <v>141.9</v>
      </c>
      <c r="H213">
        <v>122.8</v>
      </c>
      <c r="I213">
        <v>143.9</v>
      </c>
      <c r="J213">
        <v>147.5</v>
      </c>
      <c r="K213">
        <v>121</v>
      </c>
      <c r="L213">
        <v>111.6</v>
      </c>
      <c r="M213">
        <v>140.6</v>
      </c>
      <c r="N213">
        <v>137.5</v>
      </c>
      <c r="O213">
        <v>156.1</v>
      </c>
      <c r="P213">
        <v>140</v>
      </c>
      <c r="Q213">
        <v>161.9</v>
      </c>
      <c r="R213">
        <v>151.69999999999999</v>
      </c>
      <c r="S213">
        <v>145.5</v>
      </c>
      <c r="T213">
        <v>150.80000000000001</v>
      </c>
      <c r="U213" t="s">
        <v>32</v>
      </c>
      <c r="V213">
        <v>150.30000000000001</v>
      </c>
      <c r="W213">
        <v>148</v>
      </c>
      <c r="X213">
        <v>145.4</v>
      </c>
      <c r="Y213">
        <v>130.30000000000001</v>
      </c>
      <c r="Z213">
        <v>143.1</v>
      </c>
      <c r="AA213">
        <v>150.19999999999999</v>
      </c>
      <c r="AB213">
        <v>133.1</v>
      </c>
      <c r="AC213">
        <v>140.1</v>
      </c>
      <c r="AD213">
        <v>142.4</v>
      </c>
      <c r="AE213">
        <f t="shared" si="95"/>
        <v>0</v>
      </c>
      <c r="AH213">
        <f t="shared" si="96"/>
        <v>2</v>
      </c>
      <c r="AI213">
        <f t="shared" si="97"/>
        <v>1</v>
      </c>
      <c r="AJ213">
        <f t="shared" si="98"/>
        <v>2</v>
      </c>
      <c r="AK213">
        <f t="shared" si="99"/>
        <v>1</v>
      </c>
      <c r="AL213">
        <f t="shared" si="100"/>
        <v>1</v>
      </c>
      <c r="AM213">
        <f t="shared" si="101"/>
        <v>1</v>
      </c>
      <c r="AN213">
        <f t="shared" si="102"/>
        <v>1</v>
      </c>
      <c r="AO213">
        <f t="shared" si="103"/>
        <v>1</v>
      </c>
      <c r="AP213">
        <f t="shared" si="104"/>
        <v>1</v>
      </c>
      <c r="AQ213">
        <f t="shared" si="105"/>
        <v>1</v>
      </c>
      <c r="AR213">
        <f t="shared" si="106"/>
        <v>1</v>
      </c>
      <c r="AS213">
        <f t="shared" si="107"/>
        <v>1</v>
      </c>
      <c r="AT213">
        <f t="shared" si="108"/>
        <v>1</v>
      </c>
      <c r="AU213">
        <f t="shared" si="109"/>
        <v>1</v>
      </c>
      <c r="AV213">
        <f t="shared" si="110"/>
        <v>1</v>
      </c>
      <c r="AW213">
        <f t="shared" si="111"/>
        <v>1</v>
      </c>
      <c r="AX213">
        <f t="shared" si="112"/>
        <v>1</v>
      </c>
      <c r="AY213">
        <f t="shared" si="113"/>
        <v>1</v>
      </c>
      <c r="AZ213">
        <f t="shared" si="114"/>
        <v>1</v>
      </c>
      <c r="BA213">
        <f t="shared" si="115"/>
        <v>1</v>
      </c>
      <c r="BB213">
        <f t="shared" si="116"/>
        <v>2</v>
      </c>
      <c r="BC213">
        <f t="shared" si="117"/>
        <v>1</v>
      </c>
      <c r="BD213">
        <f t="shared" si="118"/>
        <v>1</v>
      </c>
      <c r="BE213">
        <f t="shared" si="119"/>
        <v>1</v>
      </c>
      <c r="BF213">
        <f t="shared" si="120"/>
        <v>1</v>
      </c>
      <c r="BG213">
        <f t="shared" si="121"/>
        <v>1</v>
      </c>
      <c r="BH213">
        <f t="shared" si="122"/>
        <v>1</v>
      </c>
      <c r="BI213">
        <f t="shared" si="123"/>
        <v>1</v>
      </c>
      <c r="BJ213">
        <f t="shared" si="124"/>
        <v>1</v>
      </c>
      <c r="BK213">
        <f t="shared" si="125"/>
        <v>1</v>
      </c>
    </row>
    <row r="214" spans="1:63" x14ac:dyDescent="0.3">
      <c r="A214" t="s">
        <v>33</v>
      </c>
      <c r="B214">
        <v>2018</v>
      </c>
      <c r="C214" t="s">
        <v>53</v>
      </c>
      <c r="D214">
        <v>138.1</v>
      </c>
      <c r="E214">
        <v>146.30000000000001</v>
      </c>
      <c r="F214">
        <v>137.80000000000001</v>
      </c>
      <c r="G214">
        <v>141.6</v>
      </c>
      <c r="H214">
        <v>118.1</v>
      </c>
      <c r="I214">
        <v>141.5</v>
      </c>
      <c r="J214">
        <v>145.19999999999999</v>
      </c>
      <c r="K214">
        <v>115.3</v>
      </c>
      <c r="L214">
        <v>112.5</v>
      </c>
      <c r="M214">
        <v>141.4</v>
      </c>
      <c r="N214">
        <v>128</v>
      </c>
      <c r="O214">
        <v>152.6</v>
      </c>
      <c r="P214">
        <v>139.1</v>
      </c>
      <c r="Q214">
        <v>164.4</v>
      </c>
      <c r="R214">
        <v>142.4</v>
      </c>
      <c r="S214">
        <v>130.19999999999999</v>
      </c>
      <c r="T214">
        <v>140.5</v>
      </c>
      <c r="U214" t="s">
        <v>114</v>
      </c>
      <c r="V214">
        <v>136.69999999999999</v>
      </c>
      <c r="W214">
        <v>135.80000000000001</v>
      </c>
      <c r="X214">
        <v>136.80000000000001</v>
      </c>
      <c r="Y214">
        <v>121.2</v>
      </c>
      <c r="Z214">
        <v>131.30000000000001</v>
      </c>
      <c r="AA214">
        <v>146.1</v>
      </c>
      <c r="AB214">
        <v>130.5</v>
      </c>
      <c r="AC214">
        <v>132.19999999999999</v>
      </c>
      <c r="AD214">
        <v>139</v>
      </c>
      <c r="AE214">
        <f t="shared" si="95"/>
        <v>0</v>
      </c>
      <c r="AH214">
        <f t="shared" si="96"/>
        <v>2</v>
      </c>
      <c r="AI214">
        <f t="shared" si="97"/>
        <v>1</v>
      </c>
      <c r="AJ214">
        <f t="shared" si="98"/>
        <v>2</v>
      </c>
      <c r="AK214">
        <f t="shared" si="99"/>
        <v>1</v>
      </c>
      <c r="AL214">
        <f t="shared" si="100"/>
        <v>1</v>
      </c>
      <c r="AM214">
        <f t="shared" si="101"/>
        <v>1</v>
      </c>
      <c r="AN214">
        <f t="shared" si="102"/>
        <v>1</v>
      </c>
      <c r="AO214">
        <f t="shared" si="103"/>
        <v>1</v>
      </c>
      <c r="AP214">
        <f t="shared" si="104"/>
        <v>1</v>
      </c>
      <c r="AQ214">
        <f t="shared" si="105"/>
        <v>1</v>
      </c>
      <c r="AR214">
        <f t="shared" si="106"/>
        <v>1</v>
      </c>
      <c r="AS214">
        <f t="shared" si="107"/>
        <v>1</v>
      </c>
      <c r="AT214">
        <f t="shared" si="108"/>
        <v>1</v>
      </c>
      <c r="AU214">
        <f t="shared" si="109"/>
        <v>1</v>
      </c>
      <c r="AV214">
        <f t="shared" si="110"/>
        <v>1</v>
      </c>
      <c r="AW214">
        <f t="shared" si="111"/>
        <v>1</v>
      </c>
      <c r="AX214">
        <f t="shared" si="112"/>
        <v>1</v>
      </c>
      <c r="AY214">
        <f t="shared" si="113"/>
        <v>1</v>
      </c>
      <c r="AZ214">
        <f t="shared" si="114"/>
        <v>1</v>
      </c>
      <c r="BA214">
        <f t="shared" si="115"/>
        <v>1</v>
      </c>
      <c r="BB214">
        <f t="shared" si="116"/>
        <v>2</v>
      </c>
      <c r="BC214">
        <f t="shared" si="117"/>
        <v>1</v>
      </c>
      <c r="BD214">
        <f t="shared" si="118"/>
        <v>1</v>
      </c>
      <c r="BE214">
        <f t="shared" si="119"/>
        <v>1</v>
      </c>
      <c r="BF214">
        <f t="shared" si="120"/>
        <v>1</v>
      </c>
      <c r="BG214">
        <f t="shared" si="121"/>
        <v>1</v>
      </c>
      <c r="BH214">
        <f t="shared" si="122"/>
        <v>1</v>
      </c>
      <c r="BI214">
        <f t="shared" si="123"/>
        <v>1</v>
      </c>
      <c r="BJ214">
        <f t="shared" si="124"/>
        <v>1</v>
      </c>
      <c r="BK214">
        <f t="shared" si="125"/>
        <v>1</v>
      </c>
    </row>
    <row r="215" spans="1:63" x14ac:dyDescent="0.3">
      <c r="A215" t="s">
        <v>35</v>
      </c>
      <c r="B215">
        <v>2018</v>
      </c>
      <c r="C215" t="s">
        <v>53</v>
      </c>
      <c r="D215">
        <v>137.4</v>
      </c>
      <c r="E215">
        <v>149.19999999999999</v>
      </c>
      <c r="F215">
        <v>137.1</v>
      </c>
      <c r="G215">
        <v>141.80000000000001</v>
      </c>
      <c r="H215">
        <v>121.1</v>
      </c>
      <c r="I215">
        <v>142.80000000000001</v>
      </c>
      <c r="J215">
        <v>146.69999999999999</v>
      </c>
      <c r="K215">
        <v>119.1</v>
      </c>
      <c r="L215">
        <v>111.9</v>
      </c>
      <c r="M215">
        <v>140.9</v>
      </c>
      <c r="N215">
        <v>133.5</v>
      </c>
      <c r="O215">
        <v>154.5</v>
      </c>
      <c r="P215">
        <v>139.69999999999999</v>
      </c>
      <c r="Q215">
        <v>162.6</v>
      </c>
      <c r="R215">
        <v>148</v>
      </c>
      <c r="S215">
        <v>139.1</v>
      </c>
      <c r="T215">
        <v>146.69999999999999</v>
      </c>
      <c r="U215" t="s">
        <v>114</v>
      </c>
      <c r="V215">
        <v>145.1</v>
      </c>
      <c r="W215">
        <v>142.19999999999999</v>
      </c>
      <c r="X215">
        <v>142.1</v>
      </c>
      <c r="Y215">
        <v>125.5</v>
      </c>
      <c r="Z215">
        <v>136.5</v>
      </c>
      <c r="AA215">
        <v>147.80000000000001</v>
      </c>
      <c r="AB215">
        <v>132</v>
      </c>
      <c r="AC215">
        <v>136.30000000000001</v>
      </c>
      <c r="AD215">
        <v>140.80000000000001</v>
      </c>
      <c r="AE215">
        <f t="shared" si="95"/>
        <v>0</v>
      </c>
      <c r="AH215">
        <f t="shared" si="96"/>
        <v>2</v>
      </c>
      <c r="AI215">
        <f t="shared" si="97"/>
        <v>1</v>
      </c>
      <c r="AJ215">
        <f t="shared" si="98"/>
        <v>2</v>
      </c>
      <c r="AK215">
        <f t="shared" si="99"/>
        <v>1</v>
      </c>
      <c r="AL215">
        <f t="shared" si="100"/>
        <v>1</v>
      </c>
      <c r="AM215">
        <f t="shared" si="101"/>
        <v>1</v>
      </c>
      <c r="AN215">
        <f t="shared" si="102"/>
        <v>1</v>
      </c>
      <c r="AO215">
        <f t="shared" si="103"/>
        <v>1</v>
      </c>
      <c r="AP215">
        <f t="shared" si="104"/>
        <v>1</v>
      </c>
      <c r="AQ215">
        <f t="shared" si="105"/>
        <v>1</v>
      </c>
      <c r="AR215">
        <f t="shared" si="106"/>
        <v>1</v>
      </c>
      <c r="AS215">
        <f t="shared" si="107"/>
        <v>1</v>
      </c>
      <c r="AT215">
        <f t="shared" si="108"/>
        <v>1</v>
      </c>
      <c r="AU215">
        <f t="shared" si="109"/>
        <v>1</v>
      </c>
      <c r="AV215">
        <f t="shared" si="110"/>
        <v>1</v>
      </c>
      <c r="AW215">
        <f t="shared" si="111"/>
        <v>1</v>
      </c>
      <c r="AX215">
        <f t="shared" si="112"/>
        <v>1</v>
      </c>
      <c r="AY215">
        <f t="shared" si="113"/>
        <v>1</v>
      </c>
      <c r="AZ215">
        <f t="shared" si="114"/>
        <v>1</v>
      </c>
      <c r="BA215">
        <f t="shared" si="115"/>
        <v>1</v>
      </c>
      <c r="BB215">
        <f t="shared" si="116"/>
        <v>2</v>
      </c>
      <c r="BC215">
        <f t="shared" si="117"/>
        <v>1</v>
      </c>
      <c r="BD215">
        <f t="shared" si="118"/>
        <v>1</v>
      </c>
      <c r="BE215">
        <f t="shared" si="119"/>
        <v>1</v>
      </c>
      <c r="BF215">
        <f t="shared" si="120"/>
        <v>1</v>
      </c>
      <c r="BG215">
        <f t="shared" si="121"/>
        <v>1</v>
      </c>
      <c r="BH215">
        <f t="shared" si="122"/>
        <v>1</v>
      </c>
      <c r="BI215">
        <f t="shared" si="123"/>
        <v>1</v>
      </c>
      <c r="BJ215">
        <f t="shared" si="124"/>
        <v>1</v>
      </c>
      <c r="BK215">
        <f t="shared" si="125"/>
        <v>1</v>
      </c>
    </row>
    <row r="216" spans="1:63" x14ac:dyDescent="0.3">
      <c r="A216" t="s">
        <v>30</v>
      </c>
      <c r="B216">
        <v>2018</v>
      </c>
      <c r="C216" t="s">
        <v>55</v>
      </c>
      <c r="D216">
        <v>137.1</v>
      </c>
      <c r="E216">
        <v>151.9</v>
      </c>
      <c r="F216">
        <v>137.4</v>
      </c>
      <c r="G216">
        <v>142.4</v>
      </c>
      <c r="H216">
        <v>124.2</v>
      </c>
      <c r="I216">
        <v>140.19999999999999</v>
      </c>
      <c r="J216">
        <v>136.6</v>
      </c>
      <c r="K216">
        <v>120.9</v>
      </c>
      <c r="L216">
        <v>109.9</v>
      </c>
      <c r="M216">
        <v>140.19999999999999</v>
      </c>
      <c r="N216">
        <v>137.80000000000001</v>
      </c>
      <c r="O216">
        <v>156</v>
      </c>
      <c r="P216">
        <v>138.5</v>
      </c>
      <c r="Q216">
        <v>162.4</v>
      </c>
      <c r="R216">
        <v>151.6</v>
      </c>
      <c r="S216">
        <v>145.9</v>
      </c>
      <c r="T216">
        <v>150.80000000000001</v>
      </c>
      <c r="U216" t="s">
        <v>32</v>
      </c>
      <c r="V216">
        <v>149</v>
      </c>
      <c r="W216">
        <v>149.5</v>
      </c>
      <c r="X216">
        <v>149.6</v>
      </c>
      <c r="Y216">
        <v>128.9</v>
      </c>
      <c r="Z216">
        <v>143.30000000000001</v>
      </c>
      <c r="AA216">
        <v>155.1</v>
      </c>
      <c r="AB216">
        <v>133.19999999999999</v>
      </c>
      <c r="AC216">
        <v>141.6</v>
      </c>
      <c r="AD216">
        <v>141.9</v>
      </c>
      <c r="AE216">
        <f t="shared" si="95"/>
        <v>0</v>
      </c>
      <c r="AH216">
        <f t="shared" si="96"/>
        <v>2</v>
      </c>
      <c r="AI216">
        <f t="shared" si="97"/>
        <v>1</v>
      </c>
      <c r="AJ216">
        <f t="shared" si="98"/>
        <v>2</v>
      </c>
      <c r="AK216">
        <f t="shared" si="99"/>
        <v>1</v>
      </c>
      <c r="AL216">
        <f t="shared" si="100"/>
        <v>1</v>
      </c>
      <c r="AM216">
        <f t="shared" si="101"/>
        <v>1</v>
      </c>
      <c r="AN216">
        <f t="shared" si="102"/>
        <v>1</v>
      </c>
      <c r="AO216">
        <f t="shared" si="103"/>
        <v>1</v>
      </c>
      <c r="AP216">
        <f t="shared" si="104"/>
        <v>1</v>
      </c>
      <c r="AQ216">
        <f t="shared" si="105"/>
        <v>1</v>
      </c>
      <c r="AR216">
        <f t="shared" si="106"/>
        <v>1</v>
      </c>
      <c r="AS216">
        <f t="shared" si="107"/>
        <v>1</v>
      </c>
      <c r="AT216">
        <f t="shared" si="108"/>
        <v>1</v>
      </c>
      <c r="AU216">
        <f t="shared" si="109"/>
        <v>1</v>
      </c>
      <c r="AV216">
        <f t="shared" si="110"/>
        <v>1</v>
      </c>
      <c r="AW216">
        <f t="shared" si="111"/>
        <v>1</v>
      </c>
      <c r="AX216">
        <f t="shared" si="112"/>
        <v>1</v>
      </c>
      <c r="AY216">
        <f t="shared" si="113"/>
        <v>1</v>
      </c>
      <c r="AZ216">
        <f t="shared" si="114"/>
        <v>1</v>
      </c>
      <c r="BA216">
        <f t="shared" si="115"/>
        <v>1</v>
      </c>
      <c r="BB216">
        <f t="shared" si="116"/>
        <v>2</v>
      </c>
      <c r="BC216">
        <f t="shared" si="117"/>
        <v>1</v>
      </c>
      <c r="BD216">
        <f t="shared" si="118"/>
        <v>1</v>
      </c>
      <c r="BE216">
        <f t="shared" si="119"/>
        <v>1</v>
      </c>
      <c r="BF216">
        <f t="shared" si="120"/>
        <v>1</v>
      </c>
      <c r="BG216">
        <f t="shared" si="121"/>
        <v>1</v>
      </c>
      <c r="BH216">
        <f t="shared" si="122"/>
        <v>1</v>
      </c>
      <c r="BI216">
        <f t="shared" si="123"/>
        <v>1</v>
      </c>
      <c r="BJ216">
        <f t="shared" si="124"/>
        <v>1</v>
      </c>
      <c r="BK216">
        <f t="shared" si="125"/>
        <v>1</v>
      </c>
    </row>
    <row r="217" spans="1:63" x14ac:dyDescent="0.3">
      <c r="A217" t="s">
        <v>33</v>
      </c>
      <c r="B217">
        <v>2018</v>
      </c>
      <c r="C217" t="s">
        <v>55</v>
      </c>
      <c r="D217">
        <v>138.5</v>
      </c>
      <c r="E217">
        <v>147.80000000000001</v>
      </c>
      <c r="F217">
        <v>141.1</v>
      </c>
      <c r="G217">
        <v>141.6</v>
      </c>
      <c r="H217">
        <v>118.1</v>
      </c>
      <c r="I217">
        <v>138.5</v>
      </c>
      <c r="J217">
        <v>132.4</v>
      </c>
      <c r="K217">
        <v>117.5</v>
      </c>
      <c r="L217">
        <v>111</v>
      </c>
      <c r="M217">
        <v>141.5</v>
      </c>
      <c r="N217">
        <v>128.1</v>
      </c>
      <c r="O217">
        <v>152.9</v>
      </c>
      <c r="P217">
        <v>137.6</v>
      </c>
      <c r="Q217">
        <v>164.6</v>
      </c>
      <c r="R217">
        <v>142.69999999999999</v>
      </c>
      <c r="S217">
        <v>130.30000000000001</v>
      </c>
      <c r="T217">
        <v>140.80000000000001</v>
      </c>
      <c r="U217" t="s">
        <v>115</v>
      </c>
      <c r="V217">
        <v>132.4</v>
      </c>
      <c r="W217">
        <v>136.19999999999999</v>
      </c>
      <c r="X217">
        <v>137.30000000000001</v>
      </c>
      <c r="Y217">
        <v>118.8</v>
      </c>
      <c r="Z217">
        <v>131.69999999999999</v>
      </c>
      <c r="AA217">
        <v>146.5</v>
      </c>
      <c r="AB217">
        <v>130.80000000000001</v>
      </c>
      <c r="AC217">
        <v>131.69999999999999</v>
      </c>
      <c r="AD217">
        <v>138</v>
      </c>
      <c r="AE217">
        <f t="shared" si="95"/>
        <v>0</v>
      </c>
      <c r="AH217">
        <f t="shared" si="96"/>
        <v>2</v>
      </c>
      <c r="AI217">
        <f t="shared" si="97"/>
        <v>1</v>
      </c>
      <c r="AJ217">
        <f t="shared" si="98"/>
        <v>2</v>
      </c>
      <c r="AK217">
        <f t="shared" si="99"/>
        <v>1</v>
      </c>
      <c r="AL217">
        <f t="shared" si="100"/>
        <v>1</v>
      </c>
      <c r="AM217">
        <f t="shared" si="101"/>
        <v>1</v>
      </c>
      <c r="AN217">
        <f t="shared" si="102"/>
        <v>1</v>
      </c>
      <c r="AO217">
        <f t="shared" si="103"/>
        <v>1</v>
      </c>
      <c r="AP217">
        <f t="shared" si="104"/>
        <v>1</v>
      </c>
      <c r="AQ217">
        <f t="shared" si="105"/>
        <v>1</v>
      </c>
      <c r="AR217">
        <f t="shared" si="106"/>
        <v>1</v>
      </c>
      <c r="AS217">
        <f t="shared" si="107"/>
        <v>1</v>
      </c>
      <c r="AT217">
        <f t="shared" si="108"/>
        <v>1</v>
      </c>
      <c r="AU217">
        <f t="shared" si="109"/>
        <v>1</v>
      </c>
      <c r="AV217">
        <f t="shared" si="110"/>
        <v>1</v>
      </c>
      <c r="AW217">
        <f t="shared" si="111"/>
        <v>1</v>
      </c>
      <c r="AX217">
        <f t="shared" si="112"/>
        <v>1</v>
      </c>
      <c r="AY217">
        <f t="shared" si="113"/>
        <v>1</v>
      </c>
      <c r="AZ217">
        <f t="shared" si="114"/>
        <v>1</v>
      </c>
      <c r="BA217">
        <f t="shared" si="115"/>
        <v>1</v>
      </c>
      <c r="BB217">
        <f t="shared" si="116"/>
        <v>2</v>
      </c>
      <c r="BC217">
        <f t="shared" si="117"/>
        <v>1</v>
      </c>
      <c r="BD217">
        <f t="shared" si="118"/>
        <v>1</v>
      </c>
      <c r="BE217">
        <f t="shared" si="119"/>
        <v>1</v>
      </c>
      <c r="BF217">
        <f t="shared" si="120"/>
        <v>1</v>
      </c>
      <c r="BG217">
        <f t="shared" si="121"/>
        <v>1</v>
      </c>
      <c r="BH217">
        <f t="shared" si="122"/>
        <v>1</v>
      </c>
      <c r="BI217">
        <f t="shared" si="123"/>
        <v>1</v>
      </c>
      <c r="BJ217">
        <f t="shared" si="124"/>
        <v>1</v>
      </c>
      <c r="BK217">
        <f t="shared" si="125"/>
        <v>1</v>
      </c>
    </row>
    <row r="218" spans="1:63" x14ac:dyDescent="0.3">
      <c r="A218" t="s">
        <v>35</v>
      </c>
      <c r="B218">
        <v>2018</v>
      </c>
      <c r="C218" t="s">
        <v>55</v>
      </c>
      <c r="D218">
        <v>137.5</v>
      </c>
      <c r="E218">
        <v>150.5</v>
      </c>
      <c r="F218">
        <v>138.80000000000001</v>
      </c>
      <c r="G218">
        <v>142.1</v>
      </c>
      <c r="H218">
        <v>122</v>
      </c>
      <c r="I218">
        <v>139.4</v>
      </c>
      <c r="J218">
        <v>135.19999999999999</v>
      </c>
      <c r="K218">
        <v>119.8</v>
      </c>
      <c r="L218">
        <v>110.3</v>
      </c>
      <c r="M218">
        <v>140.6</v>
      </c>
      <c r="N218">
        <v>133.80000000000001</v>
      </c>
      <c r="O218">
        <v>154.6</v>
      </c>
      <c r="P218">
        <v>138.19999999999999</v>
      </c>
      <c r="Q218">
        <v>163</v>
      </c>
      <c r="R218">
        <v>148.1</v>
      </c>
      <c r="S218">
        <v>139.4</v>
      </c>
      <c r="T218">
        <v>146.80000000000001</v>
      </c>
      <c r="U218" t="s">
        <v>115</v>
      </c>
      <c r="V218">
        <v>142.69999999999999</v>
      </c>
      <c r="W218">
        <v>143.19999999999999</v>
      </c>
      <c r="X218">
        <v>144.9</v>
      </c>
      <c r="Y218">
        <v>123.6</v>
      </c>
      <c r="Z218">
        <v>136.80000000000001</v>
      </c>
      <c r="AA218">
        <v>150.1</v>
      </c>
      <c r="AB218">
        <v>132.19999999999999</v>
      </c>
      <c r="AC218">
        <v>136.80000000000001</v>
      </c>
      <c r="AD218">
        <v>140.1</v>
      </c>
      <c r="AE218">
        <f t="shared" si="95"/>
        <v>0</v>
      </c>
      <c r="AH218">
        <f t="shared" si="96"/>
        <v>2</v>
      </c>
      <c r="AI218">
        <f t="shared" si="97"/>
        <v>1</v>
      </c>
      <c r="AJ218">
        <f t="shared" si="98"/>
        <v>2</v>
      </c>
      <c r="AK218">
        <f t="shared" si="99"/>
        <v>1</v>
      </c>
      <c r="AL218">
        <f t="shared" si="100"/>
        <v>1</v>
      </c>
      <c r="AM218">
        <f t="shared" si="101"/>
        <v>1</v>
      </c>
      <c r="AN218">
        <f t="shared" si="102"/>
        <v>1</v>
      </c>
      <c r="AO218">
        <f t="shared" si="103"/>
        <v>1</v>
      </c>
      <c r="AP218">
        <f t="shared" si="104"/>
        <v>1</v>
      </c>
      <c r="AQ218">
        <f t="shared" si="105"/>
        <v>1</v>
      </c>
      <c r="AR218">
        <f t="shared" si="106"/>
        <v>1</v>
      </c>
      <c r="AS218">
        <f t="shared" si="107"/>
        <v>1</v>
      </c>
      <c r="AT218">
        <f t="shared" si="108"/>
        <v>1</v>
      </c>
      <c r="AU218">
        <f t="shared" si="109"/>
        <v>1</v>
      </c>
      <c r="AV218">
        <f t="shared" si="110"/>
        <v>1</v>
      </c>
      <c r="AW218">
        <f t="shared" si="111"/>
        <v>1</v>
      </c>
      <c r="AX218">
        <f t="shared" si="112"/>
        <v>1</v>
      </c>
      <c r="AY218">
        <f t="shared" si="113"/>
        <v>1</v>
      </c>
      <c r="AZ218">
        <f t="shared" si="114"/>
        <v>1</v>
      </c>
      <c r="BA218">
        <f t="shared" si="115"/>
        <v>1</v>
      </c>
      <c r="BB218">
        <f t="shared" si="116"/>
        <v>2</v>
      </c>
      <c r="BC218">
        <f t="shared" si="117"/>
        <v>1</v>
      </c>
      <c r="BD218">
        <f t="shared" si="118"/>
        <v>1</v>
      </c>
      <c r="BE218">
        <f t="shared" si="119"/>
        <v>1</v>
      </c>
      <c r="BF218">
        <f t="shared" si="120"/>
        <v>1</v>
      </c>
      <c r="BG218">
        <f t="shared" si="121"/>
        <v>1</v>
      </c>
      <c r="BH218">
        <f t="shared" si="122"/>
        <v>1</v>
      </c>
      <c r="BI218">
        <f t="shared" si="123"/>
        <v>1</v>
      </c>
      <c r="BJ218">
        <f t="shared" si="124"/>
        <v>1</v>
      </c>
      <c r="BK218">
        <f t="shared" si="125"/>
        <v>1</v>
      </c>
    </row>
    <row r="219" spans="1:63" x14ac:dyDescent="0.3">
      <c r="A219" t="s">
        <v>30</v>
      </c>
      <c r="B219">
        <v>2019</v>
      </c>
      <c r="C219" t="s">
        <v>31</v>
      </c>
      <c r="D219">
        <v>136.6</v>
      </c>
      <c r="E219">
        <v>152.5</v>
      </c>
      <c r="F219">
        <v>138.19999999999999</v>
      </c>
      <c r="G219">
        <v>142.4</v>
      </c>
      <c r="H219">
        <v>123.9</v>
      </c>
      <c r="I219">
        <v>135.5</v>
      </c>
      <c r="J219">
        <v>131.69999999999999</v>
      </c>
      <c r="K219">
        <v>121.3</v>
      </c>
      <c r="L219">
        <v>108.4</v>
      </c>
      <c r="M219">
        <v>138.9</v>
      </c>
      <c r="N219">
        <v>137</v>
      </c>
      <c r="O219">
        <v>155.80000000000001</v>
      </c>
      <c r="P219">
        <v>137.4</v>
      </c>
      <c r="Q219">
        <v>162.69999999999999</v>
      </c>
      <c r="R219">
        <v>150.6</v>
      </c>
      <c r="S219">
        <v>145.1</v>
      </c>
      <c r="T219">
        <v>149.9</v>
      </c>
      <c r="U219" t="s">
        <v>32</v>
      </c>
      <c r="V219">
        <v>146.19999999999999</v>
      </c>
      <c r="W219">
        <v>150.1</v>
      </c>
      <c r="X219">
        <v>149.6</v>
      </c>
      <c r="Y219">
        <v>128.6</v>
      </c>
      <c r="Z219">
        <v>142.9</v>
      </c>
      <c r="AA219">
        <v>155.19999999999999</v>
      </c>
      <c r="AB219">
        <v>133.5</v>
      </c>
      <c r="AC219">
        <v>141.69999999999999</v>
      </c>
      <c r="AD219">
        <v>141</v>
      </c>
      <c r="AE219">
        <f t="shared" si="95"/>
        <v>0</v>
      </c>
      <c r="AH219">
        <f t="shared" si="96"/>
        <v>2</v>
      </c>
      <c r="AI219">
        <f t="shared" si="97"/>
        <v>1</v>
      </c>
      <c r="AJ219">
        <f t="shared" si="98"/>
        <v>2</v>
      </c>
      <c r="AK219">
        <f t="shared" si="99"/>
        <v>1</v>
      </c>
      <c r="AL219">
        <f t="shared" si="100"/>
        <v>1</v>
      </c>
      <c r="AM219">
        <f t="shared" si="101"/>
        <v>1</v>
      </c>
      <c r="AN219">
        <f t="shared" si="102"/>
        <v>1</v>
      </c>
      <c r="AO219">
        <f t="shared" si="103"/>
        <v>1</v>
      </c>
      <c r="AP219">
        <f t="shared" si="104"/>
        <v>1</v>
      </c>
      <c r="AQ219">
        <f t="shared" si="105"/>
        <v>1</v>
      </c>
      <c r="AR219">
        <f t="shared" si="106"/>
        <v>1</v>
      </c>
      <c r="AS219">
        <f t="shared" si="107"/>
        <v>1</v>
      </c>
      <c r="AT219">
        <f t="shared" si="108"/>
        <v>1</v>
      </c>
      <c r="AU219">
        <f t="shared" si="109"/>
        <v>1</v>
      </c>
      <c r="AV219">
        <f t="shared" si="110"/>
        <v>1</v>
      </c>
      <c r="AW219">
        <f t="shared" si="111"/>
        <v>1</v>
      </c>
      <c r="AX219">
        <f t="shared" si="112"/>
        <v>1</v>
      </c>
      <c r="AY219">
        <f t="shared" si="113"/>
        <v>1</v>
      </c>
      <c r="AZ219">
        <f t="shared" si="114"/>
        <v>1</v>
      </c>
      <c r="BA219">
        <f t="shared" si="115"/>
        <v>1</v>
      </c>
      <c r="BB219">
        <f t="shared" si="116"/>
        <v>2</v>
      </c>
      <c r="BC219">
        <f t="shared" si="117"/>
        <v>1</v>
      </c>
      <c r="BD219">
        <f t="shared" si="118"/>
        <v>1</v>
      </c>
      <c r="BE219">
        <f t="shared" si="119"/>
        <v>1</v>
      </c>
      <c r="BF219">
        <f t="shared" si="120"/>
        <v>1</v>
      </c>
      <c r="BG219">
        <f t="shared" si="121"/>
        <v>1</v>
      </c>
      <c r="BH219">
        <f t="shared" si="122"/>
        <v>1</v>
      </c>
      <c r="BI219">
        <f t="shared" si="123"/>
        <v>1</v>
      </c>
      <c r="BJ219">
        <f t="shared" si="124"/>
        <v>1</v>
      </c>
      <c r="BK219">
        <f t="shared" si="125"/>
        <v>1</v>
      </c>
    </row>
    <row r="220" spans="1:63" x14ac:dyDescent="0.3">
      <c r="A220" t="s">
        <v>33</v>
      </c>
      <c r="B220">
        <v>2019</v>
      </c>
      <c r="C220" t="s">
        <v>31</v>
      </c>
      <c r="D220">
        <v>138.30000000000001</v>
      </c>
      <c r="E220">
        <v>149.4</v>
      </c>
      <c r="F220">
        <v>143.5</v>
      </c>
      <c r="G220">
        <v>141.69999999999999</v>
      </c>
      <c r="H220">
        <v>118.1</v>
      </c>
      <c r="I220">
        <v>135.19999999999999</v>
      </c>
      <c r="J220">
        <v>130.5</v>
      </c>
      <c r="K220">
        <v>118.2</v>
      </c>
      <c r="L220">
        <v>110.4</v>
      </c>
      <c r="M220">
        <v>140.4</v>
      </c>
      <c r="N220">
        <v>128.1</v>
      </c>
      <c r="O220">
        <v>153.19999999999999</v>
      </c>
      <c r="P220">
        <v>137.30000000000001</v>
      </c>
      <c r="Q220">
        <v>164.7</v>
      </c>
      <c r="R220">
        <v>143</v>
      </c>
      <c r="S220">
        <v>130.4</v>
      </c>
      <c r="T220">
        <v>141.1</v>
      </c>
      <c r="U220" t="s">
        <v>116</v>
      </c>
      <c r="V220">
        <v>128.6</v>
      </c>
      <c r="W220">
        <v>136.30000000000001</v>
      </c>
      <c r="X220">
        <v>137.80000000000001</v>
      </c>
      <c r="Y220">
        <v>118.6</v>
      </c>
      <c r="Z220">
        <v>131.9</v>
      </c>
      <c r="AA220">
        <v>146.6</v>
      </c>
      <c r="AB220">
        <v>131.69999999999999</v>
      </c>
      <c r="AC220">
        <v>131.80000000000001</v>
      </c>
      <c r="AD220">
        <v>138</v>
      </c>
      <c r="AE220">
        <f t="shared" si="95"/>
        <v>0</v>
      </c>
      <c r="AH220">
        <f t="shared" si="96"/>
        <v>2</v>
      </c>
      <c r="AI220">
        <f t="shared" si="97"/>
        <v>1</v>
      </c>
      <c r="AJ220">
        <f t="shared" si="98"/>
        <v>2</v>
      </c>
      <c r="AK220">
        <f t="shared" si="99"/>
        <v>1</v>
      </c>
      <c r="AL220">
        <f t="shared" si="100"/>
        <v>1</v>
      </c>
      <c r="AM220">
        <f t="shared" si="101"/>
        <v>1</v>
      </c>
      <c r="AN220">
        <f t="shared" si="102"/>
        <v>1</v>
      </c>
      <c r="AO220">
        <f t="shared" si="103"/>
        <v>1</v>
      </c>
      <c r="AP220">
        <f t="shared" si="104"/>
        <v>1</v>
      </c>
      <c r="AQ220">
        <f t="shared" si="105"/>
        <v>1</v>
      </c>
      <c r="AR220">
        <f t="shared" si="106"/>
        <v>1</v>
      </c>
      <c r="AS220">
        <f t="shared" si="107"/>
        <v>1</v>
      </c>
      <c r="AT220">
        <f t="shared" si="108"/>
        <v>1</v>
      </c>
      <c r="AU220">
        <f t="shared" si="109"/>
        <v>1</v>
      </c>
      <c r="AV220">
        <f t="shared" si="110"/>
        <v>1</v>
      </c>
      <c r="AW220">
        <f t="shared" si="111"/>
        <v>1</v>
      </c>
      <c r="AX220">
        <f t="shared" si="112"/>
        <v>1</v>
      </c>
      <c r="AY220">
        <f t="shared" si="113"/>
        <v>1</v>
      </c>
      <c r="AZ220">
        <f t="shared" si="114"/>
        <v>1</v>
      </c>
      <c r="BA220">
        <f t="shared" si="115"/>
        <v>1</v>
      </c>
      <c r="BB220">
        <f t="shared" si="116"/>
        <v>2</v>
      </c>
      <c r="BC220">
        <f t="shared" si="117"/>
        <v>1</v>
      </c>
      <c r="BD220">
        <f t="shared" si="118"/>
        <v>1</v>
      </c>
      <c r="BE220">
        <f t="shared" si="119"/>
        <v>1</v>
      </c>
      <c r="BF220">
        <f t="shared" si="120"/>
        <v>1</v>
      </c>
      <c r="BG220">
        <f t="shared" si="121"/>
        <v>1</v>
      </c>
      <c r="BH220">
        <f t="shared" si="122"/>
        <v>1</v>
      </c>
      <c r="BI220">
        <f t="shared" si="123"/>
        <v>1</v>
      </c>
      <c r="BJ220">
        <f t="shared" si="124"/>
        <v>1</v>
      </c>
      <c r="BK220">
        <f t="shared" si="125"/>
        <v>1</v>
      </c>
    </row>
    <row r="221" spans="1:63" x14ac:dyDescent="0.3">
      <c r="A221" t="s">
        <v>35</v>
      </c>
      <c r="B221">
        <v>2019</v>
      </c>
      <c r="C221" t="s">
        <v>31</v>
      </c>
      <c r="D221">
        <v>137.1</v>
      </c>
      <c r="E221">
        <v>151.4</v>
      </c>
      <c r="F221">
        <v>140.19999999999999</v>
      </c>
      <c r="G221">
        <v>142.1</v>
      </c>
      <c r="H221">
        <v>121.8</v>
      </c>
      <c r="I221">
        <v>135.4</v>
      </c>
      <c r="J221">
        <v>131.30000000000001</v>
      </c>
      <c r="K221">
        <v>120.3</v>
      </c>
      <c r="L221">
        <v>109.1</v>
      </c>
      <c r="M221">
        <v>139.4</v>
      </c>
      <c r="N221">
        <v>133.30000000000001</v>
      </c>
      <c r="O221">
        <v>154.6</v>
      </c>
      <c r="P221">
        <v>137.4</v>
      </c>
      <c r="Q221">
        <v>163.19999999999999</v>
      </c>
      <c r="R221">
        <v>147.6</v>
      </c>
      <c r="S221">
        <v>139</v>
      </c>
      <c r="T221">
        <v>146.4</v>
      </c>
      <c r="U221" t="s">
        <v>116</v>
      </c>
      <c r="V221">
        <v>139.5</v>
      </c>
      <c r="W221">
        <v>143.6</v>
      </c>
      <c r="X221">
        <v>145.1</v>
      </c>
      <c r="Y221">
        <v>123.3</v>
      </c>
      <c r="Z221">
        <v>136.69999999999999</v>
      </c>
      <c r="AA221">
        <v>150.19999999999999</v>
      </c>
      <c r="AB221">
        <v>132.80000000000001</v>
      </c>
      <c r="AC221">
        <v>136.9</v>
      </c>
      <c r="AD221">
        <v>139.6</v>
      </c>
      <c r="AE221">
        <f t="shared" si="95"/>
        <v>0</v>
      </c>
      <c r="AH221">
        <f t="shared" si="96"/>
        <v>2</v>
      </c>
      <c r="AI221">
        <f t="shared" si="97"/>
        <v>1</v>
      </c>
      <c r="AJ221">
        <f t="shared" si="98"/>
        <v>2</v>
      </c>
      <c r="AK221">
        <f t="shared" si="99"/>
        <v>1</v>
      </c>
      <c r="AL221">
        <f t="shared" si="100"/>
        <v>1</v>
      </c>
      <c r="AM221">
        <f t="shared" si="101"/>
        <v>1</v>
      </c>
      <c r="AN221">
        <f t="shared" si="102"/>
        <v>1</v>
      </c>
      <c r="AO221">
        <f t="shared" si="103"/>
        <v>1</v>
      </c>
      <c r="AP221">
        <f t="shared" si="104"/>
        <v>1</v>
      </c>
      <c r="AQ221">
        <f t="shared" si="105"/>
        <v>1</v>
      </c>
      <c r="AR221">
        <f t="shared" si="106"/>
        <v>1</v>
      </c>
      <c r="AS221">
        <f t="shared" si="107"/>
        <v>1</v>
      </c>
      <c r="AT221">
        <f t="shared" si="108"/>
        <v>1</v>
      </c>
      <c r="AU221">
        <f t="shared" si="109"/>
        <v>1</v>
      </c>
      <c r="AV221">
        <f t="shared" si="110"/>
        <v>1</v>
      </c>
      <c r="AW221">
        <f t="shared" si="111"/>
        <v>1</v>
      </c>
      <c r="AX221">
        <f t="shared" si="112"/>
        <v>1</v>
      </c>
      <c r="AY221">
        <f t="shared" si="113"/>
        <v>1</v>
      </c>
      <c r="AZ221">
        <f t="shared" si="114"/>
        <v>1</v>
      </c>
      <c r="BA221">
        <f t="shared" si="115"/>
        <v>1</v>
      </c>
      <c r="BB221">
        <f t="shared" si="116"/>
        <v>2</v>
      </c>
      <c r="BC221">
        <f t="shared" si="117"/>
        <v>1</v>
      </c>
      <c r="BD221">
        <f t="shared" si="118"/>
        <v>1</v>
      </c>
      <c r="BE221">
        <f t="shared" si="119"/>
        <v>1</v>
      </c>
      <c r="BF221">
        <f t="shared" si="120"/>
        <v>1</v>
      </c>
      <c r="BG221">
        <f t="shared" si="121"/>
        <v>1</v>
      </c>
      <c r="BH221">
        <f t="shared" si="122"/>
        <v>1</v>
      </c>
      <c r="BI221">
        <f t="shared" si="123"/>
        <v>1</v>
      </c>
      <c r="BJ221">
        <f t="shared" si="124"/>
        <v>1</v>
      </c>
      <c r="BK221">
        <f t="shared" si="125"/>
        <v>1</v>
      </c>
    </row>
    <row r="222" spans="1:63" x14ac:dyDescent="0.3">
      <c r="A222" t="s">
        <v>30</v>
      </c>
      <c r="B222">
        <v>2019</v>
      </c>
      <c r="C222" t="s">
        <v>36</v>
      </c>
      <c r="D222">
        <v>136.80000000000001</v>
      </c>
      <c r="E222">
        <v>153</v>
      </c>
      <c r="F222">
        <v>139.1</v>
      </c>
      <c r="G222">
        <v>142.5</v>
      </c>
      <c r="H222">
        <v>124.1</v>
      </c>
      <c r="I222">
        <v>135.80000000000001</v>
      </c>
      <c r="J222">
        <v>128.69999999999999</v>
      </c>
      <c r="K222">
        <v>121.5</v>
      </c>
      <c r="L222">
        <v>108.3</v>
      </c>
      <c r="M222">
        <v>139.19999999999999</v>
      </c>
      <c r="N222">
        <v>137.4</v>
      </c>
      <c r="O222">
        <v>156.19999999999999</v>
      </c>
      <c r="P222">
        <v>137.19999999999999</v>
      </c>
      <c r="Q222">
        <v>162.80000000000001</v>
      </c>
      <c r="R222">
        <v>150.5</v>
      </c>
      <c r="S222">
        <v>146.1</v>
      </c>
      <c r="T222">
        <v>149.9</v>
      </c>
      <c r="U222" t="s">
        <v>32</v>
      </c>
      <c r="V222">
        <v>145.30000000000001</v>
      </c>
      <c r="W222">
        <v>150.1</v>
      </c>
      <c r="X222">
        <v>149.9</v>
      </c>
      <c r="Y222">
        <v>129.19999999999999</v>
      </c>
      <c r="Z222">
        <v>143.4</v>
      </c>
      <c r="AA222">
        <v>155.5</v>
      </c>
      <c r="AB222">
        <v>134.9</v>
      </c>
      <c r="AC222">
        <v>142.19999999999999</v>
      </c>
      <c r="AD222">
        <v>141</v>
      </c>
      <c r="AE222">
        <f t="shared" si="95"/>
        <v>0</v>
      </c>
      <c r="AH222">
        <f t="shared" si="96"/>
        <v>2</v>
      </c>
      <c r="AI222">
        <f t="shared" si="97"/>
        <v>1</v>
      </c>
      <c r="AJ222">
        <f t="shared" si="98"/>
        <v>2</v>
      </c>
      <c r="AK222">
        <f t="shared" si="99"/>
        <v>1</v>
      </c>
      <c r="AL222">
        <f t="shared" si="100"/>
        <v>1</v>
      </c>
      <c r="AM222">
        <f t="shared" si="101"/>
        <v>1</v>
      </c>
      <c r="AN222">
        <f t="shared" si="102"/>
        <v>1</v>
      </c>
      <c r="AO222">
        <f t="shared" si="103"/>
        <v>1</v>
      </c>
      <c r="AP222">
        <f t="shared" si="104"/>
        <v>1</v>
      </c>
      <c r="AQ222">
        <f t="shared" si="105"/>
        <v>1</v>
      </c>
      <c r="AR222">
        <f t="shared" si="106"/>
        <v>1</v>
      </c>
      <c r="AS222">
        <f t="shared" si="107"/>
        <v>1</v>
      </c>
      <c r="AT222">
        <f t="shared" si="108"/>
        <v>1</v>
      </c>
      <c r="AU222">
        <f t="shared" si="109"/>
        <v>1</v>
      </c>
      <c r="AV222">
        <f t="shared" si="110"/>
        <v>1</v>
      </c>
      <c r="AW222">
        <f t="shared" si="111"/>
        <v>1</v>
      </c>
      <c r="AX222">
        <f t="shared" si="112"/>
        <v>1</v>
      </c>
      <c r="AY222">
        <f t="shared" si="113"/>
        <v>1</v>
      </c>
      <c r="AZ222">
        <f t="shared" si="114"/>
        <v>1</v>
      </c>
      <c r="BA222">
        <f t="shared" si="115"/>
        <v>1</v>
      </c>
      <c r="BB222">
        <f t="shared" si="116"/>
        <v>2</v>
      </c>
      <c r="BC222">
        <f t="shared" si="117"/>
        <v>1</v>
      </c>
      <c r="BD222">
        <f t="shared" si="118"/>
        <v>1</v>
      </c>
      <c r="BE222">
        <f t="shared" si="119"/>
        <v>1</v>
      </c>
      <c r="BF222">
        <f t="shared" si="120"/>
        <v>1</v>
      </c>
      <c r="BG222">
        <f t="shared" si="121"/>
        <v>1</v>
      </c>
      <c r="BH222">
        <f t="shared" si="122"/>
        <v>1</v>
      </c>
      <c r="BI222">
        <f t="shared" si="123"/>
        <v>1</v>
      </c>
      <c r="BJ222">
        <f t="shared" si="124"/>
        <v>1</v>
      </c>
      <c r="BK222">
        <f t="shared" si="125"/>
        <v>1</v>
      </c>
    </row>
    <row r="223" spans="1:63" x14ac:dyDescent="0.3">
      <c r="A223" t="s">
        <v>33</v>
      </c>
      <c r="B223">
        <v>2019</v>
      </c>
      <c r="C223" t="s">
        <v>36</v>
      </c>
      <c r="D223">
        <v>139.4</v>
      </c>
      <c r="E223">
        <v>150.1</v>
      </c>
      <c r="F223">
        <v>145.30000000000001</v>
      </c>
      <c r="G223">
        <v>141.69999999999999</v>
      </c>
      <c r="H223">
        <v>118.4</v>
      </c>
      <c r="I223">
        <v>137</v>
      </c>
      <c r="J223">
        <v>131.6</v>
      </c>
      <c r="K223">
        <v>119.9</v>
      </c>
      <c r="L223">
        <v>110.4</v>
      </c>
      <c r="M223">
        <v>140.80000000000001</v>
      </c>
      <c r="N223">
        <v>128.30000000000001</v>
      </c>
      <c r="O223">
        <v>153.5</v>
      </c>
      <c r="P223">
        <v>138</v>
      </c>
      <c r="Q223">
        <v>164.9</v>
      </c>
      <c r="R223">
        <v>143.30000000000001</v>
      </c>
      <c r="S223">
        <v>130.80000000000001</v>
      </c>
      <c r="T223">
        <v>141.4</v>
      </c>
      <c r="U223" t="s">
        <v>117</v>
      </c>
      <c r="V223">
        <v>127.1</v>
      </c>
      <c r="W223">
        <v>136.6</v>
      </c>
      <c r="X223">
        <v>138.5</v>
      </c>
      <c r="Y223">
        <v>119.2</v>
      </c>
      <c r="Z223">
        <v>132.19999999999999</v>
      </c>
      <c r="AA223">
        <v>146.6</v>
      </c>
      <c r="AB223">
        <v>133</v>
      </c>
      <c r="AC223">
        <v>132.4</v>
      </c>
      <c r="AD223">
        <v>138.6</v>
      </c>
      <c r="AE223">
        <f t="shared" si="95"/>
        <v>0</v>
      </c>
      <c r="AH223">
        <f t="shared" si="96"/>
        <v>2</v>
      </c>
      <c r="AI223">
        <f t="shared" si="97"/>
        <v>1</v>
      </c>
      <c r="AJ223">
        <f t="shared" si="98"/>
        <v>2</v>
      </c>
      <c r="AK223">
        <f t="shared" si="99"/>
        <v>1</v>
      </c>
      <c r="AL223">
        <f t="shared" si="100"/>
        <v>1</v>
      </c>
      <c r="AM223">
        <f t="shared" si="101"/>
        <v>1</v>
      </c>
      <c r="AN223">
        <f t="shared" si="102"/>
        <v>1</v>
      </c>
      <c r="AO223">
        <f t="shared" si="103"/>
        <v>1</v>
      </c>
      <c r="AP223">
        <f t="shared" si="104"/>
        <v>1</v>
      </c>
      <c r="AQ223">
        <f t="shared" si="105"/>
        <v>1</v>
      </c>
      <c r="AR223">
        <f t="shared" si="106"/>
        <v>1</v>
      </c>
      <c r="AS223">
        <f t="shared" si="107"/>
        <v>1</v>
      </c>
      <c r="AT223">
        <f t="shared" si="108"/>
        <v>1</v>
      </c>
      <c r="AU223">
        <f t="shared" si="109"/>
        <v>1</v>
      </c>
      <c r="AV223">
        <f t="shared" si="110"/>
        <v>1</v>
      </c>
      <c r="AW223">
        <f t="shared" si="111"/>
        <v>1</v>
      </c>
      <c r="AX223">
        <f t="shared" si="112"/>
        <v>1</v>
      </c>
      <c r="AY223">
        <f t="shared" si="113"/>
        <v>1</v>
      </c>
      <c r="AZ223">
        <f t="shared" si="114"/>
        <v>1</v>
      </c>
      <c r="BA223">
        <f t="shared" si="115"/>
        <v>1</v>
      </c>
      <c r="BB223">
        <f t="shared" si="116"/>
        <v>2</v>
      </c>
      <c r="BC223">
        <f t="shared" si="117"/>
        <v>1</v>
      </c>
      <c r="BD223">
        <f t="shared" si="118"/>
        <v>1</v>
      </c>
      <c r="BE223">
        <f t="shared" si="119"/>
        <v>1</v>
      </c>
      <c r="BF223">
        <f t="shared" si="120"/>
        <v>1</v>
      </c>
      <c r="BG223">
        <f t="shared" si="121"/>
        <v>1</v>
      </c>
      <c r="BH223">
        <f t="shared" si="122"/>
        <v>1</v>
      </c>
      <c r="BI223">
        <f t="shared" si="123"/>
        <v>1</v>
      </c>
      <c r="BJ223">
        <f t="shared" si="124"/>
        <v>1</v>
      </c>
      <c r="BK223">
        <f t="shared" si="125"/>
        <v>1</v>
      </c>
    </row>
    <row r="224" spans="1:63" x14ac:dyDescent="0.3">
      <c r="A224" t="s">
        <v>35</v>
      </c>
      <c r="B224">
        <v>2019</v>
      </c>
      <c r="C224" t="s">
        <v>36</v>
      </c>
      <c r="D224">
        <v>137.6</v>
      </c>
      <c r="E224">
        <v>152</v>
      </c>
      <c r="F224">
        <v>141.5</v>
      </c>
      <c r="G224">
        <v>142.19999999999999</v>
      </c>
      <c r="H224">
        <v>122</v>
      </c>
      <c r="I224">
        <v>136.4</v>
      </c>
      <c r="J224">
        <v>129.69999999999999</v>
      </c>
      <c r="K224">
        <v>121</v>
      </c>
      <c r="L224">
        <v>109</v>
      </c>
      <c r="M224">
        <v>139.69999999999999</v>
      </c>
      <c r="N224">
        <v>133.6</v>
      </c>
      <c r="O224">
        <v>154.9</v>
      </c>
      <c r="P224">
        <v>137.5</v>
      </c>
      <c r="Q224">
        <v>163.4</v>
      </c>
      <c r="R224">
        <v>147.69999999999999</v>
      </c>
      <c r="S224">
        <v>139.69999999999999</v>
      </c>
      <c r="T224">
        <v>146.5</v>
      </c>
      <c r="U224" t="s">
        <v>117</v>
      </c>
      <c r="V224">
        <v>138.4</v>
      </c>
      <c r="W224">
        <v>143.69999999999999</v>
      </c>
      <c r="X224">
        <v>145.6</v>
      </c>
      <c r="Y224">
        <v>123.9</v>
      </c>
      <c r="Z224">
        <v>137.1</v>
      </c>
      <c r="AA224">
        <v>150.30000000000001</v>
      </c>
      <c r="AB224">
        <v>134.1</v>
      </c>
      <c r="AC224">
        <v>137.4</v>
      </c>
      <c r="AD224">
        <v>139.9</v>
      </c>
      <c r="AE224">
        <f t="shared" si="95"/>
        <v>0</v>
      </c>
      <c r="AH224">
        <f t="shared" si="96"/>
        <v>2</v>
      </c>
      <c r="AI224">
        <f t="shared" si="97"/>
        <v>1</v>
      </c>
      <c r="AJ224">
        <f t="shared" si="98"/>
        <v>2</v>
      </c>
      <c r="AK224">
        <f t="shared" si="99"/>
        <v>1</v>
      </c>
      <c r="AL224">
        <f t="shared" si="100"/>
        <v>1</v>
      </c>
      <c r="AM224">
        <f t="shared" si="101"/>
        <v>1</v>
      </c>
      <c r="AN224">
        <f t="shared" si="102"/>
        <v>1</v>
      </c>
      <c r="AO224">
        <f t="shared" si="103"/>
        <v>1</v>
      </c>
      <c r="AP224">
        <f t="shared" si="104"/>
        <v>1</v>
      </c>
      <c r="AQ224">
        <f t="shared" si="105"/>
        <v>1</v>
      </c>
      <c r="AR224">
        <f t="shared" si="106"/>
        <v>1</v>
      </c>
      <c r="AS224">
        <f t="shared" si="107"/>
        <v>1</v>
      </c>
      <c r="AT224">
        <f t="shared" si="108"/>
        <v>1</v>
      </c>
      <c r="AU224">
        <f t="shared" si="109"/>
        <v>1</v>
      </c>
      <c r="AV224">
        <f t="shared" si="110"/>
        <v>1</v>
      </c>
      <c r="AW224">
        <f t="shared" si="111"/>
        <v>1</v>
      </c>
      <c r="AX224">
        <f t="shared" si="112"/>
        <v>1</v>
      </c>
      <c r="AY224">
        <f t="shared" si="113"/>
        <v>1</v>
      </c>
      <c r="AZ224">
        <f t="shared" si="114"/>
        <v>1</v>
      </c>
      <c r="BA224">
        <f t="shared" si="115"/>
        <v>1</v>
      </c>
      <c r="BB224">
        <f t="shared" si="116"/>
        <v>2</v>
      </c>
      <c r="BC224">
        <f t="shared" si="117"/>
        <v>1</v>
      </c>
      <c r="BD224">
        <f t="shared" si="118"/>
        <v>1</v>
      </c>
      <c r="BE224">
        <f t="shared" si="119"/>
        <v>1</v>
      </c>
      <c r="BF224">
        <f t="shared" si="120"/>
        <v>1</v>
      </c>
      <c r="BG224">
        <f t="shared" si="121"/>
        <v>1</v>
      </c>
      <c r="BH224">
        <f t="shared" si="122"/>
        <v>1</v>
      </c>
      <c r="BI224">
        <f t="shared" si="123"/>
        <v>1</v>
      </c>
      <c r="BJ224">
        <f t="shared" si="124"/>
        <v>1</v>
      </c>
      <c r="BK224">
        <f t="shared" si="125"/>
        <v>1</v>
      </c>
    </row>
    <row r="225" spans="1:63" x14ac:dyDescent="0.3">
      <c r="A225" t="s">
        <v>30</v>
      </c>
      <c r="B225">
        <v>2019</v>
      </c>
      <c r="C225" t="s">
        <v>38</v>
      </c>
      <c r="D225">
        <v>136.9</v>
      </c>
      <c r="E225">
        <v>154.1</v>
      </c>
      <c r="F225">
        <v>138.69999999999999</v>
      </c>
      <c r="G225">
        <v>142.5</v>
      </c>
      <c r="H225">
        <v>124.1</v>
      </c>
      <c r="I225">
        <v>136.1</v>
      </c>
      <c r="J225">
        <v>128.19999999999999</v>
      </c>
      <c r="K225">
        <v>122.3</v>
      </c>
      <c r="L225">
        <v>108.3</v>
      </c>
      <c r="M225">
        <v>138.9</v>
      </c>
      <c r="N225">
        <v>137.4</v>
      </c>
      <c r="O225">
        <v>156.4</v>
      </c>
      <c r="P225">
        <v>137.30000000000001</v>
      </c>
      <c r="Q225">
        <v>162.9</v>
      </c>
      <c r="R225">
        <v>150.80000000000001</v>
      </c>
      <c r="S225">
        <v>146.1</v>
      </c>
      <c r="T225">
        <v>150.1</v>
      </c>
      <c r="U225" t="s">
        <v>32</v>
      </c>
      <c r="V225">
        <v>146.4</v>
      </c>
      <c r="W225">
        <v>150</v>
      </c>
      <c r="X225">
        <v>150.4</v>
      </c>
      <c r="Y225">
        <v>129.9</v>
      </c>
      <c r="Z225">
        <v>143.80000000000001</v>
      </c>
      <c r="AA225">
        <v>155.5</v>
      </c>
      <c r="AB225">
        <v>134</v>
      </c>
      <c r="AC225">
        <v>142.4</v>
      </c>
      <c r="AD225">
        <v>141.19999999999999</v>
      </c>
      <c r="AE225">
        <f t="shared" si="95"/>
        <v>0</v>
      </c>
      <c r="AH225">
        <f t="shared" si="96"/>
        <v>2</v>
      </c>
      <c r="AI225">
        <f t="shared" si="97"/>
        <v>1</v>
      </c>
      <c r="AJ225">
        <f t="shared" si="98"/>
        <v>2</v>
      </c>
      <c r="AK225">
        <f t="shared" si="99"/>
        <v>1</v>
      </c>
      <c r="AL225">
        <f t="shared" si="100"/>
        <v>1</v>
      </c>
      <c r="AM225">
        <f t="shared" si="101"/>
        <v>1</v>
      </c>
      <c r="AN225">
        <f t="shared" si="102"/>
        <v>1</v>
      </c>
      <c r="AO225">
        <f t="shared" si="103"/>
        <v>1</v>
      </c>
      <c r="AP225">
        <f t="shared" si="104"/>
        <v>1</v>
      </c>
      <c r="AQ225">
        <f t="shared" si="105"/>
        <v>1</v>
      </c>
      <c r="AR225">
        <f t="shared" si="106"/>
        <v>1</v>
      </c>
      <c r="AS225">
        <f t="shared" si="107"/>
        <v>1</v>
      </c>
      <c r="AT225">
        <f t="shared" si="108"/>
        <v>1</v>
      </c>
      <c r="AU225">
        <f t="shared" si="109"/>
        <v>1</v>
      </c>
      <c r="AV225">
        <f t="shared" si="110"/>
        <v>1</v>
      </c>
      <c r="AW225">
        <f t="shared" si="111"/>
        <v>1</v>
      </c>
      <c r="AX225">
        <f t="shared" si="112"/>
        <v>1</v>
      </c>
      <c r="AY225">
        <f t="shared" si="113"/>
        <v>1</v>
      </c>
      <c r="AZ225">
        <f t="shared" si="114"/>
        <v>1</v>
      </c>
      <c r="BA225">
        <f t="shared" si="115"/>
        <v>1</v>
      </c>
      <c r="BB225">
        <f t="shared" si="116"/>
        <v>2</v>
      </c>
      <c r="BC225">
        <f t="shared" si="117"/>
        <v>1</v>
      </c>
      <c r="BD225">
        <f t="shared" si="118"/>
        <v>1</v>
      </c>
      <c r="BE225">
        <f t="shared" si="119"/>
        <v>1</v>
      </c>
      <c r="BF225">
        <f t="shared" si="120"/>
        <v>1</v>
      </c>
      <c r="BG225">
        <f t="shared" si="121"/>
        <v>1</v>
      </c>
      <c r="BH225">
        <f t="shared" si="122"/>
        <v>1</v>
      </c>
      <c r="BI225">
        <f t="shared" si="123"/>
        <v>1</v>
      </c>
      <c r="BJ225">
        <f t="shared" si="124"/>
        <v>1</v>
      </c>
      <c r="BK225">
        <f t="shared" si="125"/>
        <v>1</v>
      </c>
    </row>
    <row r="226" spans="1:63" x14ac:dyDescent="0.3">
      <c r="A226" t="s">
        <v>33</v>
      </c>
      <c r="B226">
        <v>2019</v>
      </c>
      <c r="C226" t="s">
        <v>38</v>
      </c>
      <c r="D226">
        <v>139.69999999999999</v>
      </c>
      <c r="E226">
        <v>151.1</v>
      </c>
      <c r="F226">
        <v>142.9</v>
      </c>
      <c r="G226">
        <v>141.9</v>
      </c>
      <c r="H226">
        <v>118.4</v>
      </c>
      <c r="I226">
        <v>139.4</v>
      </c>
      <c r="J226">
        <v>141.19999999999999</v>
      </c>
      <c r="K226">
        <v>120.7</v>
      </c>
      <c r="L226">
        <v>110.4</v>
      </c>
      <c r="M226">
        <v>140.69999999999999</v>
      </c>
      <c r="N226">
        <v>128.5</v>
      </c>
      <c r="O226">
        <v>153.9</v>
      </c>
      <c r="P226">
        <v>139.6</v>
      </c>
      <c r="Q226">
        <v>165.3</v>
      </c>
      <c r="R226">
        <v>143.5</v>
      </c>
      <c r="S226">
        <v>131.19999999999999</v>
      </c>
      <c r="T226">
        <v>141.6</v>
      </c>
      <c r="U226" t="s">
        <v>118</v>
      </c>
      <c r="V226">
        <v>128.80000000000001</v>
      </c>
      <c r="W226">
        <v>136.80000000000001</v>
      </c>
      <c r="X226">
        <v>139.19999999999999</v>
      </c>
      <c r="Y226">
        <v>119.9</v>
      </c>
      <c r="Z226">
        <v>133</v>
      </c>
      <c r="AA226">
        <v>146.69999999999999</v>
      </c>
      <c r="AB226">
        <v>132.5</v>
      </c>
      <c r="AC226">
        <v>132.80000000000001</v>
      </c>
      <c r="AD226">
        <v>139.5</v>
      </c>
      <c r="AE226">
        <f t="shared" si="95"/>
        <v>0</v>
      </c>
      <c r="AH226">
        <f t="shared" si="96"/>
        <v>2</v>
      </c>
      <c r="AI226">
        <f t="shared" si="97"/>
        <v>1</v>
      </c>
      <c r="AJ226">
        <f t="shared" si="98"/>
        <v>2</v>
      </c>
      <c r="AK226">
        <f t="shared" si="99"/>
        <v>1</v>
      </c>
      <c r="AL226">
        <f t="shared" si="100"/>
        <v>1</v>
      </c>
      <c r="AM226">
        <f t="shared" si="101"/>
        <v>1</v>
      </c>
      <c r="AN226">
        <f t="shared" si="102"/>
        <v>1</v>
      </c>
      <c r="AO226">
        <f t="shared" si="103"/>
        <v>1</v>
      </c>
      <c r="AP226">
        <f t="shared" si="104"/>
        <v>1</v>
      </c>
      <c r="AQ226">
        <f t="shared" si="105"/>
        <v>1</v>
      </c>
      <c r="AR226">
        <f t="shared" si="106"/>
        <v>1</v>
      </c>
      <c r="AS226">
        <f t="shared" si="107"/>
        <v>1</v>
      </c>
      <c r="AT226">
        <f t="shared" si="108"/>
        <v>1</v>
      </c>
      <c r="AU226">
        <f t="shared" si="109"/>
        <v>1</v>
      </c>
      <c r="AV226">
        <f t="shared" si="110"/>
        <v>1</v>
      </c>
      <c r="AW226">
        <f t="shared" si="111"/>
        <v>1</v>
      </c>
      <c r="AX226">
        <f t="shared" si="112"/>
        <v>1</v>
      </c>
      <c r="AY226">
        <f t="shared" si="113"/>
        <v>1</v>
      </c>
      <c r="AZ226">
        <f t="shared" si="114"/>
        <v>1</v>
      </c>
      <c r="BA226">
        <f t="shared" si="115"/>
        <v>1</v>
      </c>
      <c r="BB226">
        <f t="shared" si="116"/>
        <v>2</v>
      </c>
      <c r="BC226">
        <f t="shared" si="117"/>
        <v>1</v>
      </c>
      <c r="BD226">
        <f t="shared" si="118"/>
        <v>1</v>
      </c>
      <c r="BE226">
        <f t="shared" si="119"/>
        <v>1</v>
      </c>
      <c r="BF226">
        <f t="shared" si="120"/>
        <v>1</v>
      </c>
      <c r="BG226">
        <f t="shared" si="121"/>
        <v>1</v>
      </c>
      <c r="BH226">
        <f t="shared" si="122"/>
        <v>1</v>
      </c>
      <c r="BI226">
        <f t="shared" si="123"/>
        <v>1</v>
      </c>
      <c r="BJ226">
        <f t="shared" si="124"/>
        <v>1</v>
      </c>
      <c r="BK226">
        <f t="shared" si="125"/>
        <v>1</v>
      </c>
    </row>
    <row r="227" spans="1:63" x14ac:dyDescent="0.3">
      <c r="A227" t="s">
        <v>35</v>
      </c>
      <c r="B227">
        <v>2019</v>
      </c>
      <c r="C227" t="s">
        <v>38</v>
      </c>
      <c r="D227">
        <v>137.80000000000001</v>
      </c>
      <c r="E227">
        <v>153</v>
      </c>
      <c r="F227">
        <v>140.30000000000001</v>
      </c>
      <c r="G227">
        <v>142.30000000000001</v>
      </c>
      <c r="H227">
        <v>122</v>
      </c>
      <c r="I227">
        <v>137.6</v>
      </c>
      <c r="J227">
        <v>132.6</v>
      </c>
      <c r="K227">
        <v>121.8</v>
      </c>
      <c r="L227">
        <v>109</v>
      </c>
      <c r="M227">
        <v>139.5</v>
      </c>
      <c r="N227">
        <v>133.69999999999999</v>
      </c>
      <c r="O227">
        <v>155.19999999999999</v>
      </c>
      <c r="P227">
        <v>138.1</v>
      </c>
      <c r="Q227">
        <v>163.5</v>
      </c>
      <c r="R227">
        <v>147.9</v>
      </c>
      <c r="S227">
        <v>139.9</v>
      </c>
      <c r="T227">
        <v>146.69999999999999</v>
      </c>
      <c r="U227" t="s">
        <v>118</v>
      </c>
      <c r="V227">
        <v>139.69999999999999</v>
      </c>
      <c r="W227">
        <v>143.80000000000001</v>
      </c>
      <c r="X227">
        <v>146.19999999999999</v>
      </c>
      <c r="Y227">
        <v>124.6</v>
      </c>
      <c r="Z227">
        <v>137.69999999999999</v>
      </c>
      <c r="AA227">
        <v>150.30000000000001</v>
      </c>
      <c r="AB227">
        <v>133.4</v>
      </c>
      <c r="AC227">
        <v>137.69999999999999</v>
      </c>
      <c r="AD227">
        <v>140.4</v>
      </c>
      <c r="AE227">
        <f t="shared" si="95"/>
        <v>0</v>
      </c>
      <c r="AH227">
        <f t="shared" si="96"/>
        <v>2</v>
      </c>
      <c r="AI227">
        <f t="shared" si="97"/>
        <v>1</v>
      </c>
      <c r="AJ227">
        <f t="shared" si="98"/>
        <v>2</v>
      </c>
      <c r="AK227">
        <f t="shared" si="99"/>
        <v>1</v>
      </c>
      <c r="AL227">
        <f t="shared" si="100"/>
        <v>1</v>
      </c>
      <c r="AM227">
        <f t="shared" si="101"/>
        <v>1</v>
      </c>
      <c r="AN227">
        <f t="shared" si="102"/>
        <v>1</v>
      </c>
      <c r="AO227">
        <f t="shared" si="103"/>
        <v>1</v>
      </c>
      <c r="AP227">
        <f t="shared" si="104"/>
        <v>1</v>
      </c>
      <c r="AQ227">
        <f t="shared" si="105"/>
        <v>1</v>
      </c>
      <c r="AR227">
        <f t="shared" si="106"/>
        <v>1</v>
      </c>
      <c r="AS227">
        <f t="shared" si="107"/>
        <v>1</v>
      </c>
      <c r="AT227">
        <f t="shared" si="108"/>
        <v>1</v>
      </c>
      <c r="AU227">
        <f t="shared" si="109"/>
        <v>1</v>
      </c>
      <c r="AV227">
        <f t="shared" si="110"/>
        <v>1</v>
      </c>
      <c r="AW227">
        <f t="shared" si="111"/>
        <v>1</v>
      </c>
      <c r="AX227">
        <f t="shared" si="112"/>
        <v>1</v>
      </c>
      <c r="AY227">
        <f t="shared" si="113"/>
        <v>1</v>
      </c>
      <c r="AZ227">
        <f t="shared" si="114"/>
        <v>1</v>
      </c>
      <c r="BA227">
        <f t="shared" si="115"/>
        <v>1</v>
      </c>
      <c r="BB227">
        <f t="shared" si="116"/>
        <v>2</v>
      </c>
      <c r="BC227">
        <f t="shared" si="117"/>
        <v>1</v>
      </c>
      <c r="BD227">
        <f t="shared" si="118"/>
        <v>1</v>
      </c>
      <c r="BE227">
        <f t="shared" si="119"/>
        <v>1</v>
      </c>
      <c r="BF227">
        <f t="shared" si="120"/>
        <v>1</v>
      </c>
      <c r="BG227">
        <f t="shared" si="121"/>
        <v>1</v>
      </c>
      <c r="BH227">
        <f t="shared" si="122"/>
        <v>1</v>
      </c>
      <c r="BI227">
        <f t="shared" si="123"/>
        <v>1</v>
      </c>
      <c r="BJ227">
        <f t="shared" si="124"/>
        <v>1</v>
      </c>
      <c r="BK227">
        <f t="shared" si="125"/>
        <v>1</v>
      </c>
    </row>
    <row r="228" spans="1:63" x14ac:dyDescent="0.3">
      <c r="A228" t="s">
        <v>30</v>
      </c>
      <c r="B228">
        <v>2019</v>
      </c>
      <c r="C228" t="s">
        <v>41</v>
      </c>
      <c r="D228">
        <v>137.4</v>
      </c>
      <c r="E228">
        <v>159.5</v>
      </c>
      <c r="F228">
        <v>134.5</v>
      </c>
      <c r="G228">
        <v>142.6</v>
      </c>
      <c r="H228">
        <v>124</v>
      </c>
      <c r="I228">
        <v>143.69999999999999</v>
      </c>
      <c r="J228">
        <v>133.4</v>
      </c>
      <c r="K228">
        <v>125.1</v>
      </c>
      <c r="L228">
        <v>109.3</v>
      </c>
      <c r="M228">
        <v>139.30000000000001</v>
      </c>
      <c r="N228">
        <v>137.69999999999999</v>
      </c>
      <c r="O228">
        <v>156.4</v>
      </c>
      <c r="P228">
        <v>139.19999999999999</v>
      </c>
      <c r="Q228">
        <v>163.30000000000001</v>
      </c>
      <c r="R228">
        <v>151.30000000000001</v>
      </c>
      <c r="S228">
        <v>146.6</v>
      </c>
      <c r="T228">
        <v>150.69999999999999</v>
      </c>
      <c r="U228" t="s">
        <v>32</v>
      </c>
      <c r="V228">
        <v>146.9</v>
      </c>
      <c r="W228">
        <v>149.5</v>
      </c>
      <c r="X228">
        <v>151.30000000000001</v>
      </c>
      <c r="Y228">
        <v>130.19999999999999</v>
      </c>
      <c r="Z228">
        <v>145.9</v>
      </c>
      <c r="AA228">
        <v>156.69999999999999</v>
      </c>
      <c r="AB228">
        <v>133.9</v>
      </c>
      <c r="AC228">
        <v>142.9</v>
      </c>
      <c r="AD228">
        <v>142.4</v>
      </c>
      <c r="AE228">
        <f t="shared" si="95"/>
        <v>0</v>
      </c>
      <c r="AH228">
        <f t="shared" si="96"/>
        <v>2</v>
      </c>
      <c r="AI228">
        <f t="shared" si="97"/>
        <v>1</v>
      </c>
      <c r="AJ228">
        <f t="shared" si="98"/>
        <v>2</v>
      </c>
      <c r="AK228">
        <f t="shared" si="99"/>
        <v>1</v>
      </c>
      <c r="AL228">
        <f t="shared" si="100"/>
        <v>1</v>
      </c>
      <c r="AM228">
        <f t="shared" si="101"/>
        <v>1</v>
      </c>
      <c r="AN228">
        <f t="shared" si="102"/>
        <v>1</v>
      </c>
      <c r="AO228">
        <f t="shared" si="103"/>
        <v>1</v>
      </c>
      <c r="AP228">
        <f t="shared" si="104"/>
        <v>1</v>
      </c>
      <c r="AQ228">
        <f t="shared" si="105"/>
        <v>1</v>
      </c>
      <c r="AR228">
        <f t="shared" si="106"/>
        <v>1</v>
      </c>
      <c r="AS228">
        <f t="shared" si="107"/>
        <v>1</v>
      </c>
      <c r="AT228">
        <f t="shared" si="108"/>
        <v>1</v>
      </c>
      <c r="AU228">
        <f t="shared" si="109"/>
        <v>1</v>
      </c>
      <c r="AV228">
        <f t="shared" si="110"/>
        <v>1</v>
      </c>
      <c r="AW228">
        <f t="shared" si="111"/>
        <v>1</v>
      </c>
      <c r="AX228">
        <f t="shared" si="112"/>
        <v>1</v>
      </c>
      <c r="AY228">
        <f t="shared" si="113"/>
        <v>1</v>
      </c>
      <c r="AZ228">
        <f t="shared" si="114"/>
        <v>1</v>
      </c>
      <c r="BA228">
        <f t="shared" si="115"/>
        <v>1</v>
      </c>
      <c r="BB228">
        <f t="shared" si="116"/>
        <v>2</v>
      </c>
      <c r="BC228">
        <f t="shared" si="117"/>
        <v>1</v>
      </c>
      <c r="BD228">
        <f t="shared" si="118"/>
        <v>1</v>
      </c>
      <c r="BE228">
        <f t="shared" si="119"/>
        <v>1</v>
      </c>
      <c r="BF228">
        <f t="shared" si="120"/>
        <v>1</v>
      </c>
      <c r="BG228">
        <f t="shared" si="121"/>
        <v>1</v>
      </c>
      <c r="BH228">
        <f t="shared" si="122"/>
        <v>1</v>
      </c>
      <c r="BI228">
        <f t="shared" si="123"/>
        <v>1</v>
      </c>
      <c r="BJ228">
        <f t="shared" si="124"/>
        <v>1</v>
      </c>
      <c r="BK228">
        <f t="shared" si="125"/>
        <v>1</v>
      </c>
    </row>
    <row r="229" spans="1:63" x14ac:dyDescent="0.3">
      <c r="A229" t="s">
        <v>33</v>
      </c>
      <c r="B229">
        <v>2019</v>
      </c>
      <c r="C229" t="s">
        <v>41</v>
      </c>
      <c r="D229">
        <v>140.4</v>
      </c>
      <c r="E229">
        <v>156.69999999999999</v>
      </c>
      <c r="F229">
        <v>138.30000000000001</v>
      </c>
      <c r="G229">
        <v>142.4</v>
      </c>
      <c r="H229">
        <v>118.6</v>
      </c>
      <c r="I229">
        <v>149.69999999999999</v>
      </c>
      <c r="J229">
        <v>161.6</v>
      </c>
      <c r="K229">
        <v>124.4</v>
      </c>
      <c r="L229">
        <v>111.2</v>
      </c>
      <c r="M229">
        <v>141</v>
      </c>
      <c r="N229">
        <v>128.9</v>
      </c>
      <c r="O229">
        <v>154.5</v>
      </c>
      <c r="P229">
        <v>143.80000000000001</v>
      </c>
      <c r="Q229">
        <v>166.2</v>
      </c>
      <c r="R229">
        <v>144</v>
      </c>
      <c r="S229">
        <v>131.69999999999999</v>
      </c>
      <c r="T229">
        <v>142.19999999999999</v>
      </c>
      <c r="U229" t="s">
        <v>119</v>
      </c>
      <c r="V229">
        <v>129.4</v>
      </c>
      <c r="W229">
        <v>137.19999999999999</v>
      </c>
      <c r="X229">
        <v>139.80000000000001</v>
      </c>
      <c r="Y229">
        <v>120.1</v>
      </c>
      <c r="Z229">
        <v>134</v>
      </c>
      <c r="AA229">
        <v>148</v>
      </c>
      <c r="AB229">
        <v>132.6</v>
      </c>
      <c r="AC229">
        <v>133.30000000000001</v>
      </c>
      <c r="AD229">
        <v>141.5</v>
      </c>
      <c r="AE229">
        <f t="shared" si="95"/>
        <v>0</v>
      </c>
      <c r="AH229">
        <f t="shared" si="96"/>
        <v>2</v>
      </c>
      <c r="AI229">
        <f t="shared" si="97"/>
        <v>1</v>
      </c>
      <c r="AJ229">
        <f t="shared" si="98"/>
        <v>2</v>
      </c>
      <c r="AK229">
        <f t="shared" si="99"/>
        <v>1</v>
      </c>
      <c r="AL229">
        <f t="shared" si="100"/>
        <v>1</v>
      </c>
      <c r="AM229">
        <f t="shared" si="101"/>
        <v>1</v>
      </c>
      <c r="AN229">
        <f t="shared" si="102"/>
        <v>1</v>
      </c>
      <c r="AO229">
        <f t="shared" si="103"/>
        <v>1</v>
      </c>
      <c r="AP229">
        <f t="shared" si="104"/>
        <v>1</v>
      </c>
      <c r="AQ229">
        <f t="shared" si="105"/>
        <v>1</v>
      </c>
      <c r="AR229">
        <f t="shared" si="106"/>
        <v>1</v>
      </c>
      <c r="AS229">
        <f t="shared" si="107"/>
        <v>1</v>
      </c>
      <c r="AT229">
        <f t="shared" si="108"/>
        <v>1</v>
      </c>
      <c r="AU229">
        <f t="shared" si="109"/>
        <v>1</v>
      </c>
      <c r="AV229">
        <f t="shared" si="110"/>
        <v>1</v>
      </c>
      <c r="AW229">
        <f t="shared" si="111"/>
        <v>1</v>
      </c>
      <c r="AX229">
        <f t="shared" si="112"/>
        <v>1</v>
      </c>
      <c r="AY229">
        <f t="shared" si="113"/>
        <v>1</v>
      </c>
      <c r="AZ229">
        <f t="shared" si="114"/>
        <v>1</v>
      </c>
      <c r="BA229">
        <f t="shared" si="115"/>
        <v>1</v>
      </c>
      <c r="BB229">
        <f t="shared" si="116"/>
        <v>2</v>
      </c>
      <c r="BC229">
        <f t="shared" si="117"/>
        <v>1</v>
      </c>
      <c r="BD229">
        <f t="shared" si="118"/>
        <v>1</v>
      </c>
      <c r="BE229">
        <f t="shared" si="119"/>
        <v>1</v>
      </c>
      <c r="BF229">
        <f t="shared" si="120"/>
        <v>1</v>
      </c>
      <c r="BG229">
        <f t="shared" si="121"/>
        <v>1</v>
      </c>
      <c r="BH229">
        <f t="shared" si="122"/>
        <v>1</v>
      </c>
      <c r="BI229">
        <f t="shared" si="123"/>
        <v>1</v>
      </c>
      <c r="BJ229">
        <f t="shared" si="124"/>
        <v>1</v>
      </c>
      <c r="BK229">
        <f t="shared" si="125"/>
        <v>1</v>
      </c>
    </row>
    <row r="230" spans="1:63" x14ac:dyDescent="0.3">
      <c r="A230" t="s">
        <v>35</v>
      </c>
      <c r="B230">
        <v>2019</v>
      </c>
      <c r="C230" t="s">
        <v>41</v>
      </c>
      <c r="D230">
        <v>138.30000000000001</v>
      </c>
      <c r="E230">
        <v>158.5</v>
      </c>
      <c r="F230">
        <v>136</v>
      </c>
      <c r="G230">
        <v>142.5</v>
      </c>
      <c r="H230">
        <v>122</v>
      </c>
      <c r="I230">
        <v>146.5</v>
      </c>
      <c r="J230">
        <v>143</v>
      </c>
      <c r="K230">
        <v>124.9</v>
      </c>
      <c r="L230">
        <v>109.9</v>
      </c>
      <c r="M230">
        <v>139.9</v>
      </c>
      <c r="N230">
        <v>134</v>
      </c>
      <c r="O230">
        <v>155.5</v>
      </c>
      <c r="P230">
        <v>140.9</v>
      </c>
      <c r="Q230">
        <v>164.1</v>
      </c>
      <c r="R230">
        <v>148.4</v>
      </c>
      <c r="S230">
        <v>140.4</v>
      </c>
      <c r="T230">
        <v>147.30000000000001</v>
      </c>
      <c r="U230" t="s">
        <v>119</v>
      </c>
      <c r="V230">
        <v>140.30000000000001</v>
      </c>
      <c r="W230">
        <v>143.69999999999999</v>
      </c>
      <c r="X230">
        <v>146.9</v>
      </c>
      <c r="Y230">
        <v>124.9</v>
      </c>
      <c r="Z230">
        <v>139.19999999999999</v>
      </c>
      <c r="AA230">
        <v>151.6</v>
      </c>
      <c r="AB230">
        <v>133.4</v>
      </c>
      <c r="AC230">
        <v>138.19999999999999</v>
      </c>
      <c r="AD230">
        <v>142</v>
      </c>
      <c r="AE230">
        <f t="shared" si="95"/>
        <v>0</v>
      </c>
      <c r="AH230">
        <f t="shared" si="96"/>
        <v>2</v>
      </c>
      <c r="AI230">
        <f t="shared" si="97"/>
        <v>1</v>
      </c>
      <c r="AJ230">
        <f t="shared" si="98"/>
        <v>2</v>
      </c>
      <c r="AK230">
        <f t="shared" si="99"/>
        <v>1</v>
      </c>
      <c r="AL230">
        <f t="shared" si="100"/>
        <v>1</v>
      </c>
      <c r="AM230">
        <f t="shared" si="101"/>
        <v>1</v>
      </c>
      <c r="AN230">
        <f t="shared" si="102"/>
        <v>1</v>
      </c>
      <c r="AO230">
        <f t="shared" si="103"/>
        <v>1</v>
      </c>
      <c r="AP230">
        <f t="shared" si="104"/>
        <v>1</v>
      </c>
      <c r="AQ230">
        <f t="shared" si="105"/>
        <v>1</v>
      </c>
      <c r="AR230">
        <f t="shared" si="106"/>
        <v>1</v>
      </c>
      <c r="AS230">
        <f t="shared" si="107"/>
        <v>1</v>
      </c>
      <c r="AT230">
        <f t="shared" si="108"/>
        <v>1</v>
      </c>
      <c r="AU230">
        <f t="shared" si="109"/>
        <v>1</v>
      </c>
      <c r="AV230">
        <f t="shared" si="110"/>
        <v>1</v>
      </c>
      <c r="AW230">
        <f t="shared" si="111"/>
        <v>1</v>
      </c>
      <c r="AX230">
        <f t="shared" si="112"/>
        <v>1</v>
      </c>
      <c r="AY230">
        <f t="shared" si="113"/>
        <v>1</v>
      </c>
      <c r="AZ230">
        <f t="shared" si="114"/>
        <v>1</v>
      </c>
      <c r="BA230">
        <f t="shared" si="115"/>
        <v>1</v>
      </c>
      <c r="BB230">
        <f t="shared" si="116"/>
        <v>2</v>
      </c>
      <c r="BC230">
        <f t="shared" si="117"/>
        <v>1</v>
      </c>
      <c r="BD230">
        <f t="shared" si="118"/>
        <v>1</v>
      </c>
      <c r="BE230">
        <f t="shared" si="119"/>
        <v>1</v>
      </c>
      <c r="BF230">
        <f t="shared" si="120"/>
        <v>1</v>
      </c>
      <c r="BG230">
        <f t="shared" si="121"/>
        <v>1</v>
      </c>
      <c r="BH230">
        <f t="shared" si="122"/>
        <v>1</v>
      </c>
      <c r="BI230">
        <f t="shared" si="123"/>
        <v>1</v>
      </c>
      <c r="BJ230">
        <f t="shared" si="124"/>
        <v>1</v>
      </c>
      <c r="BK230">
        <f t="shared" si="125"/>
        <v>1</v>
      </c>
    </row>
    <row r="231" spans="1:63" x14ac:dyDescent="0.3">
      <c r="A231" t="s">
        <v>30</v>
      </c>
      <c r="B231">
        <v>2019</v>
      </c>
      <c r="C231" t="s">
        <v>42</v>
      </c>
      <c r="D231">
        <v>137.80000000000001</v>
      </c>
      <c r="E231">
        <v>163.5</v>
      </c>
      <c r="F231">
        <v>136.19999999999999</v>
      </c>
      <c r="G231">
        <v>143.19999999999999</v>
      </c>
      <c r="H231">
        <v>124.3</v>
      </c>
      <c r="I231">
        <v>143.30000000000001</v>
      </c>
      <c r="J231">
        <v>140.6</v>
      </c>
      <c r="K231">
        <v>128.69999999999999</v>
      </c>
      <c r="L231">
        <v>110.6</v>
      </c>
      <c r="M231">
        <v>140.4</v>
      </c>
      <c r="N231">
        <v>138</v>
      </c>
      <c r="O231">
        <v>156.6</v>
      </c>
      <c r="P231">
        <v>141</v>
      </c>
      <c r="Q231">
        <v>164.2</v>
      </c>
      <c r="R231">
        <v>151.4</v>
      </c>
      <c r="S231">
        <v>146.5</v>
      </c>
      <c r="T231">
        <v>150.69999999999999</v>
      </c>
      <c r="U231" t="s">
        <v>32</v>
      </c>
      <c r="V231">
        <v>147.80000000000001</v>
      </c>
      <c r="W231">
        <v>149.6</v>
      </c>
      <c r="X231">
        <v>151.69999999999999</v>
      </c>
      <c r="Y231">
        <v>130.19999999999999</v>
      </c>
      <c r="Z231">
        <v>146.4</v>
      </c>
      <c r="AA231">
        <v>157.69999999999999</v>
      </c>
      <c r="AB231">
        <v>134.80000000000001</v>
      </c>
      <c r="AC231">
        <v>143.30000000000001</v>
      </c>
      <c r="AD231">
        <v>143.6</v>
      </c>
      <c r="AE231">
        <f t="shared" si="95"/>
        <v>0</v>
      </c>
      <c r="AH231">
        <f t="shared" si="96"/>
        <v>2</v>
      </c>
      <c r="AI231">
        <f t="shared" si="97"/>
        <v>1</v>
      </c>
      <c r="AJ231">
        <f t="shared" si="98"/>
        <v>2</v>
      </c>
      <c r="AK231">
        <f t="shared" si="99"/>
        <v>1</v>
      </c>
      <c r="AL231">
        <f t="shared" si="100"/>
        <v>1</v>
      </c>
      <c r="AM231">
        <f t="shared" si="101"/>
        <v>1</v>
      </c>
      <c r="AN231">
        <f t="shared" si="102"/>
        <v>1</v>
      </c>
      <c r="AO231">
        <f t="shared" si="103"/>
        <v>1</v>
      </c>
      <c r="AP231">
        <f t="shared" si="104"/>
        <v>1</v>
      </c>
      <c r="AQ231">
        <f t="shared" si="105"/>
        <v>1</v>
      </c>
      <c r="AR231">
        <f t="shared" si="106"/>
        <v>1</v>
      </c>
      <c r="AS231">
        <f t="shared" si="107"/>
        <v>1</v>
      </c>
      <c r="AT231">
        <f t="shared" si="108"/>
        <v>1</v>
      </c>
      <c r="AU231">
        <f t="shared" si="109"/>
        <v>1</v>
      </c>
      <c r="AV231">
        <f t="shared" si="110"/>
        <v>1</v>
      </c>
      <c r="AW231">
        <f t="shared" si="111"/>
        <v>1</v>
      </c>
      <c r="AX231">
        <f t="shared" si="112"/>
        <v>1</v>
      </c>
      <c r="AY231">
        <f t="shared" si="113"/>
        <v>1</v>
      </c>
      <c r="AZ231">
        <f t="shared" si="114"/>
        <v>1</v>
      </c>
      <c r="BA231">
        <f t="shared" si="115"/>
        <v>1</v>
      </c>
      <c r="BB231">
        <f t="shared" si="116"/>
        <v>2</v>
      </c>
      <c r="BC231">
        <f t="shared" si="117"/>
        <v>1</v>
      </c>
      <c r="BD231">
        <f t="shared" si="118"/>
        <v>1</v>
      </c>
      <c r="BE231">
        <f t="shared" si="119"/>
        <v>1</v>
      </c>
      <c r="BF231">
        <f t="shared" si="120"/>
        <v>1</v>
      </c>
      <c r="BG231">
        <f t="shared" si="121"/>
        <v>1</v>
      </c>
      <c r="BH231">
        <f t="shared" si="122"/>
        <v>1</v>
      </c>
      <c r="BI231">
        <f t="shared" si="123"/>
        <v>1</v>
      </c>
      <c r="BJ231">
        <f t="shared" si="124"/>
        <v>1</v>
      </c>
      <c r="BK231">
        <f t="shared" si="125"/>
        <v>1</v>
      </c>
    </row>
    <row r="232" spans="1:63" x14ac:dyDescent="0.3">
      <c r="A232" t="s">
        <v>33</v>
      </c>
      <c r="B232">
        <v>2019</v>
      </c>
      <c r="C232" t="s">
        <v>42</v>
      </c>
      <c r="D232">
        <v>140.69999999999999</v>
      </c>
      <c r="E232">
        <v>159.6</v>
      </c>
      <c r="F232">
        <v>140.4</v>
      </c>
      <c r="G232">
        <v>143.4</v>
      </c>
      <c r="H232">
        <v>118.6</v>
      </c>
      <c r="I232">
        <v>150.9</v>
      </c>
      <c r="J232">
        <v>169.8</v>
      </c>
      <c r="K232">
        <v>127.4</v>
      </c>
      <c r="L232">
        <v>111.8</v>
      </c>
      <c r="M232">
        <v>141</v>
      </c>
      <c r="N232">
        <v>129</v>
      </c>
      <c r="O232">
        <v>155.1</v>
      </c>
      <c r="P232">
        <v>145.6</v>
      </c>
      <c r="Q232">
        <v>166.7</v>
      </c>
      <c r="R232">
        <v>144.30000000000001</v>
      </c>
      <c r="S232">
        <v>131.69999999999999</v>
      </c>
      <c r="T232">
        <v>142.4</v>
      </c>
      <c r="U232" t="s">
        <v>120</v>
      </c>
      <c r="V232">
        <v>130.5</v>
      </c>
      <c r="W232">
        <v>137.4</v>
      </c>
      <c r="X232">
        <v>140.30000000000001</v>
      </c>
      <c r="Y232">
        <v>119.6</v>
      </c>
      <c r="Z232">
        <v>134.30000000000001</v>
      </c>
      <c r="AA232">
        <v>148.9</v>
      </c>
      <c r="AB232">
        <v>133.69999999999999</v>
      </c>
      <c r="AC232">
        <v>133.6</v>
      </c>
      <c r="AD232">
        <v>142.1</v>
      </c>
      <c r="AE232">
        <f t="shared" si="95"/>
        <v>0</v>
      </c>
      <c r="AH232">
        <f t="shared" si="96"/>
        <v>2</v>
      </c>
      <c r="AI232">
        <f t="shared" si="97"/>
        <v>1</v>
      </c>
      <c r="AJ232">
        <f t="shared" si="98"/>
        <v>2</v>
      </c>
      <c r="AK232">
        <f t="shared" si="99"/>
        <v>1</v>
      </c>
      <c r="AL232">
        <f t="shared" si="100"/>
        <v>1</v>
      </c>
      <c r="AM232">
        <f t="shared" si="101"/>
        <v>1</v>
      </c>
      <c r="AN232">
        <f t="shared" si="102"/>
        <v>1</v>
      </c>
      <c r="AO232">
        <f t="shared" si="103"/>
        <v>1</v>
      </c>
      <c r="AP232">
        <f t="shared" si="104"/>
        <v>1</v>
      </c>
      <c r="AQ232">
        <f t="shared" si="105"/>
        <v>1</v>
      </c>
      <c r="AR232">
        <f t="shared" si="106"/>
        <v>1</v>
      </c>
      <c r="AS232">
        <f t="shared" si="107"/>
        <v>1</v>
      </c>
      <c r="AT232">
        <f t="shared" si="108"/>
        <v>1</v>
      </c>
      <c r="AU232">
        <f t="shared" si="109"/>
        <v>1</v>
      </c>
      <c r="AV232">
        <f t="shared" si="110"/>
        <v>1</v>
      </c>
      <c r="AW232">
        <f t="shared" si="111"/>
        <v>1</v>
      </c>
      <c r="AX232">
        <f t="shared" si="112"/>
        <v>1</v>
      </c>
      <c r="AY232">
        <f t="shared" si="113"/>
        <v>1</v>
      </c>
      <c r="AZ232">
        <f t="shared" si="114"/>
        <v>1</v>
      </c>
      <c r="BA232">
        <f t="shared" si="115"/>
        <v>1</v>
      </c>
      <c r="BB232">
        <f t="shared" si="116"/>
        <v>2</v>
      </c>
      <c r="BC232">
        <f t="shared" si="117"/>
        <v>1</v>
      </c>
      <c r="BD232">
        <f t="shared" si="118"/>
        <v>1</v>
      </c>
      <c r="BE232">
        <f t="shared" si="119"/>
        <v>1</v>
      </c>
      <c r="BF232">
        <f t="shared" si="120"/>
        <v>1</v>
      </c>
      <c r="BG232">
        <f t="shared" si="121"/>
        <v>1</v>
      </c>
      <c r="BH232">
        <f t="shared" si="122"/>
        <v>1</v>
      </c>
      <c r="BI232">
        <f t="shared" si="123"/>
        <v>1</v>
      </c>
      <c r="BJ232">
        <f t="shared" si="124"/>
        <v>1</v>
      </c>
      <c r="BK232">
        <f t="shared" si="125"/>
        <v>1</v>
      </c>
    </row>
    <row r="233" spans="1:63" x14ac:dyDescent="0.3">
      <c r="A233" t="s">
        <v>35</v>
      </c>
      <c r="B233">
        <v>2019</v>
      </c>
      <c r="C233" t="s">
        <v>42</v>
      </c>
      <c r="D233">
        <v>138.69999999999999</v>
      </c>
      <c r="E233">
        <v>162.1</v>
      </c>
      <c r="F233">
        <v>137.80000000000001</v>
      </c>
      <c r="G233">
        <v>143.30000000000001</v>
      </c>
      <c r="H233">
        <v>122.2</v>
      </c>
      <c r="I233">
        <v>146.80000000000001</v>
      </c>
      <c r="J233">
        <v>150.5</v>
      </c>
      <c r="K233">
        <v>128.30000000000001</v>
      </c>
      <c r="L233">
        <v>111</v>
      </c>
      <c r="M233">
        <v>140.6</v>
      </c>
      <c r="N233">
        <v>134.19999999999999</v>
      </c>
      <c r="O233">
        <v>155.9</v>
      </c>
      <c r="P233">
        <v>142.69999999999999</v>
      </c>
      <c r="Q233">
        <v>164.9</v>
      </c>
      <c r="R233">
        <v>148.6</v>
      </c>
      <c r="S233">
        <v>140.4</v>
      </c>
      <c r="T233">
        <v>147.4</v>
      </c>
      <c r="U233" t="s">
        <v>120</v>
      </c>
      <c r="V233">
        <v>141.19999999999999</v>
      </c>
      <c r="W233">
        <v>143.80000000000001</v>
      </c>
      <c r="X233">
        <v>147.4</v>
      </c>
      <c r="Y233">
        <v>124.6</v>
      </c>
      <c r="Z233">
        <v>139.6</v>
      </c>
      <c r="AA233">
        <v>152.5</v>
      </c>
      <c r="AB233">
        <v>134.30000000000001</v>
      </c>
      <c r="AC233">
        <v>138.6</v>
      </c>
      <c r="AD233">
        <v>142.9</v>
      </c>
      <c r="AE233">
        <f t="shared" si="95"/>
        <v>0</v>
      </c>
      <c r="AH233">
        <f t="shared" si="96"/>
        <v>2</v>
      </c>
      <c r="AI233">
        <f t="shared" si="97"/>
        <v>1</v>
      </c>
      <c r="AJ233">
        <f t="shared" si="98"/>
        <v>2</v>
      </c>
      <c r="AK233">
        <f t="shared" si="99"/>
        <v>1</v>
      </c>
      <c r="AL233">
        <f t="shared" si="100"/>
        <v>1</v>
      </c>
      <c r="AM233">
        <f t="shared" si="101"/>
        <v>1</v>
      </c>
      <c r="AN233">
        <f t="shared" si="102"/>
        <v>1</v>
      </c>
      <c r="AO233">
        <f t="shared" si="103"/>
        <v>1</v>
      </c>
      <c r="AP233">
        <f t="shared" si="104"/>
        <v>1</v>
      </c>
      <c r="AQ233">
        <f t="shared" si="105"/>
        <v>1</v>
      </c>
      <c r="AR233">
        <f t="shared" si="106"/>
        <v>1</v>
      </c>
      <c r="AS233">
        <f t="shared" si="107"/>
        <v>1</v>
      </c>
      <c r="AT233">
        <f t="shared" si="108"/>
        <v>1</v>
      </c>
      <c r="AU233">
        <f t="shared" si="109"/>
        <v>1</v>
      </c>
      <c r="AV233">
        <f t="shared" si="110"/>
        <v>1</v>
      </c>
      <c r="AW233">
        <f t="shared" si="111"/>
        <v>1</v>
      </c>
      <c r="AX233">
        <f t="shared" si="112"/>
        <v>1</v>
      </c>
      <c r="AY233">
        <f t="shared" si="113"/>
        <v>1</v>
      </c>
      <c r="AZ233">
        <f t="shared" si="114"/>
        <v>1</v>
      </c>
      <c r="BA233">
        <f t="shared" si="115"/>
        <v>1</v>
      </c>
      <c r="BB233">
        <f t="shared" si="116"/>
        <v>2</v>
      </c>
      <c r="BC233">
        <f t="shared" si="117"/>
        <v>1</v>
      </c>
      <c r="BD233">
        <f t="shared" si="118"/>
        <v>1</v>
      </c>
      <c r="BE233">
        <f t="shared" si="119"/>
        <v>1</v>
      </c>
      <c r="BF233">
        <f t="shared" si="120"/>
        <v>1</v>
      </c>
      <c r="BG233">
        <f t="shared" si="121"/>
        <v>1</v>
      </c>
      <c r="BH233">
        <f t="shared" si="122"/>
        <v>1</v>
      </c>
      <c r="BI233">
        <f t="shared" si="123"/>
        <v>1</v>
      </c>
      <c r="BJ233">
        <f t="shared" si="124"/>
        <v>1</v>
      </c>
      <c r="BK233">
        <f t="shared" si="125"/>
        <v>1</v>
      </c>
    </row>
    <row r="234" spans="1:63" x14ac:dyDescent="0.3">
      <c r="A234" t="s">
        <v>30</v>
      </c>
      <c r="B234">
        <v>2019</v>
      </c>
      <c r="C234" t="s">
        <v>44</v>
      </c>
      <c r="D234">
        <v>138.4</v>
      </c>
      <c r="E234">
        <v>164</v>
      </c>
      <c r="F234">
        <v>138.4</v>
      </c>
      <c r="G234">
        <v>143.9</v>
      </c>
      <c r="H234">
        <v>124.4</v>
      </c>
      <c r="I234">
        <v>146.4</v>
      </c>
      <c r="J234">
        <v>150.1</v>
      </c>
      <c r="K234">
        <v>130.6</v>
      </c>
      <c r="L234">
        <v>110.8</v>
      </c>
      <c r="M234">
        <v>141.69999999999999</v>
      </c>
      <c r="N234">
        <v>138.5</v>
      </c>
      <c r="O234">
        <v>156.69999999999999</v>
      </c>
      <c r="P234">
        <v>143</v>
      </c>
      <c r="Q234">
        <v>164.5</v>
      </c>
      <c r="R234">
        <v>151.6</v>
      </c>
      <c r="S234">
        <v>146.6</v>
      </c>
      <c r="T234">
        <v>150.9</v>
      </c>
      <c r="U234" t="s">
        <v>32</v>
      </c>
      <c r="V234">
        <v>146.80000000000001</v>
      </c>
      <c r="W234">
        <v>150</v>
      </c>
      <c r="X234">
        <v>152.19999999999999</v>
      </c>
      <c r="Y234">
        <v>131.19999999999999</v>
      </c>
      <c r="Z234">
        <v>147.5</v>
      </c>
      <c r="AA234">
        <v>159.1</v>
      </c>
      <c r="AB234">
        <v>136.1</v>
      </c>
      <c r="AC234">
        <v>144.19999999999999</v>
      </c>
      <c r="AD234">
        <v>144.9</v>
      </c>
      <c r="AE234">
        <f t="shared" si="95"/>
        <v>0</v>
      </c>
      <c r="AH234">
        <f t="shared" si="96"/>
        <v>2</v>
      </c>
      <c r="AI234">
        <f t="shared" si="97"/>
        <v>1</v>
      </c>
      <c r="AJ234">
        <f t="shared" si="98"/>
        <v>2</v>
      </c>
      <c r="AK234">
        <f t="shared" si="99"/>
        <v>1</v>
      </c>
      <c r="AL234">
        <f t="shared" si="100"/>
        <v>1</v>
      </c>
      <c r="AM234">
        <f t="shared" si="101"/>
        <v>1</v>
      </c>
      <c r="AN234">
        <f t="shared" si="102"/>
        <v>1</v>
      </c>
      <c r="AO234">
        <f t="shared" si="103"/>
        <v>1</v>
      </c>
      <c r="AP234">
        <f t="shared" si="104"/>
        <v>1</v>
      </c>
      <c r="AQ234">
        <f t="shared" si="105"/>
        <v>1</v>
      </c>
      <c r="AR234">
        <f t="shared" si="106"/>
        <v>1</v>
      </c>
      <c r="AS234">
        <f t="shared" si="107"/>
        <v>1</v>
      </c>
      <c r="AT234">
        <f t="shared" si="108"/>
        <v>1</v>
      </c>
      <c r="AU234">
        <f t="shared" si="109"/>
        <v>1</v>
      </c>
      <c r="AV234">
        <f t="shared" si="110"/>
        <v>1</v>
      </c>
      <c r="AW234">
        <f t="shared" si="111"/>
        <v>1</v>
      </c>
      <c r="AX234">
        <f t="shared" si="112"/>
        <v>1</v>
      </c>
      <c r="AY234">
        <f t="shared" si="113"/>
        <v>1</v>
      </c>
      <c r="AZ234">
        <f t="shared" si="114"/>
        <v>1</v>
      </c>
      <c r="BA234">
        <f t="shared" si="115"/>
        <v>1</v>
      </c>
      <c r="BB234">
        <f t="shared" si="116"/>
        <v>2</v>
      </c>
      <c r="BC234">
        <f t="shared" si="117"/>
        <v>1</v>
      </c>
      <c r="BD234">
        <f t="shared" si="118"/>
        <v>1</v>
      </c>
      <c r="BE234">
        <f t="shared" si="119"/>
        <v>1</v>
      </c>
      <c r="BF234">
        <f t="shared" si="120"/>
        <v>1</v>
      </c>
      <c r="BG234">
        <f t="shared" si="121"/>
        <v>1</v>
      </c>
      <c r="BH234">
        <f t="shared" si="122"/>
        <v>1</v>
      </c>
      <c r="BI234">
        <f t="shared" si="123"/>
        <v>1</v>
      </c>
      <c r="BJ234">
        <f t="shared" si="124"/>
        <v>1</v>
      </c>
      <c r="BK234">
        <f t="shared" si="125"/>
        <v>1</v>
      </c>
    </row>
    <row r="235" spans="1:63" x14ac:dyDescent="0.3">
      <c r="A235" t="s">
        <v>33</v>
      </c>
      <c r="B235">
        <v>2019</v>
      </c>
      <c r="C235" t="s">
        <v>44</v>
      </c>
      <c r="D235">
        <v>141.4</v>
      </c>
      <c r="E235">
        <v>160.19999999999999</v>
      </c>
      <c r="F235">
        <v>142.5</v>
      </c>
      <c r="G235">
        <v>144.1</v>
      </c>
      <c r="H235">
        <v>119.3</v>
      </c>
      <c r="I235">
        <v>154.69999999999999</v>
      </c>
      <c r="J235">
        <v>180.1</v>
      </c>
      <c r="K235">
        <v>128.9</v>
      </c>
      <c r="L235">
        <v>111.8</v>
      </c>
      <c r="M235">
        <v>141.6</v>
      </c>
      <c r="N235">
        <v>129.5</v>
      </c>
      <c r="O235">
        <v>155.6</v>
      </c>
      <c r="P235">
        <v>147.69999999999999</v>
      </c>
      <c r="Q235">
        <v>167.2</v>
      </c>
      <c r="R235">
        <v>144.69999999999999</v>
      </c>
      <c r="S235">
        <v>131.9</v>
      </c>
      <c r="T235">
        <v>142.69999999999999</v>
      </c>
      <c r="U235" t="s">
        <v>121</v>
      </c>
      <c r="V235">
        <v>127</v>
      </c>
      <c r="W235">
        <v>137.69999999999999</v>
      </c>
      <c r="X235">
        <v>140.80000000000001</v>
      </c>
      <c r="Y235">
        <v>120.6</v>
      </c>
      <c r="Z235">
        <v>135</v>
      </c>
      <c r="AA235">
        <v>150.4</v>
      </c>
      <c r="AB235">
        <v>135.1</v>
      </c>
      <c r="AC235">
        <v>134.5</v>
      </c>
      <c r="AD235">
        <v>143.30000000000001</v>
      </c>
      <c r="AE235">
        <f t="shared" si="95"/>
        <v>0</v>
      </c>
      <c r="AH235">
        <f t="shared" si="96"/>
        <v>2</v>
      </c>
      <c r="AI235">
        <f t="shared" si="97"/>
        <v>1</v>
      </c>
      <c r="AJ235">
        <f t="shared" si="98"/>
        <v>2</v>
      </c>
      <c r="AK235">
        <f t="shared" si="99"/>
        <v>1</v>
      </c>
      <c r="AL235">
        <f t="shared" si="100"/>
        <v>1</v>
      </c>
      <c r="AM235">
        <f t="shared" si="101"/>
        <v>1</v>
      </c>
      <c r="AN235">
        <f t="shared" si="102"/>
        <v>1</v>
      </c>
      <c r="AO235">
        <f t="shared" si="103"/>
        <v>1</v>
      </c>
      <c r="AP235">
        <f t="shared" si="104"/>
        <v>1</v>
      </c>
      <c r="AQ235">
        <f t="shared" si="105"/>
        <v>1</v>
      </c>
      <c r="AR235">
        <f t="shared" si="106"/>
        <v>1</v>
      </c>
      <c r="AS235">
        <f t="shared" si="107"/>
        <v>1</v>
      </c>
      <c r="AT235">
        <f t="shared" si="108"/>
        <v>1</v>
      </c>
      <c r="AU235">
        <f t="shared" si="109"/>
        <v>1</v>
      </c>
      <c r="AV235">
        <f t="shared" si="110"/>
        <v>1</v>
      </c>
      <c r="AW235">
        <f t="shared" si="111"/>
        <v>1</v>
      </c>
      <c r="AX235">
        <f t="shared" si="112"/>
        <v>1</v>
      </c>
      <c r="AY235">
        <f t="shared" si="113"/>
        <v>1</v>
      </c>
      <c r="AZ235">
        <f t="shared" si="114"/>
        <v>1</v>
      </c>
      <c r="BA235">
        <f t="shared" si="115"/>
        <v>1</v>
      </c>
      <c r="BB235">
        <f t="shared" si="116"/>
        <v>2</v>
      </c>
      <c r="BC235">
        <f t="shared" si="117"/>
        <v>1</v>
      </c>
      <c r="BD235">
        <f t="shared" si="118"/>
        <v>1</v>
      </c>
      <c r="BE235">
        <f t="shared" si="119"/>
        <v>1</v>
      </c>
      <c r="BF235">
        <f t="shared" si="120"/>
        <v>1</v>
      </c>
      <c r="BG235">
        <f t="shared" si="121"/>
        <v>1</v>
      </c>
      <c r="BH235">
        <f t="shared" si="122"/>
        <v>1</v>
      </c>
      <c r="BI235">
        <f t="shared" si="123"/>
        <v>1</v>
      </c>
      <c r="BJ235">
        <f t="shared" si="124"/>
        <v>1</v>
      </c>
      <c r="BK235">
        <f t="shared" si="125"/>
        <v>1</v>
      </c>
    </row>
    <row r="236" spans="1:63" x14ac:dyDescent="0.3">
      <c r="A236" t="s">
        <v>35</v>
      </c>
      <c r="B236">
        <v>2019</v>
      </c>
      <c r="C236" t="s">
        <v>44</v>
      </c>
      <c r="D236">
        <v>139.30000000000001</v>
      </c>
      <c r="E236">
        <v>162.69999999999999</v>
      </c>
      <c r="F236">
        <v>140</v>
      </c>
      <c r="G236">
        <v>144</v>
      </c>
      <c r="H236">
        <v>122.5</v>
      </c>
      <c r="I236">
        <v>150.30000000000001</v>
      </c>
      <c r="J236">
        <v>160.30000000000001</v>
      </c>
      <c r="K236">
        <v>130</v>
      </c>
      <c r="L236">
        <v>111.1</v>
      </c>
      <c r="M236">
        <v>141.69999999999999</v>
      </c>
      <c r="N236">
        <v>134.69999999999999</v>
      </c>
      <c r="O236">
        <v>156.19999999999999</v>
      </c>
      <c r="P236">
        <v>144.69999999999999</v>
      </c>
      <c r="Q236">
        <v>165.2</v>
      </c>
      <c r="R236">
        <v>148.9</v>
      </c>
      <c r="S236">
        <v>140.5</v>
      </c>
      <c r="T236">
        <v>147.6</v>
      </c>
      <c r="U236" t="s">
        <v>121</v>
      </c>
      <c r="V236">
        <v>139.30000000000001</v>
      </c>
      <c r="W236">
        <v>144.19999999999999</v>
      </c>
      <c r="X236">
        <v>147.9</v>
      </c>
      <c r="Y236">
        <v>125.6</v>
      </c>
      <c r="Z236">
        <v>140.5</v>
      </c>
      <c r="AA236">
        <v>154</v>
      </c>
      <c r="AB236">
        <v>135.69999999999999</v>
      </c>
      <c r="AC236">
        <v>139.5</v>
      </c>
      <c r="AD236">
        <v>144.19999999999999</v>
      </c>
      <c r="AE236">
        <f t="shared" si="95"/>
        <v>0</v>
      </c>
      <c r="AH236">
        <f t="shared" si="96"/>
        <v>2</v>
      </c>
      <c r="AI236">
        <f t="shared" si="97"/>
        <v>1</v>
      </c>
      <c r="AJ236">
        <f t="shared" si="98"/>
        <v>2</v>
      </c>
      <c r="AK236">
        <f t="shared" si="99"/>
        <v>1</v>
      </c>
      <c r="AL236">
        <f t="shared" si="100"/>
        <v>1</v>
      </c>
      <c r="AM236">
        <f t="shared" si="101"/>
        <v>1</v>
      </c>
      <c r="AN236">
        <f t="shared" si="102"/>
        <v>1</v>
      </c>
      <c r="AO236">
        <f t="shared" si="103"/>
        <v>1</v>
      </c>
      <c r="AP236">
        <f t="shared" si="104"/>
        <v>1</v>
      </c>
      <c r="AQ236">
        <f t="shared" si="105"/>
        <v>1</v>
      </c>
      <c r="AR236">
        <f t="shared" si="106"/>
        <v>1</v>
      </c>
      <c r="AS236">
        <f t="shared" si="107"/>
        <v>1</v>
      </c>
      <c r="AT236">
        <f t="shared" si="108"/>
        <v>1</v>
      </c>
      <c r="AU236">
        <f t="shared" si="109"/>
        <v>1</v>
      </c>
      <c r="AV236">
        <f t="shared" si="110"/>
        <v>1</v>
      </c>
      <c r="AW236">
        <f t="shared" si="111"/>
        <v>1</v>
      </c>
      <c r="AX236">
        <f t="shared" si="112"/>
        <v>1</v>
      </c>
      <c r="AY236">
        <f t="shared" si="113"/>
        <v>1</v>
      </c>
      <c r="AZ236">
        <f t="shared" si="114"/>
        <v>1</v>
      </c>
      <c r="BA236">
        <f t="shared" si="115"/>
        <v>1</v>
      </c>
      <c r="BB236">
        <f t="shared" si="116"/>
        <v>2</v>
      </c>
      <c r="BC236">
        <f t="shared" si="117"/>
        <v>1</v>
      </c>
      <c r="BD236">
        <f t="shared" si="118"/>
        <v>1</v>
      </c>
      <c r="BE236">
        <f t="shared" si="119"/>
        <v>1</v>
      </c>
      <c r="BF236">
        <f t="shared" si="120"/>
        <v>1</v>
      </c>
      <c r="BG236">
        <f t="shared" si="121"/>
        <v>1</v>
      </c>
      <c r="BH236">
        <f t="shared" si="122"/>
        <v>1</v>
      </c>
      <c r="BI236">
        <f t="shared" si="123"/>
        <v>1</v>
      </c>
      <c r="BJ236">
        <f t="shared" si="124"/>
        <v>1</v>
      </c>
      <c r="BK236">
        <f t="shared" si="125"/>
        <v>1</v>
      </c>
    </row>
    <row r="237" spans="1:63" x14ac:dyDescent="0.3">
      <c r="A237" t="s">
        <v>30</v>
      </c>
      <c r="B237">
        <v>2019</v>
      </c>
      <c r="C237" t="s">
        <v>46</v>
      </c>
      <c r="D237">
        <v>139.19999999999999</v>
      </c>
      <c r="E237">
        <v>161.9</v>
      </c>
      <c r="F237">
        <v>137.1</v>
      </c>
      <c r="G237">
        <v>144.6</v>
      </c>
      <c r="H237">
        <v>124.7</v>
      </c>
      <c r="I237">
        <v>145.5</v>
      </c>
      <c r="J237">
        <v>156.19999999999999</v>
      </c>
      <c r="K237">
        <v>131.5</v>
      </c>
      <c r="L237">
        <v>111.7</v>
      </c>
      <c r="M237">
        <v>142.69999999999999</v>
      </c>
      <c r="N237">
        <v>138.5</v>
      </c>
      <c r="O237">
        <v>156.9</v>
      </c>
      <c r="P237">
        <v>144</v>
      </c>
      <c r="Q237">
        <v>165.1</v>
      </c>
      <c r="R237">
        <v>151.80000000000001</v>
      </c>
      <c r="S237">
        <v>146.6</v>
      </c>
      <c r="T237">
        <v>151.1</v>
      </c>
      <c r="U237" t="s">
        <v>32</v>
      </c>
      <c r="V237">
        <v>146.4</v>
      </c>
      <c r="W237">
        <v>150.19999999999999</v>
      </c>
      <c r="X237">
        <v>152.69999999999999</v>
      </c>
      <c r="Y237">
        <v>131.4</v>
      </c>
      <c r="Z237">
        <v>148</v>
      </c>
      <c r="AA237">
        <v>159.69999999999999</v>
      </c>
      <c r="AB237">
        <v>138.80000000000001</v>
      </c>
      <c r="AC237">
        <v>144.9</v>
      </c>
      <c r="AD237">
        <v>145.69999999999999</v>
      </c>
      <c r="AE237">
        <f t="shared" si="95"/>
        <v>0</v>
      </c>
      <c r="AH237">
        <f t="shared" si="96"/>
        <v>2</v>
      </c>
      <c r="AI237">
        <f t="shared" si="97"/>
        <v>1</v>
      </c>
      <c r="AJ237">
        <f t="shared" si="98"/>
        <v>2</v>
      </c>
      <c r="AK237">
        <f t="shared" si="99"/>
        <v>1</v>
      </c>
      <c r="AL237">
        <f t="shared" si="100"/>
        <v>1</v>
      </c>
      <c r="AM237">
        <f t="shared" si="101"/>
        <v>1</v>
      </c>
      <c r="AN237">
        <f t="shared" si="102"/>
        <v>1</v>
      </c>
      <c r="AO237">
        <f t="shared" si="103"/>
        <v>1</v>
      </c>
      <c r="AP237">
        <f t="shared" si="104"/>
        <v>1</v>
      </c>
      <c r="AQ237">
        <f t="shared" si="105"/>
        <v>1</v>
      </c>
      <c r="AR237">
        <f t="shared" si="106"/>
        <v>1</v>
      </c>
      <c r="AS237">
        <f t="shared" si="107"/>
        <v>1</v>
      </c>
      <c r="AT237">
        <f t="shared" si="108"/>
        <v>1</v>
      </c>
      <c r="AU237">
        <f t="shared" si="109"/>
        <v>1</v>
      </c>
      <c r="AV237">
        <f t="shared" si="110"/>
        <v>1</v>
      </c>
      <c r="AW237">
        <f t="shared" si="111"/>
        <v>1</v>
      </c>
      <c r="AX237">
        <f t="shared" si="112"/>
        <v>1</v>
      </c>
      <c r="AY237">
        <f t="shared" si="113"/>
        <v>1</v>
      </c>
      <c r="AZ237">
        <f t="shared" si="114"/>
        <v>1</v>
      </c>
      <c r="BA237">
        <f t="shared" si="115"/>
        <v>1</v>
      </c>
      <c r="BB237">
        <f t="shared" si="116"/>
        <v>2</v>
      </c>
      <c r="BC237">
        <f t="shared" si="117"/>
        <v>1</v>
      </c>
      <c r="BD237">
        <f t="shared" si="118"/>
        <v>1</v>
      </c>
      <c r="BE237">
        <f t="shared" si="119"/>
        <v>1</v>
      </c>
      <c r="BF237">
        <f t="shared" si="120"/>
        <v>1</v>
      </c>
      <c r="BG237">
        <f t="shared" si="121"/>
        <v>1</v>
      </c>
      <c r="BH237">
        <f t="shared" si="122"/>
        <v>1</v>
      </c>
      <c r="BI237">
        <f t="shared" si="123"/>
        <v>1</v>
      </c>
      <c r="BJ237">
        <f t="shared" si="124"/>
        <v>1</v>
      </c>
      <c r="BK237">
        <f t="shared" si="125"/>
        <v>1</v>
      </c>
    </row>
    <row r="238" spans="1:63" x14ac:dyDescent="0.3">
      <c r="A238" t="s">
        <v>33</v>
      </c>
      <c r="B238">
        <v>2019</v>
      </c>
      <c r="C238" t="s">
        <v>46</v>
      </c>
      <c r="D238">
        <v>142.1</v>
      </c>
      <c r="E238">
        <v>158.30000000000001</v>
      </c>
      <c r="F238">
        <v>140.80000000000001</v>
      </c>
      <c r="G238">
        <v>144.9</v>
      </c>
      <c r="H238">
        <v>119.9</v>
      </c>
      <c r="I238">
        <v>153.9</v>
      </c>
      <c r="J238">
        <v>189.1</v>
      </c>
      <c r="K238">
        <v>129.80000000000001</v>
      </c>
      <c r="L238">
        <v>112.7</v>
      </c>
      <c r="M238">
        <v>142.5</v>
      </c>
      <c r="N238">
        <v>129.80000000000001</v>
      </c>
      <c r="O238">
        <v>156.19999999999999</v>
      </c>
      <c r="P238">
        <v>149.1</v>
      </c>
      <c r="Q238">
        <v>167.9</v>
      </c>
      <c r="R238">
        <v>145</v>
      </c>
      <c r="S238">
        <v>132.19999999999999</v>
      </c>
      <c r="T238">
        <v>143</v>
      </c>
      <c r="U238" t="s">
        <v>122</v>
      </c>
      <c r="V238">
        <v>125.5</v>
      </c>
      <c r="W238">
        <v>138.1</v>
      </c>
      <c r="X238">
        <v>141.5</v>
      </c>
      <c r="Y238">
        <v>120.8</v>
      </c>
      <c r="Z238">
        <v>135.4</v>
      </c>
      <c r="AA238">
        <v>151.5</v>
      </c>
      <c r="AB238">
        <v>137.80000000000001</v>
      </c>
      <c r="AC238">
        <v>135.30000000000001</v>
      </c>
      <c r="AD238">
        <v>144.19999999999999</v>
      </c>
      <c r="AE238">
        <f t="shared" si="95"/>
        <v>0</v>
      </c>
      <c r="AH238">
        <f t="shared" si="96"/>
        <v>2</v>
      </c>
      <c r="AI238">
        <f t="shared" si="97"/>
        <v>1</v>
      </c>
      <c r="AJ238">
        <f t="shared" si="98"/>
        <v>2</v>
      </c>
      <c r="AK238">
        <f t="shared" si="99"/>
        <v>1</v>
      </c>
      <c r="AL238">
        <f t="shared" si="100"/>
        <v>1</v>
      </c>
      <c r="AM238">
        <f t="shared" si="101"/>
        <v>1</v>
      </c>
      <c r="AN238">
        <f t="shared" si="102"/>
        <v>1</v>
      </c>
      <c r="AO238">
        <f t="shared" si="103"/>
        <v>1</v>
      </c>
      <c r="AP238">
        <f t="shared" si="104"/>
        <v>1</v>
      </c>
      <c r="AQ238">
        <f t="shared" si="105"/>
        <v>1</v>
      </c>
      <c r="AR238">
        <f t="shared" si="106"/>
        <v>1</v>
      </c>
      <c r="AS238">
        <f t="shared" si="107"/>
        <v>1</v>
      </c>
      <c r="AT238">
        <f t="shared" si="108"/>
        <v>1</v>
      </c>
      <c r="AU238">
        <f t="shared" si="109"/>
        <v>1</v>
      </c>
      <c r="AV238">
        <f t="shared" si="110"/>
        <v>1</v>
      </c>
      <c r="AW238">
        <f t="shared" si="111"/>
        <v>1</v>
      </c>
      <c r="AX238">
        <f t="shared" si="112"/>
        <v>1</v>
      </c>
      <c r="AY238">
        <f t="shared" si="113"/>
        <v>1</v>
      </c>
      <c r="AZ238">
        <f t="shared" si="114"/>
        <v>1</v>
      </c>
      <c r="BA238">
        <f t="shared" si="115"/>
        <v>1</v>
      </c>
      <c r="BB238">
        <f t="shared" si="116"/>
        <v>2</v>
      </c>
      <c r="BC238">
        <f t="shared" si="117"/>
        <v>1</v>
      </c>
      <c r="BD238">
        <f t="shared" si="118"/>
        <v>1</v>
      </c>
      <c r="BE238">
        <f t="shared" si="119"/>
        <v>1</v>
      </c>
      <c r="BF238">
        <f t="shared" si="120"/>
        <v>1</v>
      </c>
      <c r="BG238">
        <f t="shared" si="121"/>
        <v>1</v>
      </c>
      <c r="BH238">
        <f t="shared" si="122"/>
        <v>1</v>
      </c>
      <c r="BI238">
        <f t="shared" si="123"/>
        <v>1</v>
      </c>
      <c r="BJ238">
        <f t="shared" si="124"/>
        <v>1</v>
      </c>
      <c r="BK238">
        <f t="shared" si="125"/>
        <v>1</v>
      </c>
    </row>
    <row r="239" spans="1:63" x14ac:dyDescent="0.3">
      <c r="A239" t="s">
        <v>35</v>
      </c>
      <c r="B239">
        <v>2019</v>
      </c>
      <c r="C239" t="s">
        <v>46</v>
      </c>
      <c r="D239">
        <v>140.1</v>
      </c>
      <c r="E239">
        <v>160.6</v>
      </c>
      <c r="F239">
        <v>138.5</v>
      </c>
      <c r="G239">
        <v>144.69999999999999</v>
      </c>
      <c r="H239">
        <v>122.9</v>
      </c>
      <c r="I239">
        <v>149.4</v>
      </c>
      <c r="J239">
        <v>167.4</v>
      </c>
      <c r="K239">
        <v>130.9</v>
      </c>
      <c r="L239">
        <v>112</v>
      </c>
      <c r="M239">
        <v>142.6</v>
      </c>
      <c r="N239">
        <v>134.9</v>
      </c>
      <c r="O239">
        <v>156.6</v>
      </c>
      <c r="P239">
        <v>145.9</v>
      </c>
      <c r="Q239">
        <v>165.8</v>
      </c>
      <c r="R239">
        <v>149.1</v>
      </c>
      <c r="S239">
        <v>140.6</v>
      </c>
      <c r="T239">
        <v>147.9</v>
      </c>
      <c r="U239" t="s">
        <v>122</v>
      </c>
      <c r="V239">
        <v>138.5</v>
      </c>
      <c r="W239">
        <v>144.5</v>
      </c>
      <c r="X239">
        <v>148.5</v>
      </c>
      <c r="Y239">
        <v>125.8</v>
      </c>
      <c r="Z239">
        <v>140.9</v>
      </c>
      <c r="AA239">
        <v>154.9</v>
      </c>
      <c r="AB239">
        <v>138.4</v>
      </c>
      <c r="AC239">
        <v>140.19999999999999</v>
      </c>
      <c r="AD239">
        <v>145</v>
      </c>
      <c r="AE239">
        <f t="shared" si="95"/>
        <v>0</v>
      </c>
      <c r="AH239">
        <f t="shared" si="96"/>
        <v>2</v>
      </c>
      <c r="AI239">
        <f t="shared" si="97"/>
        <v>1</v>
      </c>
      <c r="AJ239">
        <f t="shared" si="98"/>
        <v>2</v>
      </c>
      <c r="AK239">
        <f t="shared" si="99"/>
        <v>1</v>
      </c>
      <c r="AL239">
        <f t="shared" si="100"/>
        <v>1</v>
      </c>
      <c r="AM239">
        <f t="shared" si="101"/>
        <v>1</v>
      </c>
      <c r="AN239">
        <f t="shared" si="102"/>
        <v>1</v>
      </c>
      <c r="AO239">
        <f t="shared" si="103"/>
        <v>1</v>
      </c>
      <c r="AP239">
        <f t="shared" si="104"/>
        <v>1</v>
      </c>
      <c r="AQ239">
        <f t="shared" si="105"/>
        <v>1</v>
      </c>
      <c r="AR239">
        <f t="shared" si="106"/>
        <v>1</v>
      </c>
      <c r="AS239">
        <f t="shared" si="107"/>
        <v>1</v>
      </c>
      <c r="AT239">
        <f t="shared" si="108"/>
        <v>1</v>
      </c>
      <c r="AU239">
        <f t="shared" si="109"/>
        <v>1</v>
      </c>
      <c r="AV239">
        <f t="shared" si="110"/>
        <v>1</v>
      </c>
      <c r="AW239">
        <f t="shared" si="111"/>
        <v>1</v>
      </c>
      <c r="AX239">
        <f t="shared" si="112"/>
        <v>1</v>
      </c>
      <c r="AY239">
        <f t="shared" si="113"/>
        <v>1</v>
      </c>
      <c r="AZ239">
        <f t="shared" si="114"/>
        <v>1</v>
      </c>
      <c r="BA239">
        <f t="shared" si="115"/>
        <v>1</v>
      </c>
      <c r="BB239">
        <f t="shared" si="116"/>
        <v>2</v>
      </c>
      <c r="BC239">
        <f t="shared" si="117"/>
        <v>1</v>
      </c>
      <c r="BD239">
        <f t="shared" si="118"/>
        <v>1</v>
      </c>
      <c r="BE239">
        <f t="shared" si="119"/>
        <v>1</v>
      </c>
      <c r="BF239">
        <f t="shared" si="120"/>
        <v>1</v>
      </c>
      <c r="BG239">
        <f t="shared" si="121"/>
        <v>1</v>
      </c>
      <c r="BH239">
        <f t="shared" si="122"/>
        <v>1</v>
      </c>
      <c r="BI239">
        <f t="shared" si="123"/>
        <v>1</v>
      </c>
      <c r="BJ239">
        <f t="shared" si="124"/>
        <v>1</v>
      </c>
      <c r="BK239">
        <f t="shared" si="125"/>
        <v>1</v>
      </c>
    </row>
    <row r="240" spans="1:63" x14ac:dyDescent="0.3">
      <c r="A240" t="s">
        <v>30</v>
      </c>
      <c r="B240">
        <v>2019</v>
      </c>
      <c r="C240" t="s">
        <v>48</v>
      </c>
      <c r="D240">
        <v>140.1</v>
      </c>
      <c r="E240">
        <v>161.9</v>
      </c>
      <c r="F240">
        <v>138.30000000000001</v>
      </c>
      <c r="G240">
        <v>145.69999999999999</v>
      </c>
      <c r="H240">
        <v>125.1</v>
      </c>
      <c r="I240">
        <v>143.80000000000001</v>
      </c>
      <c r="J240">
        <v>163.4</v>
      </c>
      <c r="K240">
        <v>132.19999999999999</v>
      </c>
      <c r="L240">
        <v>112.8</v>
      </c>
      <c r="M240">
        <v>144.19999999999999</v>
      </c>
      <c r="N240">
        <v>138.5</v>
      </c>
      <c r="O240">
        <v>157.19999999999999</v>
      </c>
      <c r="P240">
        <v>145.5</v>
      </c>
      <c r="Q240">
        <v>165.7</v>
      </c>
      <c r="R240">
        <v>151.69999999999999</v>
      </c>
      <c r="S240">
        <v>146.6</v>
      </c>
      <c r="T240">
        <v>151</v>
      </c>
      <c r="U240" t="s">
        <v>32</v>
      </c>
      <c r="V240">
        <v>146.9</v>
      </c>
      <c r="W240">
        <v>150.30000000000001</v>
      </c>
      <c r="X240">
        <v>153.4</v>
      </c>
      <c r="Y240">
        <v>131.6</v>
      </c>
      <c r="Z240">
        <v>148.30000000000001</v>
      </c>
      <c r="AA240">
        <v>160.19999999999999</v>
      </c>
      <c r="AB240">
        <v>140.19999999999999</v>
      </c>
      <c r="AC240">
        <v>145.4</v>
      </c>
      <c r="AD240">
        <v>146.69999999999999</v>
      </c>
      <c r="AE240">
        <f t="shared" si="95"/>
        <v>0</v>
      </c>
      <c r="AH240">
        <f t="shared" si="96"/>
        <v>2</v>
      </c>
      <c r="AI240">
        <f t="shared" si="97"/>
        <v>1</v>
      </c>
      <c r="AJ240">
        <f t="shared" si="98"/>
        <v>2</v>
      </c>
      <c r="AK240">
        <f t="shared" si="99"/>
        <v>1</v>
      </c>
      <c r="AL240">
        <f t="shared" si="100"/>
        <v>1</v>
      </c>
      <c r="AM240">
        <f t="shared" si="101"/>
        <v>1</v>
      </c>
      <c r="AN240">
        <f t="shared" si="102"/>
        <v>1</v>
      </c>
      <c r="AO240">
        <f t="shared" si="103"/>
        <v>1</v>
      </c>
      <c r="AP240">
        <f t="shared" si="104"/>
        <v>1</v>
      </c>
      <c r="AQ240">
        <f t="shared" si="105"/>
        <v>1</v>
      </c>
      <c r="AR240">
        <f t="shared" si="106"/>
        <v>1</v>
      </c>
      <c r="AS240">
        <f t="shared" si="107"/>
        <v>1</v>
      </c>
      <c r="AT240">
        <f t="shared" si="108"/>
        <v>1</v>
      </c>
      <c r="AU240">
        <f t="shared" si="109"/>
        <v>1</v>
      </c>
      <c r="AV240">
        <f t="shared" si="110"/>
        <v>1</v>
      </c>
      <c r="AW240">
        <f t="shared" si="111"/>
        <v>1</v>
      </c>
      <c r="AX240">
        <f t="shared" si="112"/>
        <v>1</v>
      </c>
      <c r="AY240">
        <f t="shared" si="113"/>
        <v>1</v>
      </c>
      <c r="AZ240">
        <f t="shared" si="114"/>
        <v>1</v>
      </c>
      <c r="BA240">
        <f t="shared" si="115"/>
        <v>1</v>
      </c>
      <c r="BB240">
        <f t="shared" si="116"/>
        <v>2</v>
      </c>
      <c r="BC240">
        <f t="shared" si="117"/>
        <v>1</v>
      </c>
      <c r="BD240">
        <f t="shared" si="118"/>
        <v>1</v>
      </c>
      <c r="BE240">
        <f t="shared" si="119"/>
        <v>1</v>
      </c>
      <c r="BF240">
        <f t="shared" si="120"/>
        <v>1</v>
      </c>
      <c r="BG240">
        <f t="shared" si="121"/>
        <v>1</v>
      </c>
      <c r="BH240">
        <f t="shared" si="122"/>
        <v>1</v>
      </c>
      <c r="BI240">
        <f t="shared" si="123"/>
        <v>1</v>
      </c>
      <c r="BJ240">
        <f t="shared" si="124"/>
        <v>1</v>
      </c>
      <c r="BK240">
        <f t="shared" si="125"/>
        <v>1</v>
      </c>
    </row>
    <row r="241" spans="1:63" x14ac:dyDescent="0.3">
      <c r="A241" t="s">
        <v>33</v>
      </c>
      <c r="B241">
        <v>2019</v>
      </c>
      <c r="C241" t="s">
        <v>48</v>
      </c>
      <c r="D241">
        <v>142.69999999999999</v>
      </c>
      <c r="E241">
        <v>158.69999999999999</v>
      </c>
      <c r="F241">
        <v>141.6</v>
      </c>
      <c r="G241">
        <v>144.9</v>
      </c>
      <c r="H241">
        <v>120.8</v>
      </c>
      <c r="I241">
        <v>149.80000000000001</v>
      </c>
      <c r="J241">
        <v>192.4</v>
      </c>
      <c r="K241">
        <v>130.30000000000001</v>
      </c>
      <c r="L241">
        <v>114</v>
      </c>
      <c r="M241">
        <v>143.80000000000001</v>
      </c>
      <c r="N241">
        <v>130</v>
      </c>
      <c r="O241">
        <v>156.4</v>
      </c>
      <c r="P241">
        <v>149.5</v>
      </c>
      <c r="Q241">
        <v>168.6</v>
      </c>
      <c r="R241">
        <v>145.30000000000001</v>
      </c>
      <c r="S241">
        <v>132.19999999999999</v>
      </c>
      <c r="T241">
        <v>143.30000000000001</v>
      </c>
      <c r="U241" t="s">
        <v>123</v>
      </c>
      <c r="V241">
        <v>126.6</v>
      </c>
      <c r="W241">
        <v>138.30000000000001</v>
      </c>
      <c r="X241">
        <v>141.9</v>
      </c>
      <c r="Y241">
        <v>121.2</v>
      </c>
      <c r="Z241">
        <v>135.9</v>
      </c>
      <c r="AA241">
        <v>151.6</v>
      </c>
      <c r="AB241">
        <v>139</v>
      </c>
      <c r="AC241">
        <v>135.69999999999999</v>
      </c>
      <c r="AD241">
        <v>144.69999999999999</v>
      </c>
      <c r="AE241">
        <f t="shared" si="95"/>
        <v>0</v>
      </c>
      <c r="AH241">
        <f t="shared" si="96"/>
        <v>2</v>
      </c>
      <c r="AI241">
        <f t="shared" si="97"/>
        <v>1</v>
      </c>
      <c r="AJ241">
        <f t="shared" si="98"/>
        <v>2</v>
      </c>
      <c r="AK241">
        <f t="shared" si="99"/>
        <v>1</v>
      </c>
      <c r="AL241">
        <f t="shared" si="100"/>
        <v>1</v>
      </c>
      <c r="AM241">
        <f t="shared" si="101"/>
        <v>1</v>
      </c>
      <c r="AN241">
        <f t="shared" si="102"/>
        <v>1</v>
      </c>
      <c r="AO241">
        <f t="shared" si="103"/>
        <v>1</v>
      </c>
      <c r="AP241">
        <f t="shared" si="104"/>
        <v>1</v>
      </c>
      <c r="AQ241">
        <f t="shared" si="105"/>
        <v>1</v>
      </c>
      <c r="AR241">
        <f t="shared" si="106"/>
        <v>1</v>
      </c>
      <c r="AS241">
        <f t="shared" si="107"/>
        <v>1</v>
      </c>
      <c r="AT241">
        <f t="shared" si="108"/>
        <v>1</v>
      </c>
      <c r="AU241">
        <f t="shared" si="109"/>
        <v>1</v>
      </c>
      <c r="AV241">
        <f t="shared" si="110"/>
        <v>1</v>
      </c>
      <c r="AW241">
        <f t="shared" si="111"/>
        <v>1</v>
      </c>
      <c r="AX241">
        <f t="shared" si="112"/>
        <v>1</v>
      </c>
      <c r="AY241">
        <f t="shared" si="113"/>
        <v>1</v>
      </c>
      <c r="AZ241">
        <f t="shared" si="114"/>
        <v>1</v>
      </c>
      <c r="BA241">
        <f t="shared" si="115"/>
        <v>1</v>
      </c>
      <c r="BB241">
        <f t="shared" si="116"/>
        <v>2</v>
      </c>
      <c r="BC241">
        <f t="shared" si="117"/>
        <v>1</v>
      </c>
      <c r="BD241">
        <f t="shared" si="118"/>
        <v>1</v>
      </c>
      <c r="BE241">
        <f t="shared" si="119"/>
        <v>1</v>
      </c>
      <c r="BF241">
        <f t="shared" si="120"/>
        <v>1</v>
      </c>
      <c r="BG241">
        <f t="shared" si="121"/>
        <v>1</v>
      </c>
      <c r="BH241">
        <f t="shared" si="122"/>
        <v>1</v>
      </c>
      <c r="BI241">
        <f t="shared" si="123"/>
        <v>1</v>
      </c>
      <c r="BJ241">
        <f t="shared" si="124"/>
        <v>1</v>
      </c>
      <c r="BK241">
        <f t="shared" si="125"/>
        <v>1</v>
      </c>
    </row>
    <row r="242" spans="1:63" x14ac:dyDescent="0.3">
      <c r="A242" t="s">
        <v>35</v>
      </c>
      <c r="B242">
        <v>2019</v>
      </c>
      <c r="C242" t="s">
        <v>48</v>
      </c>
      <c r="D242">
        <v>140.9</v>
      </c>
      <c r="E242">
        <v>160.80000000000001</v>
      </c>
      <c r="F242">
        <v>139.6</v>
      </c>
      <c r="G242">
        <v>145.4</v>
      </c>
      <c r="H242">
        <v>123.5</v>
      </c>
      <c r="I242">
        <v>146.6</v>
      </c>
      <c r="J242">
        <v>173.2</v>
      </c>
      <c r="K242">
        <v>131.6</v>
      </c>
      <c r="L242">
        <v>113.2</v>
      </c>
      <c r="M242">
        <v>144.1</v>
      </c>
      <c r="N242">
        <v>135</v>
      </c>
      <c r="O242">
        <v>156.80000000000001</v>
      </c>
      <c r="P242">
        <v>147</v>
      </c>
      <c r="Q242">
        <v>166.5</v>
      </c>
      <c r="R242">
        <v>149.19999999999999</v>
      </c>
      <c r="S242">
        <v>140.6</v>
      </c>
      <c r="T242">
        <v>147.9</v>
      </c>
      <c r="U242" t="s">
        <v>123</v>
      </c>
      <c r="V242">
        <v>139.19999999999999</v>
      </c>
      <c r="W242">
        <v>144.6</v>
      </c>
      <c r="X242">
        <v>149</v>
      </c>
      <c r="Y242">
        <v>126.1</v>
      </c>
      <c r="Z242">
        <v>141.30000000000001</v>
      </c>
      <c r="AA242">
        <v>155.19999999999999</v>
      </c>
      <c r="AB242">
        <v>139.69999999999999</v>
      </c>
      <c r="AC242">
        <v>140.69999999999999</v>
      </c>
      <c r="AD242">
        <v>145.80000000000001</v>
      </c>
      <c r="AE242">
        <f t="shared" si="95"/>
        <v>0</v>
      </c>
      <c r="AH242">
        <f t="shared" si="96"/>
        <v>2</v>
      </c>
      <c r="AI242">
        <f t="shared" si="97"/>
        <v>1</v>
      </c>
      <c r="AJ242">
        <f t="shared" si="98"/>
        <v>2</v>
      </c>
      <c r="AK242">
        <f t="shared" si="99"/>
        <v>1</v>
      </c>
      <c r="AL242">
        <f t="shared" si="100"/>
        <v>1</v>
      </c>
      <c r="AM242">
        <f t="shared" si="101"/>
        <v>1</v>
      </c>
      <c r="AN242">
        <f t="shared" si="102"/>
        <v>1</v>
      </c>
      <c r="AO242">
        <f t="shared" si="103"/>
        <v>1</v>
      </c>
      <c r="AP242">
        <f t="shared" si="104"/>
        <v>1</v>
      </c>
      <c r="AQ242">
        <f t="shared" si="105"/>
        <v>1</v>
      </c>
      <c r="AR242">
        <f t="shared" si="106"/>
        <v>1</v>
      </c>
      <c r="AS242">
        <f t="shared" si="107"/>
        <v>1</v>
      </c>
      <c r="AT242">
        <f t="shared" si="108"/>
        <v>1</v>
      </c>
      <c r="AU242">
        <f t="shared" si="109"/>
        <v>1</v>
      </c>
      <c r="AV242">
        <f t="shared" si="110"/>
        <v>1</v>
      </c>
      <c r="AW242">
        <f t="shared" si="111"/>
        <v>1</v>
      </c>
      <c r="AX242">
        <f t="shared" si="112"/>
        <v>1</v>
      </c>
      <c r="AY242">
        <f t="shared" si="113"/>
        <v>1</v>
      </c>
      <c r="AZ242">
        <f t="shared" si="114"/>
        <v>1</v>
      </c>
      <c r="BA242">
        <f t="shared" si="115"/>
        <v>1</v>
      </c>
      <c r="BB242">
        <f t="shared" si="116"/>
        <v>2</v>
      </c>
      <c r="BC242">
        <f t="shared" si="117"/>
        <v>1</v>
      </c>
      <c r="BD242">
        <f t="shared" si="118"/>
        <v>1</v>
      </c>
      <c r="BE242">
        <f t="shared" si="119"/>
        <v>1</v>
      </c>
      <c r="BF242">
        <f t="shared" si="120"/>
        <v>1</v>
      </c>
      <c r="BG242">
        <f t="shared" si="121"/>
        <v>1</v>
      </c>
      <c r="BH242">
        <f t="shared" si="122"/>
        <v>1</v>
      </c>
      <c r="BI242">
        <f t="shared" si="123"/>
        <v>1</v>
      </c>
      <c r="BJ242">
        <f t="shared" si="124"/>
        <v>1</v>
      </c>
      <c r="BK242">
        <f t="shared" si="125"/>
        <v>1</v>
      </c>
    </row>
    <row r="243" spans="1:63" x14ac:dyDescent="0.3">
      <c r="A243" t="s">
        <v>30</v>
      </c>
      <c r="B243">
        <v>2019</v>
      </c>
      <c r="C243" t="s">
        <v>50</v>
      </c>
      <c r="D243">
        <v>141</v>
      </c>
      <c r="E243">
        <v>161.6</v>
      </c>
      <c r="F243">
        <v>141.19999999999999</v>
      </c>
      <c r="G243">
        <v>146.5</v>
      </c>
      <c r="H243">
        <v>125.6</v>
      </c>
      <c r="I243">
        <v>145.69999999999999</v>
      </c>
      <c r="J243">
        <v>178.8</v>
      </c>
      <c r="K243">
        <v>133.1</v>
      </c>
      <c r="L243">
        <v>113.6</v>
      </c>
      <c r="M243">
        <v>145.5</v>
      </c>
      <c r="N243">
        <v>138.6</v>
      </c>
      <c r="O243">
        <v>157.4</v>
      </c>
      <c r="P243">
        <v>148.30000000000001</v>
      </c>
      <c r="Q243">
        <v>166.3</v>
      </c>
      <c r="R243">
        <v>151.69999999999999</v>
      </c>
      <c r="S243">
        <v>146.69999999999999</v>
      </c>
      <c r="T243">
        <v>151</v>
      </c>
      <c r="U243" t="s">
        <v>32</v>
      </c>
      <c r="V243">
        <v>147.69999999999999</v>
      </c>
      <c r="W243">
        <v>150.6</v>
      </c>
      <c r="X243">
        <v>153.69999999999999</v>
      </c>
      <c r="Y243">
        <v>131.69999999999999</v>
      </c>
      <c r="Z243">
        <v>148.69999999999999</v>
      </c>
      <c r="AA243">
        <v>160.69999999999999</v>
      </c>
      <c r="AB243">
        <v>140.30000000000001</v>
      </c>
      <c r="AC243">
        <v>145.69999999999999</v>
      </c>
      <c r="AD243">
        <v>148.30000000000001</v>
      </c>
      <c r="AE243">
        <f t="shared" si="95"/>
        <v>0</v>
      </c>
      <c r="AH243">
        <f t="shared" si="96"/>
        <v>2</v>
      </c>
      <c r="AI243">
        <f t="shared" si="97"/>
        <v>1</v>
      </c>
      <c r="AJ243">
        <f t="shared" si="98"/>
        <v>2</v>
      </c>
      <c r="AK243">
        <f t="shared" si="99"/>
        <v>1</v>
      </c>
      <c r="AL243">
        <f t="shared" si="100"/>
        <v>1</v>
      </c>
      <c r="AM243">
        <f t="shared" si="101"/>
        <v>1</v>
      </c>
      <c r="AN243">
        <f t="shared" si="102"/>
        <v>1</v>
      </c>
      <c r="AO243">
        <f t="shared" si="103"/>
        <v>1</v>
      </c>
      <c r="AP243">
        <f t="shared" si="104"/>
        <v>1</v>
      </c>
      <c r="AQ243">
        <f t="shared" si="105"/>
        <v>1</v>
      </c>
      <c r="AR243">
        <f t="shared" si="106"/>
        <v>1</v>
      </c>
      <c r="AS243">
        <f t="shared" si="107"/>
        <v>1</v>
      </c>
      <c r="AT243">
        <f t="shared" si="108"/>
        <v>1</v>
      </c>
      <c r="AU243">
        <f t="shared" si="109"/>
        <v>1</v>
      </c>
      <c r="AV243">
        <f t="shared" si="110"/>
        <v>1</v>
      </c>
      <c r="AW243">
        <f t="shared" si="111"/>
        <v>1</v>
      </c>
      <c r="AX243">
        <f t="shared" si="112"/>
        <v>1</v>
      </c>
      <c r="AY243">
        <f t="shared" si="113"/>
        <v>1</v>
      </c>
      <c r="AZ243">
        <f t="shared" si="114"/>
        <v>1</v>
      </c>
      <c r="BA243">
        <f t="shared" si="115"/>
        <v>1</v>
      </c>
      <c r="BB243">
        <f t="shared" si="116"/>
        <v>2</v>
      </c>
      <c r="BC243">
        <f t="shared" si="117"/>
        <v>1</v>
      </c>
      <c r="BD243">
        <f t="shared" si="118"/>
        <v>1</v>
      </c>
      <c r="BE243">
        <f t="shared" si="119"/>
        <v>1</v>
      </c>
      <c r="BF243">
        <f t="shared" si="120"/>
        <v>1</v>
      </c>
      <c r="BG243">
        <f t="shared" si="121"/>
        <v>1</v>
      </c>
      <c r="BH243">
        <f t="shared" si="122"/>
        <v>1</v>
      </c>
      <c r="BI243">
        <f t="shared" si="123"/>
        <v>1</v>
      </c>
      <c r="BJ243">
        <f t="shared" si="124"/>
        <v>1</v>
      </c>
      <c r="BK243">
        <f t="shared" si="125"/>
        <v>1</v>
      </c>
    </row>
    <row r="244" spans="1:63" x14ac:dyDescent="0.3">
      <c r="A244" t="s">
        <v>33</v>
      </c>
      <c r="B244">
        <v>2019</v>
      </c>
      <c r="C244" t="s">
        <v>50</v>
      </c>
      <c r="D244">
        <v>143.5</v>
      </c>
      <c r="E244">
        <v>159.80000000000001</v>
      </c>
      <c r="F244">
        <v>144.69999999999999</v>
      </c>
      <c r="G244">
        <v>145.6</v>
      </c>
      <c r="H244">
        <v>121.1</v>
      </c>
      <c r="I244">
        <v>150.6</v>
      </c>
      <c r="J244">
        <v>207.2</v>
      </c>
      <c r="K244">
        <v>131.19999999999999</v>
      </c>
      <c r="L244">
        <v>114.8</v>
      </c>
      <c r="M244">
        <v>145.19999999999999</v>
      </c>
      <c r="N244">
        <v>130.19999999999999</v>
      </c>
      <c r="O244">
        <v>156.80000000000001</v>
      </c>
      <c r="P244">
        <v>151.9</v>
      </c>
      <c r="Q244">
        <v>169.3</v>
      </c>
      <c r="R244">
        <v>145.9</v>
      </c>
      <c r="S244">
        <v>132.4</v>
      </c>
      <c r="T244">
        <v>143.9</v>
      </c>
      <c r="U244" t="s">
        <v>124</v>
      </c>
      <c r="V244">
        <v>128.9</v>
      </c>
      <c r="W244">
        <v>138.69999999999999</v>
      </c>
      <c r="X244">
        <v>142.4</v>
      </c>
      <c r="Y244">
        <v>121.5</v>
      </c>
      <c r="Z244">
        <v>136.19999999999999</v>
      </c>
      <c r="AA244">
        <v>151.69999999999999</v>
      </c>
      <c r="AB244">
        <v>139.5</v>
      </c>
      <c r="AC244">
        <v>136</v>
      </c>
      <c r="AD244">
        <v>146</v>
      </c>
      <c r="AE244">
        <f t="shared" si="95"/>
        <v>0</v>
      </c>
      <c r="AH244">
        <f t="shared" si="96"/>
        <v>2</v>
      </c>
      <c r="AI244">
        <f t="shared" si="97"/>
        <v>1</v>
      </c>
      <c r="AJ244">
        <f t="shared" si="98"/>
        <v>2</v>
      </c>
      <c r="AK244">
        <f t="shared" si="99"/>
        <v>1</v>
      </c>
      <c r="AL244">
        <f t="shared" si="100"/>
        <v>1</v>
      </c>
      <c r="AM244">
        <f t="shared" si="101"/>
        <v>1</v>
      </c>
      <c r="AN244">
        <f t="shared" si="102"/>
        <v>1</v>
      </c>
      <c r="AO244">
        <f t="shared" si="103"/>
        <v>1</v>
      </c>
      <c r="AP244">
        <f t="shared" si="104"/>
        <v>1</v>
      </c>
      <c r="AQ244">
        <f t="shared" si="105"/>
        <v>1</v>
      </c>
      <c r="AR244">
        <f t="shared" si="106"/>
        <v>1</v>
      </c>
      <c r="AS244">
        <f t="shared" si="107"/>
        <v>1</v>
      </c>
      <c r="AT244">
        <f t="shared" si="108"/>
        <v>1</v>
      </c>
      <c r="AU244">
        <f t="shared" si="109"/>
        <v>1</v>
      </c>
      <c r="AV244">
        <f t="shared" si="110"/>
        <v>1</v>
      </c>
      <c r="AW244">
        <f t="shared" si="111"/>
        <v>1</v>
      </c>
      <c r="AX244">
        <f t="shared" si="112"/>
        <v>1</v>
      </c>
      <c r="AY244">
        <f t="shared" si="113"/>
        <v>1</v>
      </c>
      <c r="AZ244">
        <f t="shared" si="114"/>
        <v>1</v>
      </c>
      <c r="BA244">
        <f t="shared" si="115"/>
        <v>1</v>
      </c>
      <c r="BB244">
        <f t="shared" si="116"/>
        <v>2</v>
      </c>
      <c r="BC244">
        <f t="shared" si="117"/>
        <v>1</v>
      </c>
      <c r="BD244">
        <f t="shared" si="118"/>
        <v>1</v>
      </c>
      <c r="BE244">
        <f t="shared" si="119"/>
        <v>1</v>
      </c>
      <c r="BF244">
        <f t="shared" si="120"/>
        <v>1</v>
      </c>
      <c r="BG244">
        <f t="shared" si="121"/>
        <v>1</v>
      </c>
      <c r="BH244">
        <f t="shared" si="122"/>
        <v>1</v>
      </c>
      <c r="BI244">
        <f t="shared" si="123"/>
        <v>1</v>
      </c>
      <c r="BJ244">
        <f t="shared" si="124"/>
        <v>1</v>
      </c>
      <c r="BK244">
        <f t="shared" si="125"/>
        <v>1</v>
      </c>
    </row>
    <row r="245" spans="1:63" x14ac:dyDescent="0.3">
      <c r="A245" t="s">
        <v>35</v>
      </c>
      <c r="B245">
        <v>2019</v>
      </c>
      <c r="C245" t="s">
        <v>50</v>
      </c>
      <c r="D245">
        <v>141.80000000000001</v>
      </c>
      <c r="E245">
        <v>161</v>
      </c>
      <c r="F245">
        <v>142.6</v>
      </c>
      <c r="G245">
        <v>146.19999999999999</v>
      </c>
      <c r="H245">
        <v>123.9</v>
      </c>
      <c r="I245">
        <v>148</v>
      </c>
      <c r="J245">
        <v>188.4</v>
      </c>
      <c r="K245">
        <v>132.5</v>
      </c>
      <c r="L245">
        <v>114</v>
      </c>
      <c r="M245">
        <v>145.4</v>
      </c>
      <c r="N245">
        <v>135.1</v>
      </c>
      <c r="O245">
        <v>157.1</v>
      </c>
      <c r="P245">
        <v>149.6</v>
      </c>
      <c r="Q245">
        <v>167.1</v>
      </c>
      <c r="R245">
        <v>149.4</v>
      </c>
      <c r="S245">
        <v>140.80000000000001</v>
      </c>
      <c r="T245">
        <v>148.19999999999999</v>
      </c>
      <c r="U245" t="s">
        <v>124</v>
      </c>
      <c r="V245">
        <v>140.6</v>
      </c>
      <c r="W245">
        <v>145</v>
      </c>
      <c r="X245">
        <v>149.4</v>
      </c>
      <c r="Y245">
        <v>126.3</v>
      </c>
      <c r="Z245">
        <v>141.69999999999999</v>
      </c>
      <c r="AA245">
        <v>155.4</v>
      </c>
      <c r="AB245">
        <v>140</v>
      </c>
      <c r="AC245">
        <v>141</v>
      </c>
      <c r="AD245">
        <v>147.19999999999999</v>
      </c>
      <c r="AE245">
        <f t="shared" si="95"/>
        <v>0</v>
      </c>
      <c r="AH245">
        <f t="shared" si="96"/>
        <v>2</v>
      </c>
      <c r="AI245">
        <f t="shared" si="97"/>
        <v>1</v>
      </c>
      <c r="AJ245">
        <f t="shared" si="98"/>
        <v>2</v>
      </c>
      <c r="AK245">
        <f t="shared" si="99"/>
        <v>1</v>
      </c>
      <c r="AL245">
        <f t="shared" si="100"/>
        <v>1</v>
      </c>
      <c r="AM245">
        <f t="shared" si="101"/>
        <v>1</v>
      </c>
      <c r="AN245">
        <f t="shared" si="102"/>
        <v>1</v>
      </c>
      <c r="AO245">
        <f t="shared" si="103"/>
        <v>1</v>
      </c>
      <c r="AP245">
        <f t="shared" si="104"/>
        <v>1</v>
      </c>
      <c r="AQ245">
        <f t="shared" si="105"/>
        <v>1</v>
      </c>
      <c r="AR245">
        <f t="shared" si="106"/>
        <v>1</v>
      </c>
      <c r="AS245">
        <f t="shared" si="107"/>
        <v>1</v>
      </c>
      <c r="AT245">
        <f t="shared" si="108"/>
        <v>1</v>
      </c>
      <c r="AU245">
        <f t="shared" si="109"/>
        <v>1</v>
      </c>
      <c r="AV245">
        <f t="shared" si="110"/>
        <v>1</v>
      </c>
      <c r="AW245">
        <f t="shared" si="111"/>
        <v>1</v>
      </c>
      <c r="AX245">
        <f t="shared" si="112"/>
        <v>1</v>
      </c>
      <c r="AY245">
        <f t="shared" si="113"/>
        <v>1</v>
      </c>
      <c r="AZ245">
        <f t="shared" si="114"/>
        <v>1</v>
      </c>
      <c r="BA245">
        <f t="shared" si="115"/>
        <v>1</v>
      </c>
      <c r="BB245">
        <f t="shared" si="116"/>
        <v>2</v>
      </c>
      <c r="BC245">
        <f t="shared" si="117"/>
        <v>1</v>
      </c>
      <c r="BD245">
        <f t="shared" si="118"/>
        <v>1</v>
      </c>
      <c r="BE245">
        <f t="shared" si="119"/>
        <v>1</v>
      </c>
      <c r="BF245">
        <f t="shared" si="120"/>
        <v>1</v>
      </c>
      <c r="BG245">
        <f t="shared" si="121"/>
        <v>1</v>
      </c>
      <c r="BH245">
        <f t="shared" si="122"/>
        <v>1</v>
      </c>
      <c r="BI245">
        <f t="shared" si="123"/>
        <v>1</v>
      </c>
      <c r="BJ245">
        <f t="shared" si="124"/>
        <v>1</v>
      </c>
      <c r="BK245">
        <f t="shared" si="125"/>
        <v>1</v>
      </c>
    </row>
    <row r="246" spans="1:63" x14ac:dyDescent="0.3">
      <c r="A246" t="s">
        <v>30</v>
      </c>
      <c r="B246">
        <v>2019</v>
      </c>
      <c r="C246" t="s">
        <v>53</v>
      </c>
      <c r="D246">
        <v>141.80000000000001</v>
      </c>
      <c r="E246">
        <v>163.69999999999999</v>
      </c>
      <c r="F246">
        <v>143.80000000000001</v>
      </c>
      <c r="G246">
        <v>147.1</v>
      </c>
      <c r="H246">
        <v>126</v>
      </c>
      <c r="I246">
        <v>146.19999999999999</v>
      </c>
      <c r="J246">
        <v>191.4</v>
      </c>
      <c r="K246">
        <v>136.19999999999999</v>
      </c>
      <c r="L246">
        <v>113.8</v>
      </c>
      <c r="M246">
        <v>147.30000000000001</v>
      </c>
      <c r="N246">
        <v>138.69999999999999</v>
      </c>
      <c r="O246">
        <v>157.69999999999999</v>
      </c>
      <c r="P246">
        <v>150.9</v>
      </c>
      <c r="Q246">
        <v>167.2</v>
      </c>
      <c r="R246">
        <v>152.30000000000001</v>
      </c>
      <c r="S246">
        <v>147</v>
      </c>
      <c r="T246">
        <v>151.5</v>
      </c>
      <c r="U246" t="s">
        <v>32</v>
      </c>
      <c r="V246">
        <v>148.4</v>
      </c>
      <c r="W246">
        <v>150.9</v>
      </c>
      <c r="X246">
        <v>154.30000000000001</v>
      </c>
      <c r="Y246">
        <v>132.1</v>
      </c>
      <c r="Z246">
        <v>149.1</v>
      </c>
      <c r="AA246">
        <v>160.80000000000001</v>
      </c>
      <c r="AB246">
        <v>140.6</v>
      </c>
      <c r="AC246">
        <v>146.1</v>
      </c>
      <c r="AD246">
        <v>149.9</v>
      </c>
      <c r="AE246">
        <f t="shared" si="95"/>
        <v>0</v>
      </c>
      <c r="AH246">
        <f t="shared" si="96"/>
        <v>2</v>
      </c>
      <c r="AI246">
        <f t="shared" si="97"/>
        <v>1</v>
      </c>
      <c r="AJ246">
        <f t="shared" si="98"/>
        <v>2</v>
      </c>
      <c r="AK246">
        <f t="shared" si="99"/>
        <v>1</v>
      </c>
      <c r="AL246">
        <f t="shared" si="100"/>
        <v>1</v>
      </c>
      <c r="AM246">
        <f t="shared" si="101"/>
        <v>1</v>
      </c>
      <c r="AN246">
        <f t="shared" si="102"/>
        <v>1</v>
      </c>
      <c r="AO246">
        <f t="shared" si="103"/>
        <v>1</v>
      </c>
      <c r="AP246">
        <f t="shared" si="104"/>
        <v>1</v>
      </c>
      <c r="AQ246">
        <f t="shared" si="105"/>
        <v>1</v>
      </c>
      <c r="AR246">
        <f t="shared" si="106"/>
        <v>1</v>
      </c>
      <c r="AS246">
        <f t="shared" si="107"/>
        <v>1</v>
      </c>
      <c r="AT246">
        <f t="shared" si="108"/>
        <v>1</v>
      </c>
      <c r="AU246">
        <f t="shared" si="109"/>
        <v>1</v>
      </c>
      <c r="AV246">
        <f t="shared" si="110"/>
        <v>1</v>
      </c>
      <c r="AW246">
        <f t="shared" si="111"/>
        <v>1</v>
      </c>
      <c r="AX246">
        <f t="shared" si="112"/>
        <v>1</v>
      </c>
      <c r="AY246">
        <f t="shared" si="113"/>
        <v>1</v>
      </c>
      <c r="AZ246">
        <f t="shared" si="114"/>
        <v>1</v>
      </c>
      <c r="BA246">
        <f t="shared" si="115"/>
        <v>1</v>
      </c>
      <c r="BB246">
        <f t="shared" si="116"/>
        <v>2</v>
      </c>
      <c r="BC246">
        <f t="shared" si="117"/>
        <v>1</v>
      </c>
      <c r="BD246">
        <f t="shared" si="118"/>
        <v>1</v>
      </c>
      <c r="BE246">
        <f t="shared" si="119"/>
        <v>1</v>
      </c>
      <c r="BF246">
        <f t="shared" si="120"/>
        <v>1</v>
      </c>
      <c r="BG246">
        <f t="shared" si="121"/>
        <v>1</v>
      </c>
      <c r="BH246">
        <f t="shared" si="122"/>
        <v>1</v>
      </c>
      <c r="BI246">
        <f t="shared" si="123"/>
        <v>1</v>
      </c>
      <c r="BJ246">
        <f t="shared" si="124"/>
        <v>1</v>
      </c>
      <c r="BK246">
        <f t="shared" si="125"/>
        <v>1</v>
      </c>
    </row>
    <row r="247" spans="1:63" x14ac:dyDescent="0.3">
      <c r="A247" t="s">
        <v>33</v>
      </c>
      <c r="B247">
        <v>2019</v>
      </c>
      <c r="C247" t="s">
        <v>53</v>
      </c>
      <c r="D247">
        <v>144.1</v>
      </c>
      <c r="E247">
        <v>162.4</v>
      </c>
      <c r="F247">
        <v>148.4</v>
      </c>
      <c r="G247">
        <v>145.9</v>
      </c>
      <c r="H247">
        <v>121.5</v>
      </c>
      <c r="I247">
        <v>148.80000000000001</v>
      </c>
      <c r="J247">
        <v>215.7</v>
      </c>
      <c r="K247">
        <v>134.6</v>
      </c>
      <c r="L247">
        <v>115</v>
      </c>
      <c r="M247">
        <v>146.30000000000001</v>
      </c>
      <c r="N247">
        <v>130.5</v>
      </c>
      <c r="O247">
        <v>157.19999999999999</v>
      </c>
      <c r="P247">
        <v>153.6</v>
      </c>
      <c r="Q247">
        <v>169.9</v>
      </c>
      <c r="R247">
        <v>146.30000000000001</v>
      </c>
      <c r="S247">
        <v>132.6</v>
      </c>
      <c r="T247">
        <v>144.19999999999999</v>
      </c>
      <c r="U247" t="s">
        <v>125</v>
      </c>
      <c r="V247">
        <v>132.19999999999999</v>
      </c>
      <c r="W247">
        <v>139.1</v>
      </c>
      <c r="X247">
        <v>142.80000000000001</v>
      </c>
      <c r="Y247">
        <v>121.7</v>
      </c>
      <c r="Z247">
        <v>136.69999999999999</v>
      </c>
      <c r="AA247">
        <v>151.80000000000001</v>
      </c>
      <c r="AB247">
        <v>139.80000000000001</v>
      </c>
      <c r="AC247">
        <v>136.30000000000001</v>
      </c>
      <c r="AD247">
        <v>147</v>
      </c>
      <c r="AE247">
        <f t="shared" si="95"/>
        <v>0</v>
      </c>
      <c r="AH247">
        <f t="shared" si="96"/>
        <v>2</v>
      </c>
      <c r="AI247">
        <f t="shared" si="97"/>
        <v>1</v>
      </c>
      <c r="AJ247">
        <f t="shared" si="98"/>
        <v>2</v>
      </c>
      <c r="AK247">
        <f t="shared" si="99"/>
        <v>1</v>
      </c>
      <c r="AL247">
        <f t="shared" si="100"/>
        <v>1</v>
      </c>
      <c r="AM247">
        <f t="shared" si="101"/>
        <v>1</v>
      </c>
      <c r="AN247">
        <f t="shared" si="102"/>
        <v>1</v>
      </c>
      <c r="AO247">
        <f t="shared" si="103"/>
        <v>1</v>
      </c>
      <c r="AP247">
        <f t="shared" si="104"/>
        <v>1</v>
      </c>
      <c r="AQ247">
        <f t="shared" si="105"/>
        <v>1</v>
      </c>
      <c r="AR247">
        <f t="shared" si="106"/>
        <v>1</v>
      </c>
      <c r="AS247">
        <f t="shared" si="107"/>
        <v>1</v>
      </c>
      <c r="AT247">
        <f t="shared" si="108"/>
        <v>1</v>
      </c>
      <c r="AU247">
        <f t="shared" si="109"/>
        <v>1</v>
      </c>
      <c r="AV247">
        <f t="shared" si="110"/>
        <v>1</v>
      </c>
      <c r="AW247">
        <f t="shared" si="111"/>
        <v>1</v>
      </c>
      <c r="AX247">
        <f t="shared" si="112"/>
        <v>1</v>
      </c>
      <c r="AY247">
        <f t="shared" si="113"/>
        <v>1</v>
      </c>
      <c r="AZ247">
        <f t="shared" si="114"/>
        <v>1</v>
      </c>
      <c r="BA247">
        <f t="shared" si="115"/>
        <v>1</v>
      </c>
      <c r="BB247">
        <f t="shared" si="116"/>
        <v>2</v>
      </c>
      <c r="BC247">
        <f t="shared" si="117"/>
        <v>1</v>
      </c>
      <c r="BD247">
        <f t="shared" si="118"/>
        <v>1</v>
      </c>
      <c r="BE247">
        <f t="shared" si="119"/>
        <v>1</v>
      </c>
      <c r="BF247">
        <f t="shared" si="120"/>
        <v>1</v>
      </c>
      <c r="BG247">
        <f t="shared" si="121"/>
        <v>1</v>
      </c>
      <c r="BH247">
        <f t="shared" si="122"/>
        <v>1</v>
      </c>
      <c r="BI247">
        <f t="shared" si="123"/>
        <v>1</v>
      </c>
      <c r="BJ247">
        <f t="shared" si="124"/>
        <v>1</v>
      </c>
      <c r="BK247">
        <f t="shared" si="125"/>
        <v>1</v>
      </c>
    </row>
    <row r="248" spans="1:63" x14ac:dyDescent="0.3">
      <c r="A248" t="s">
        <v>35</v>
      </c>
      <c r="B248">
        <v>2019</v>
      </c>
      <c r="C248" t="s">
        <v>53</v>
      </c>
      <c r="D248">
        <v>142.5</v>
      </c>
      <c r="E248">
        <v>163.19999999999999</v>
      </c>
      <c r="F248">
        <v>145.6</v>
      </c>
      <c r="G248">
        <v>146.69999999999999</v>
      </c>
      <c r="H248">
        <v>124.3</v>
      </c>
      <c r="I248">
        <v>147.4</v>
      </c>
      <c r="J248">
        <v>199.6</v>
      </c>
      <c r="K248">
        <v>135.69999999999999</v>
      </c>
      <c r="L248">
        <v>114.2</v>
      </c>
      <c r="M248">
        <v>147</v>
      </c>
      <c r="N248">
        <v>135.30000000000001</v>
      </c>
      <c r="O248">
        <v>157.5</v>
      </c>
      <c r="P248">
        <v>151.9</v>
      </c>
      <c r="Q248">
        <v>167.9</v>
      </c>
      <c r="R248">
        <v>149.9</v>
      </c>
      <c r="S248">
        <v>141</v>
      </c>
      <c r="T248">
        <v>148.6</v>
      </c>
      <c r="U248" t="s">
        <v>125</v>
      </c>
      <c r="V248">
        <v>142.30000000000001</v>
      </c>
      <c r="W248">
        <v>145.30000000000001</v>
      </c>
      <c r="X248">
        <v>149.9</v>
      </c>
      <c r="Y248">
        <v>126.6</v>
      </c>
      <c r="Z248">
        <v>142.1</v>
      </c>
      <c r="AA248">
        <v>155.5</v>
      </c>
      <c r="AB248">
        <v>140.30000000000001</v>
      </c>
      <c r="AC248">
        <v>141.30000000000001</v>
      </c>
      <c r="AD248">
        <v>148.6</v>
      </c>
      <c r="AE248">
        <f t="shared" si="95"/>
        <v>0</v>
      </c>
      <c r="AH248">
        <f t="shared" si="96"/>
        <v>2</v>
      </c>
      <c r="AI248">
        <f t="shared" si="97"/>
        <v>1</v>
      </c>
      <c r="AJ248">
        <f t="shared" si="98"/>
        <v>2</v>
      </c>
      <c r="AK248">
        <f t="shared" si="99"/>
        <v>1</v>
      </c>
      <c r="AL248">
        <f t="shared" si="100"/>
        <v>1</v>
      </c>
      <c r="AM248">
        <f t="shared" si="101"/>
        <v>1</v>
      </c>
      <c r="AN248">
        <f t="shared" si="102"/>
        <v>1</v>
      </c>
      <c r="AO248">
        <f t="shared" si="103"/>
        <v>1</v>
      </c>
      <c r="AP248">
        <f t="shared" si="104"/>
        <v>1</v>
      </c>
      <c r="AQ248">
        <f t="shared" si="105"/>
        <v>1</v>
      </c>
      <c r="AR248">
        <f t="shared" si="106"/>
        <v>1</v>
      </c>
      <c r="AS248">
        <f t="shared" si="107"/>
        <v>1</v>
      </c>
      <c r="AT248">
        <f t="shared" si="108"/>
        <v>1</v>
      </c>
      <c r="AU248">
        <f t="shared" si="109"/>
        <v>1</v>
      </c>
      <c r="AV248">
        <f t="shared" si="110"/>
        <v>1</v>
      </c>
      <c r="AW248">
        <f t="shared" si="111"/>
        <v>1</v>
      </c>
      <c r="AX248">
        <f t="shared" si="112"/>
        <v>1</v>
      </c>
      <c r="AY248">
        <f t="shared" si="113"/>
        <v>1</v>
      </c>
      <c r="AZ248">
        <f t="shared" si="114"/>
        <v>1</v>
      </c>
      <c r="BA248">
        <f t="shared" si="115"/>
        <v>1</v>
      </c>
      <c r="BB248">
        <f t="shared" si="116"/>
        <v>2</v>
      </c>
      <c r="BC248">
        <f t="shared" si="117"/>
        <v>1</v>
      </c>
      <c r="BD248">
        <f t="shared" si="118"/>
        <v>1</v>
      </c>
      <c r="BE248">
        <f t="shared" si="119"/>
        <v>1</v>
      </c>
      <c r="BF248">
        <f t="shared" si="120"/>
        <v>1</v>
      </c>
      <c r="BG248">
        <f t="shared" si="121"/>
        <v>1</v>
      </c>
      <c r="BH248">
        <f t="shared" si="122"/>
        <v>1</v>
      </c>
      <c r="BI248">
        <f t="shared" si="123"/>
        <v>1</v>
      </c>
      <c r="BJ248">
        <f t="shared" si="124"/>
        <v>1</v>
      </c>
      <c r="BK248">
        <f t="shared" si="125"/>
        <v>1</v>
      </c>
    </row>
    <row r="249" spans="1:63" x14ac:dyDescent="0.3">
      <c r="A249" t="s">
        <v>30</v>
      </c>
      <c r="B249">
        <v>2019</v>
      </c>
      <c r="C249" t="s">
        <v>55</v>
      </c>
      <c r="D249">
        <v>142.80000000000001</v>
      </c>
      <c r="E249">
        <v>165.3</v>
      </c>
      <c r="F249">
        <v>149.5</v>
      </c>
      <c r="G249">
        <v>148.69999999999999</v>
      </c>
      <c r="H249">
        <v>127.5</v>
      </c>
      <c r="I249">
        <v>144.30000000000001</v>
      </c>
      <c r="J249">
        <v>209.5</v>
      </c>
      <c r="K249">
        <v>138.80000000000001</v>
      </c>
      <c r="L249">
        <v>113.6</v>
      </c>
      <c r="M249">
        <v>149.1</v>
      </c>
      <c r="N249">
        <v>139.30000000000001</v>
      </c>
      <c r="O249">
        <v>158.30000000000001</v>
      </c>
      <c r="P249">
        <v>154.30000000000001</v>
      </c>
      <c r="Q249">
        <v>167.8</v>
      </c>
      <c r="R249">
        <v>152.6</v>
      </c>
      <c r="S249">
        <v>147.30000000000001</v>
      </c>
      <c r="T249">
        <v>151.9</v>
      </c>
      <c r="U249" t="s">
        <v>32</v>
      </c>
      <c r="V249">
        <v>149.9</v>
      </c>
      <c r="W249">
        <v>151.19999999999999</v>
      </c>
      <c r="X249">
        <v>154.80000000000001</v>
      </c>
      <c r="Y249">
        <v>135</v>
      </c>
      <c r="Z249">
        <v>149.5</v>
      </c>
      <c r="AA249">
        <v>161.1</v>
      </c>
      <c r="AB249">
        <v>140.6</v>
      </c>
      <c r="AC249">
        <v>147.1</v>
      </c>
      <c r="AD249">
        <v>152.30000000000001</v>
      </c>
      <c r="AE249">
        <f t="shared" si="95"/>
        <v>0</v>
      </c>
      <c r="AH249">
        <f t="shared" si="96"/>
        <v>2</v>
      </c>
      <c r="AI249">
        <f t="shared" si="97"/>
        <v>1</v>
      </c>
      <c r="AJ249">
        <f t="shared" si="98"/>
        <v>2</v>
      </c>
      <c r="AK249">
        <f t="shared" si="99"/>
        <v>1</v>
      </c>
      <c r="AL249">
        <f t="shared" si="100"/>
        <v>1</v>
      </c>
      <c r="AM249">
        <f t="shared" si="101"/>
        <v>1</v>
      </c>
      <c r="AN249">
        <f t="shared" si="102"/>
        <v>1</v>
      </c>
      <c r="AO249">
        <f t="shared" si="103"/>
        <v>1</v>
      </c>
      <c r="AP249">
        <f t="shared" si="104"/>
        <v>1</v>
      </c>
      <c r="AQ249">
        <f t="shared" si="105"/>
        <v>1</v>
      </c>
      <c r="AR249">
        <f t="shared" si="106"/>
        <v>1</v>
      </c>
      <c r="AS249">
        <f t="shared" si="107"/>
        <v>1</v>
      </c>
      <c r="AT249">
        <f t="shared" si="108"/>
        <v>1</v>
      </c>
      <c r="AU249">
        <f t="shared" si="109"/>
        <v>1</v>
      </c>
      <c r="AV249">
        <f t="shared" si="110"/>
        <v>1</v>
      </c>
      <c r="AW249">
        <f t="shared" si="111"/>
        <v>1</v>
      </c>
      <c r="AX249">
        <f t="shared" si="112"/>
        <v>1</v>
      </c>
      <c r="AY249">
        <f t="shared" si="113"/>
        <v>1</v>
      </c>
      <c r="AZ249">
        <f t="shared" si="114"/>
        <v>1</v>
      </c>
      <c r="BA249">
        <f t="shared" si="115"/>
        <v>1</v>
      </c>
      <c r="BB249">
        <f t="shared" si="116"/>
        <v>2</v>
      </c>
      <c r="BC249">
        <f t="shared" si="117"/>
        <v>1</v>
      </c>
      <c r="BD249">
        <f t="shared" si="118"/>
        <v>1</v>
      </c>
      <c r="BE249">
        <f t="shared" si="119"/>
        <v>1</v>
      </c>
      <c r="BF249">
        <f t="shared" si="120"/>
        <v>1</v>
      </c>
      <c r="BG249">
        <f t="shared" si="121"/>
        <v>1</v>
      </c>
      <c r="BH249">
        <f t="shared" si="122"/>
        <v>1</v>
      </c>
      <c r="BI249">
        <f t="shared" si="123"/>
        <v>1</v>
      </c>
      <c r="BJ249">
        <f t="shared" si="124"/>
        <v>1</v>
      </c>
      <c r="BK249">
        <f t="shared" si="125"/>
        <v>1</v>
      </c>
    </row>
    <row r="250" spans="1:63" x14ac:dyDescent="0.3">
      <c r="A250" t="s">
        <v>33</v>
      </c>
      <c r="B250">
        <v>2019</v>
      </c>
      <c r="C250" t="s">
        <v>55</v>
      </c>
      <c r="D250">
        <v>144.9</v>
      </c>
      <c r="E250">
        <v>164.5</v>
      </c>
      <c r="F250">
        <v>153.69999999999999</v>
      </c>
      <c r="G250">
        <v>147.5</v>
      </c>
      <c r="H250">
        <v>122.7</v>
      </c>
      <c r="I250">
        <v>147.19999999999999</v>
      </c>
      <c r="J250">
        <v>231.5</v>
      </c>
      <c r="K250">
        <v>137.19999999999999</v>
      </c>
      <c r="L250">
        <v>114.7</v>
      </c>
      <c r="M250">
        <v>148</v>
      </c>
      <c r="N250">
        <v>130.80000000000001</v>
      </c>
      <c r="O250">
        <v>157.69999999999999</v>
      </c>
      <c r="P250">
        <v>156.30000000000001</v>
      </c>
      <c r="Q250">
        <v>170.4</v>
      </c>
      <c r="R250">
        <v>146.80000000000001</v>
      </c>
      <c r="S250">
        <v>132.80000000000001</v>
      </c>
      <c r="T250">
        <v>144.6</v>
      </c>
      <c r="U250" t="s">
        <v>126</v>
      </c>
      <c r="V250">
        <v>133.6</v>
      </c>
      <c r="W250">
        <v>139.80000000000001</v>
      </c>
      <c r="X250">
        <v>143.19999999999999</v>
      </c>
      <c r="Y250">
        <v>125.2</v>
      </c>
      <c r="Z250">
        <v>136.80000000000001</v>
      </c>
      <c r="AA250">
        <v>151.9</v>
      </c>
      <c r="AB250">
        <v>140.19999999999999</v>
      </c>
      <c r="AC250">
        <v>137.69999999999999</v>
      </c>
      <c r="AD250">
        <v>148.30000000000001</v>
      </c>
      <c r="AE250">
        <f t="shared" si="95"/>
        <v>0</v>
      </c>
      <c r="AH250">
        <f t="shared" si="96"/>
        <v>2</v>
      </c>
      <c r="AI250">
        <f t="shared" si="97"/>
        <v>1</v>
      </c>
      <c r="AJ250">
        <f t="shared" si="98"/>
        <v>2</v>
      </c>
      <c r="AK250">
        <f t="shared" si="99"/>
        <v>1</v>
      </c>
      <c r="AL250">
        <f t="shared" si="100"/>
        <v>1</v>
      </c>
      <c r="AM250">
        <f t="shared" si="101"/>
        <v>1</v>
      </c>
      <c r="AN250">
        <f t="shared" si="102"/>
        <v>1</v>
      </c>
      <c r="AO250">
        <f t="shared" si="103"/>
        <v>1</v>
      </c>
      <c r="AP250">
        <f t="shared" si="104"/>
        <v>1</v>
      </c>
      <c r="AQ250">
        <f t="shared" si="105"/>
        <v>1</v>
      </c>
      <c r="AR250">
        <f t="shared" si="106"/>
        <v>1</v>
      </c>
      <c r="AS250">
        <f t="shared" si="107"/>
        <v>1</v>
      </c>
      <c r="AT250">
        <f t="shared" si="108"/>
        <v>1</v>
      </c>
      <c r="AU250">
        <f t="shared" si="109"/>
        <v>1</v>
      </c>
      <c r="AV250">
        <f t="shared" si="110"/>
        <v>1</v>
      </c>
      <c r="AW250">
        <f t="shared" si="111"/>
        <v>1</v>
      </c>
      <c r="AX250">
        <f t="shared" si="112"/>
        <v>1</v>
      </c>
      <c r="AY250">
        <f t="shared" si="113"/>
        <v>1</v>
      </c>
      <c r="AZ250">
        <f t="shared" si="114"/>
        <v>1</v>
      </c>
      <c r="BA250">
        <f t="shared" si="115"/>
        <v>1</v>
      </c>
      <c r="BB250">
        <f t="shared" si="116"/>
        <v>2</v>
      </c>
      <c r="BC250">
        <f t="shared" si="117"/>
        <v>1</v>
      </c>
      <c r="BD250">
        <f t="shared" si="118"/>
        <v>1</v>
      </c>
      <c r="BE250">
        <f t="shared" si="119"/>
        <v>1</v>
      </c>
      <c r="BF250">
        <f t="shared" si="120"/>
        <v>1</v>
      </c>
      <c r="BG250">
        <f t="shared" si="121"/>
        <v>1</v>
      </c>
      <c r="BH250">
        <f t="shared" si="122"/>
        <v>1</v>
      </c>
      <c r="BI250">
        <f t="shared" si="123"/>
        <v>1</v>
      </c>
      <c r="BJ250">
        <f t="shared" si="124"/>
        <v>1</v>
      </c>
      <c r="BK250">
        <f t="shared" si="125"/>
        <v>1</v>
      </c>
    </row>
    <row r="251" spans="1:63" x14ac:dyDescent="0.3">
      <c r="A251" t="s">
        <v>35</v>
      </c>
      <c r="B251">
        <v>2019</v>
      </c>
      <c r="C251" t="s">
        <v>55</v>
      </c>
      <c r="D251">
        <v>143.5</v>
      </c>
      <c r="E251">
        <v>165</v>
      </c>
      <c r="F251">
        <v>151.1</v>
      </c>
      <c r="G251">
        <v>148.30000000000001</v>
      </c>
      <c r="H251">
        <v>125.7</v>
      </c>
      <c r="I251">
        <v>145.69999999999999</v>
      </c>
      <c r="J251">
        <v>217</v>
      </c>
      <c r="K251">
        <v>138.30000000000001</v>
      </c>
      <c r="L251">
        <v>114</v>
      </c>
      <c r="M251">
        <v>148.69999999999999</v>
      </c>
      <c r="N251">
        <v>135.80000000000001</v>
      </c>
      <c r="O251">
        <v>158</v>
      </c>
      <c r="P251">
        <v>155</v>
      </c>
      <c r="Q251">
        <v>168.5</v>
      </c>
      <c r="R251">
        <v>150.30000000000001</v>
      </c>
      <c r="S251">
        <v>141.30000000000001</v>
      </c>
      <c r="T251">
        <v>149</v>
      </c>
      <c r="U251" t="s">
        <v>126</v>
      </c>
      <c r="V251">
        <v>143.69999999999999</v>
      </c>
      <c r="W251">
        <v>145.80000000000001</v>
      </c>
      <c r="X251">
        <v>150.4</v>
      </c>
      <c r="Y251">
        <v>129.80000000000001</v>
      </c>
      <c r="Z251">
        <v>142.30000000000001</v>
      </c>
      <c r="AA251">
        <v>155.69999999999999</v>
      </c>
      <c r="AB251">
        <v>140.4</v>
      </c>
      <c r="AC251">
        <v>142.5</v>
      </c>
      <c r="AD251">
        <v>150.4</v>
      </c>
      <c r="AE251">
        <f t="shared" si="95"/>
        <v>0</v>
      </c>
      <c r="AH251">
        <f t="shared" si="96"/>
        <v>2</v>
      </c>
      <c r="AI251">
        <f t="shared" si="97"/>
        <v>1</v>
      </c>
      <c r="AJ251">
        <f t="shared" si="98"/>
        <v>2</v>
      </c>
      <c r="AK251">
        <f t="shared" si="99"/>
        <v>1</v>
      </c>
      <c r="AL251">
        <f t="shared" si="100"/>
        <v>1</v>
      </c>
      <c r="AM251">
        <f t="shared" si="101"/>
        <v>1</v>
      </c>
      <c r="AN251">
        <f t="shared" si="102"/>
        <v>1</v>
      </c>
      <c r="AO251">
        <f t="shared" si="103"/>
        <v>1</v>
      </c>
      <c r="AP251">
        <f t="shared" si="104"/>
        <v>1</v>
      </c>
      <c r="AQ251">
        <f t="shared" si="105"/>
        <v>1</v>
      </c>
      <c r="AR251">
        <f t="shared" si="106"/>
        <v>1</v>
      </c>
      <c r="AS251">
        <f t="shared" si="107"/>
        <v>1</v>
      </c>
      <c r="AT251">
        <f t="shared" si="108"/>
        <v>1</v>
      </c>
      <c r="AU251">
        <f t="shared" si="109"/>
        <v>1</v>
      </c>
      <c r="AV251">
        <f t="shared" si="110"/>
        <v>1</v>
      </c>
      <c r="AW251">
        <f t="shared" si="111"/>
        <v>1</v>
      </c>
      <c r="AX251">
        <f t="shared" si="112"/>
        <v>1</v>
      </c>
      <c r="AY251">
        <f t="shared" si="113"/>
        <v>1</v>
      </c>
      <c r="AZ251">
        <f t="shared" si="114"/>
        <v>1</v>
      </c>
      <c r="BA251">
        <f t="shared" si="115"/>
        <v>1</v>
      </c>
      <c r="BB251">
        <f t="shared" si="116"/>
        <v>2</v>
      </c>
      <c r="BC251">
        <f t="shared" si="117"/>
        <v>1</v>
      </c>
      <c r="BD251">
        <f t="shared" si="118"/>
        <v>1</v>
      </c>
      <c r="BE251">
        <f t="shared" si="119"/>
        <v>1</v>
      </c>
      <c r="BF251">
        <f t="shared" si="120"/>
        <v>1</v>
      </c>
      <c r="BG251">
        <f t="shared" si="121"/>
        <v>1</v>
      </c>
      <c r="BH251">
        <f t="shared" si="122"/>
        <v>1</v>
      </c>
      <c r="BI251">
        <f t="shared" si="123"/>
        <v>1</v>
      </c>
      <c r="BJ251">
        <f t="shared" si="124"/>
        <v>1</v>
      </c>
      <c r="BK251">
        <f t="shared" si="125"/>
        <v>1</v>
      </c>
    </row>
    <row r="252" spans="1:63" x14ac:dyDescent="0.3">
      <c r="A252" t="s">
        <v>30</v>
      </c>
      <c r="B252">
        <v>2020</v>
      </c>
      <c r="C252" t="s">
        <v>31</v>
      </c>
      <c r="D252">
        <v>143.69999999999999</v>
      </c>
      <c r="E252">
        <v>167.3</v>
      </c>
      <c r="F252">
        <v>153.5</v>
      </c>
      <c r="G252">
        <v>150.5</v>
      </c>
      <c r="H252">
        <v>132</v>
      </c>
      <c r="I252">
        <v>142.19999999999999</v>
      </c>
      <c r="J252">
        <v>191.5</v>
      </c>
      <c r="K252">
        <v>141.1</v>
      </c>
      <c r="L252">
        <v>113.8</v>
      </c>
      <c r="M252">
        <v>151.6</v>
      </c>
      <c r="N252">
        <v>139.69999999999999</v>
      </c>
      <c r="O252">
        <v>158.69999999999999</v>
      </c>
      <c r="P252">
        <v>153</v>
      </c>
      <c r="Q252">
        <v>168.6</v>
      </c>
      <c r="R252">
        <v>152.80000000000001</v>
      </c>
      <c r="S252">
        <v>147.4</v>
      </c>
      <c r="T252">
        <v>152.1</v>
      </c>
      <c r="U252" t="s">
        <v>32</v>
      </c>
      <c r="V252">
        <v>150.4</v>
      </c>
      <c r="W252">
        <v>151.69999999999999</v>
      </c>
      <c r="X252">
        <v>155.69999999999999</v>
      </c>
      <c r="Y252">
        <v>136.30000000000001</v>
      </c>
      <c r="Z252">
        <v>150.1</v>
      </c>
      <c r="AA252">
        <v>161.69999999999999</v>
      </c>
      <c r="AB252">
        <v>142.5</v>
      </c>
      <c r="AC252">
        <v>148.1</v>
      </c>
      <c r="AD252">
        <v>151.9</v>
      </c>
      <c r="AE252">
        <f t="shared" si="95"/>
        <v>0</v>
      </c>
      <c r="AH252">
        <f t="shared" si="96"/>
        <v>2</v>
      </c>
      <c r="AI252">
        <f t="shared" si="97"/>
        <v>1</v>
      </c>
      <c r="AJ252">
        <f t="shared" si="98"/>
        <v>2</v>
      </c>
      <c r="AK252">
        <f t="shared" si="99"/>
        <v>1</v>
      </c>
      <c r="AL252">
        <f t="shared" si="100"/>
        <v>1</v>
      </c>
      <c r="AM252">
        <f t="shared" si="101"/>
        <v>1</v>
      </c>
      <c r="AN252">
        <f t="shared" si="102"/>
        <v>1</v>
      </c>
      <c r="AO252">
        <f t="shared" si="103"/>
        <v>1</v>
      </c>
      <c r="AP252">
        <f t="shared" si="104"/>
        <v>1</v>
      </c>
      <c r="AQ252">
        <f t="shared" si="105"/>
        <v>1</v>
      </c>
      <c r="AR252">
        <f t="shared" si="106"/>
        <v>1</v>
      </c>
      <c r="AS252">
        <f t="shared" si="107"/>
        <v>1</v>
      </c>
      <c r="AT252">
        <f t="shared" si="108"/>
        <v>1</v>
      </c>
      <c r="AU252">
        <f t="shared" si="109"/>
        <v>1</v>
      </c>
      <c r="AV252">
        <f t="shared" si="110"/>
        <v>1</v>
      </c>
      <c r="AW252">
        <f t="shared" si="111"/>
        <v>1</v>
      </c>
      <c r="AX252">
        <f t="shared" si="112"/>
        <v>1</v>
      </c>
      <c r="AY252">
        <f t="shared" si="113"/>
        <v>1</v>
      </c>
      <c r="AZ252">
        <f t="shared" si="114"/>
        <v>1</v>
      </c>
      <c r="BA252">
        <f t="shared" si="115"/>
        <v>1</v>
      </c>
      <c r="BB252">
        <f t="shared" si="116"/>
        <v>2</v>
      </c>
      <c r="BC252">
        <f t="shared" si="117"/>
        <v>1</v>
      </c>
      <c r="BD252">
        <f t="shared" si="118"/>
        <v>1</v>
      </c>
      <c r="BE252">
        <f t="shared" si="119"/>
        <v>1</v>
      </c>
      <c r="BF252">
        <f t="shared" si="120"/>
        <v>1</v>
      </c>
      <c r="BG252">
        <f t="shared" si="121"/>
        <v>1</v>
      </c>
      <c r="BH252">
        <f t="shared" si="122"/>
        <v>1</v>
      </c>
      <c r="BI252">
        <f t="shared" si="123"/>
        <v>1</v>
      </c>
      <c r="BJ252">
        <f t="shared" si="124"/>
        <v>1</v>
      </c>
      <c r="BK252">
        <f t="shared" si="125"/>
        <v>1</v>
      </c>
    </row>
    <row r="253" spans="1:63" x14ac:dyDescent="0.3">
      <c r="A253" t="s">
        <v>33</v>
      </c>
      <c r="B253">
        <v>2020</v>
      </c>
      <c r="C253" t="s">
        <v>31</v>
      </c>
      <c r="D253">
        <v>145.6</v>
      </c>
      <c r="E253">
        <v>167.6</v>
      </c>
      <c r="F253">
        <v>157</v>
      </c>
      <c r="G253">
        <v>149.30000000000001</v>
      </c>
      <c r="H253">
        <v>126.3</v>
      </c>
      <c r="I253">
        <v>144.4</v>
      </c>
      <c r="J253">
        <v>207.8</v>
      </c>
      <c r="K253">
        <v>139.1</v>
      </c>
      <c r="L253">
        <v>114.8</v>
      </c>
      <c r="M253">
        <v>149.5</v>
      </c>
      <c r="N253">
        <v>131.1</v>
      </c>
      <c r="O253">
        <v>158.5</v>
      </c>
      <c r="P253">
        <v>154.4</v>
      </c>
      <c r="Q253">
        <v>170.8</v>
      </c>
      <c r="R253">
        <v>147</v>
      </c>
      <c r="S253">
        <v>133.19999999999999</v>
      </c>
      <c r="T253">
        <v>144.9</v>
      </c>
      <c r="U253" t="s">
        <v>127</v>
      </c>
      <c r="V253">
        <v>135.1</v>
      </c>
      <c r="W253">
        <v>140.1</v>
      </c>
      <c r="X253">
        <v>143.80000000000001</v>
      </c>
      <c r="Y253">
        <v>126.1</v>
      </c>
      <c r="Z253">
        <v>137.19999999999999</v>
      </c>
      <c r="AA253">
        <v>152.1</v>
      </c>
      <c r="AB253">
        <v>142.1</v>
      </c>
      <c r="AC253">
        <v>138.4</v>
      </c>
      <c r="AD253">
        <v>148.19999999999999</v>
      </c>
      <c r="AE253">
        <f t="shared" si="95"/>
        <v>0</v>
      </c>
      <c r="AH253">
        <f t="shared" si="96"/>
        <v>2</v>
      </c>
      <c r="AI253">
        <f t="shared" si="97"/>
        <v>1</v>
      </c>
      <c r="AJ253">
        <f t="shared" si="98"/>
        <v>2</v>
      </c>
      <c r="AK253">
        <f t="shared" si="99"/>
        <v>1</v>
      </c>
      <c r="AL253">
        <f t="shared" si="100"/>
        <v>1</v>
      </c>
      <c r="AM253">
        <f t="shared" si="101"/>
        <v>1</v>
      </c>
      <c r="AN253">
        <f t="shared" si="102"/>
        <v>1</v>
      </c>
      <c r="AO253">
        <f t="shared" si="103"/>
        <v>1</v>
      </c>
      <c r="AP253">
        <f t="shared" si="104"/>
        <v>1</v>
      </c>
      <c r="AQ253">
        <f t="shared" si="105"/>
        <v>1</v>
      </c>
      <c r="AR253">
        <f t="shared" si="106"/>
        <v>1</v>
      </c>
      <c r="AS253">
        <f t="shared" si="107"/>
        <v>1</v>
      </c>
      <c r="AT253">
        <f t="shared" si="108"/>
        <v>1</v>
      </c>
      <c r="AU253">
        <f t="shared" si="109"/>
        <v>1</v>
      </c>
      <c r="AV253">
        <f t="shared" si="110"/>
        <v>1</v>
      </c>
      <c r="AW253">
        <f t="shared" si="111"/>
        <v>1</v>
      </c>
      <c r="AX253">
        <f t="shared" si="112"/>
        <v>1</v>
      </c>
      <c r="AY253">
        <f t="shared" si="113"/>
        <v>1</v>
      </c>
      <c r="AZ253">
        <f t="shared" si="114"/>
        <v>1</v>
      </c>
      <c r="BA253">
        <f t="shared" si="115"/>
        <v>1</v>
      </c>
      <c r="BB253">
        <f t="shared" si="116"/>
        <v>2</v>
      </c>
      <c r="BC253">
        <f t="shared" si="117"/>
        <v>1</v>
      </c>
      <c r="BD253">
        <f t="shared" si="118"/>
        <v>1</v>
      </c>
      <c r="BE253">
        <f t="shared" si="119"/>
        <v>1</v>
      </c>
      <c r="BF253">
        <f t="shared" si="120"/>
        <v>1</v>
      </c>
      <c r="BG253">
        <f t="shared" si="121"/>
        <v>1</v>
      </c>
      <c r="BH253">
        <f t="shared" si="122"/>
        <v>1</v>
      </c>
      <c r="BI253">
        <f t="shared" si="123"/>
        <v>1</v>
      </c>
      <c r="BJ253">
        <f t="shared" si="124"/>
        <v>1</v>
      </c>
      <c r="BK253">
        <f t="shared" si="125"/>
        <v>1</v>
      </c>
    </row>
    <row r="254" spans="1:63" x14ac:dyDescent="0.3">
      <c r="A254" t="s">
        <v>35</v>
      </c>
      <c r="B254">
        <v>2020</v>
      </c>
      <c r="C254" t="s">
        <v>31</v>
      </c>
      <c r="D254">
        <v>144.30000000000001</v>
      </c>
      <c r="E254">
        <v>167.4</v>
      </c>
      <c r="F254">
        <v>154.9</v>
      </c>
      <c r="G254">
        <v>150.1</v>
      </c>
      <c r="H254">
        <v>129.9</v>
      </c>
      <c r="I254">
        <v>143.19999999999999</v>
      </c>
      <c r="J254">
        <v>197</v>
      </c>
      <c r="K254">
        <v>140.4</v>
      </c>
      <c r="L254">
        <v>114.1</v>
      </c>
      <c r="M254">
        <v>150.9</v>
      </c>
      <c r="N254">
        <v>136.1</v>
      </c>
      <c r="O254">
        <v>158.6</v>
      </c>
      <c r="P254">
        <v>153.5</v>
      </c>
      <c r="Q254">
        <v>169.2</v>
      </c>
      <c r="R254">
        <v>150.5</v>
      </c>
      <c r="S254">
        <v>141.5</v>
      </c>
      <c r="T254">
        <v>149.19999999999999</v>
      </c>
      <c r="U254" t="s">
        <v>127</v>
      </c>
      <c r="V254">
        <v>144.6</v>
      </c>
      <c r="W254">
        <v>146.19999999999999</v>
      </c>
      <c r="X254">
        <v>151.19999999999999</v>
      </c>
      <c r="Y254">
        <v>130.9</v>
      </c>
      <c r="Z254">
        <v>142.80000000000001</v>
      </c>
      <c r="AA254">
        <v>156.1</v>
      </c>
      <c r="AB254">
        <v>142.30000000000001</v>
      </c>
      <c r="AC254">
        <v>143.4</v>
      </c>
      <c r="AD254">
        <v>150.19999999999999</v>
      </c>
      <c r="AE254">
        <f t="shared" si="95"/>
        <v>0</v>
      </c>
      <c r="AH254">
        <f t="shared" si="96"/>
        <v>2</v>
      </c>
      <c r="AI254">
        <f t="shared" si="97"/>
        <v>1</v>
      </c>
      <c r="AJ254">
        <f t="shared" si="98"/>
        <v>2</v>
      </c>
      <c r="AK254">
        <f t="shared" si="99"/>
        <v>1</v>
      </c>
      <c r="AL254">
        <f t="shared" si="100"/>
        <v>1</v>
      </c>
      <c r="AM254">
        <f t="shared" si="101"/>
        <v>1</v>
      </c>
      <c r="AN254">
        <f t="shared" si="102"/>
        <v>1</v>
      </c>
      <c r="AO254">
        <f t="shared" si="103"/>
        <v>1</v>
      </c>
      <c r="AP254">
        <f t="shared" si="104"/>
        <v>1</v>
      </c>
      <c r="AQ254">
        <f t="shared" si="105"/>
        <v>1</v>
      </c>
      <c r="AR254">
        <f t="shared" si="106"/>
        <v>1</v>
      </c>
      <c r="AS254">
        <f t="shared" si="107"/>
        <v>1</v>
      </c>
      <c r="AT254">
        <f t="shared" si="108"/>
        <v>1</v>
      </c>
      <c r="AU254">
        <f t="shared" si="109"/>
        <v>1</v>
      </c>
      <c r="AV254">
        <f t="shared" si="110"/>
        <v>1</v>
      </c>
      <c r="AW254">
        <f t="shared" si="111"/>
        <v>1</v>
      </c>
      <c r="AX254">
        <f t="shared" si="112"/>
        <v>1</v>
      </c>
      <c r="AY254">
        <f t="shared" si="113"/>
        <v>1</v>
      </c>
      <c r="AZ254">
        <f t="shared" si="114"/>
        <v>1</v>
      </c>
      <c r="BA254">
        <f t="shared" si="115"/>
        <v>1</v>
      </c>
      <c r="BB254">
        <f t="shared" si="116"/>
        <v>2</v>
      </c>
      <c r="BC254">
        <f t="shared" si="117"/>
        <v>1</v>
      </c>
      <c r="BD254">
        <f t="shared" si="118"/>
        <v>1</v>
      </c>
      <c r="BE254">
        <f t="shared" si="119"/>
        <v>1</v>
      </c>
      <c r="BF254">
        <f t="shared" si="120"/>
        <v>1</v>
      </c>
      <c r="BG254">
        <f t="shared" si="121"/>
        <v>1</v>
      </c>
      <c r="BH254">
        <f t="shared" si="122"/>
        <v>1</v>
      </c>
      <c r="BI254">
        <f t="shared" si="123"/>
        <v>1</v>
      </c>
      <c r="BJ254">
        <f t="shared" si="124"/>
        <v>1</v>
      </c>
      <c r="BK254">
        <f t="shared" si="125"/>
        <v>1</v>
      </c>
    </row>
    <row r="255" spans="1:63" x14ac:dyDescent="0.3">
      <c r="A255" t="s">
        <v>30</v>
      </c>
      <c r="B255">
        <v>2020</v>
      </c>
      <c r="C255" t="s">
        <v>36</v>
      </c>
      <c r="D255">
        <v>144.19999999999999</v>
      </c>
      <c r="E255">
        <v>167.5</v>
      </c>
      <c r="F255">
        <v>150.9</v>
      </c>
      <c r="G255">
        <v>150.9</v>
      </c>
      <c r="H255">
        <v>133.69999999999999</v>
      </c>
      <c r="I255">
        <v>140.69999999999999</v>
      </c>
      <c r="J255">
        <v>165.1</v>
      </c>
      <c r="K255">
        <v>141.80000000000001</v>
      </c>
      <c r="L255">
        <v>113.1</v>
      </c>
      <c r="M255">
        <v>152.80000000000001</v>
      </c>
      <c r="N255">
        <v>140.1</v>
      </c>
      <c r="O255">
        <v>159.19999999999999</v>
      </c>
      <c r="P255">
        <v>149.80000000000001</v>
      </c>
      <c r="Q255">
        <v>169.4</v>
      </c>
      <c r="R255">
        <v>153</v>
      </c>
      <c r="S255">
        <v>147.5</v>
      </c>
      <c r="T255">
        <v>152.30000000000001</v>
      </c>
      <c r="U255" t="s">
        <v>32</v>
      </c>
      <c r="V255">
        <v>152.30000000000001</v>
      </c>
      <c r="W255">
        <v>151.80000000000001</v>
      </c>
      <c r="X255">
        <v>156.19999999999999</v>
      </c>
      <c r="Y255">
        <v>136</v>
      </c>
      <c r="Z255">
        <v>150.4</v>
      </c>
      <c r="AA255">
        <v>161.9</v>
      </c>
      <c r="AB255">
        <v>143.4</v>
      </c>
      <c r="AC255">
        <v>148.4</v>
      </c>
      <c r="AD255">
        <v>150.4</v>
      </c>
      <c r="AE255">
        <f t="shared" si="95"/>
        <v>0</v>
      </c>
      <c r="AH255">
        <f t="shared" si="96"/>
        <v>2</v>
      </c>
      <c r="AI255">
        <f t="shared" si="97"/>
        <v>1</v>
      </c>
      <c r="AJ255">
        <f t="shared" si="98"/>
        <v>2</v>
      </c>
      <c r="AK255">
        <f t="shared" si="99"/>
        <v>1</v>
      </c>
      <c r="AL255">
        <f t="shared" si="100"/>
        <v>1</v>
      </c>
      <c r="AM255">
        <f t="shared" si="101"/>
        <v>1</v>
      </c>
      <c r="AN255">
        <f t="shared" si="102"/>
        <v>1</v>
      </c>
      <c r="AO255">
        <f t="shared" si="103"/>
        <v>1</v>
      </c>
      <c r="AP255">
        <f t="shared" si="104"/>
        <v>1</v>
      </c>
      <c r="AQ255">
        <f t="shared" si="105"/>
        <v>1</v>
      </c>
      <c r="AR255">
        <f t="shared" si="106"/>
        <v>1</v>
      </c>
      <c r="AS255">
        <f t="shared" si="107"/>
        <v>1</v>
      </c>
      <c r="AT255">
        <f t="shared" si="108"/>
        <v>1</v>
      </c>
      <c r="AU255">
        <f t="shared" si="109"/>
        <v>1</v>
      </c>
      <c r="AV255">
        <f t="shared" si="110"/>
        <v>1</v>
      </c>
      <c r="AW255">
        <f t="shared" si="111"/>
        <v>1</v>
      </c>
      <c r="AX255">
        <f t="shared" si="112"/>
        <v>1</v>
      </c>
      <c r="AY255">
        <f t="shared" si="113"/>
        <v>1</v>
      </c>
      <c r="AZ255">
        <f t="shared" si="114"/>
        <v>1</v>
      </c>
      <c r="BA255">
        <f t="shared" si="115"/>
        <v>1</v>
      </c>
      <c r="BB255">
        <f t="shared" si="116"/>
        <v>2</v>
      </c>
      <c r="BC255">
        <f t="shared" si="117"/>
        <v>1</v>
      </c>
      <c r="BD255">
        <f t="shared" si="118"/>
        <v>1</v>
      </c>
      <c r="BE255">
        <f t="shared" si="119"/>
        <v>1</v>
      </c>
      <c r="BF255">
        <f t="shared" si="120"/>
        <v>1</v>
      </c>
      <c r="BG255">
        <f t="shared" si="121"/>
        <v>1</v>
      </c>
      <c r="BH255">
        <f t="shared" si="122"/>
        <v>1</v>
      </c>
      <c r="BI255">
        <f t="shared" si="123"/>
        <v>1</v>
      </c>
      <c r="BJ255">
        <f t="shared" si="124"/>
        <v>1</v>
      </c>
      <c r="BK255">
        <f t="shared" si="125"/>
        <v>1</v>
      </c>
    </row>
    <row r="256" spans="1:63" x14ac:dyDescent="0.3">
      <c r="A256" t="s">
        <v>33</v>
      </c>
      <c r="B256">
        <v>2020</v>
      </c>
      <c r="C256" t="s">
        <v>36</v>
      </c>
      <c r="D256">
        <v>146.19999999999999</v>
      </c>
      <c r="E256">
        <v>167.6</v>
      </c>
      <c r="F256">
        <v>153.1</v>
      </c>
      <c r="G256">
        <v>150.69999999999999</v>
      </c>
      <c r="H256">
        <v>127.4</v>
      </c>
      <c r="I256">
        <v>143.1</v>
      </c>
      <c r="J256">
        <v>181.7</v>
      </c>
      <c r="K256">
        <v>139.6</v>
      </c>
      <c r="L256">
        <v>114.6</v>
      </c>
      <c r="M256">
        <v>150.4</v>
      </c>
      <c r="N256">
        <v>131.5</v>
      </c>
      <c r="O256">
        <v>159</v>
      </c>
      <c r="P256">
        <v>151.69999999999999</v>
      </c>
      <c r="Q256">
        <v>172</v>
      </c>
      <c r="R256">
        <v>147.30000000000001</v>
      </c>
      <c r="S256">
        <v>133.5</v>
      </c>
      <c r="T256">
        <v>145.19999999999999</v>
      </c>
      <c r="U256" t="s">
        <v>128</v>
      </c>
      <c r="V256">
        <v>138.9</v>
      </c>
      <c r="W256">
        <v>140.4</v>
      </c>
      <c r="X256">
        <v>144.4</v>
      </c>
      <c r="Y256">
        <v>125.2</v>
      </c>
      <c r="Z256">
        <v>137.69999999999999</v>
      </c>
      <c r="AA256">
        <v>152.19999999999999</v>
      </c>
      <c r="AB256">
        <v>143.5</v>
      </c>
      <c r="AC256">
        <v>138.4</v>
      </c>
      <c r="AD256">
        <v>147.69999999999999</v>
      </c>
      <c r="AE256">
        <f t="shared" si="95"/>
        <v>0</v>
      </c>
      <c r="AH256">
        <f t="shared" si="96"/>
        <v>2</v>
      </c>
      <c r="AI256">
        <f t="shared" si="97"/>
        <v>1</v>
      </c>
      <c r="AJ256">
        <f t="shared" si="98"/>
        <v>2</v>
      </c>
      <c r="AK256">
        <f t="shared" si="99"/>
        <v>1</v>
      </c>
      <c r="AL256">
        <f t="shared" si="100"/>
        <v>1</v>
      </c>
      <c r="AM256">
        <f t="shared" si="101"/>
        <v>1</v>
      </c>
      <c r="AN256">
        <f t="shared" si="102"/>
        <v>1</v>
      </c>
      <c r="AO256">
        <f t="shared" si="103"/>
        <v>1</v>
      </c>
      <c r="AP256">
        <f t="shared" si="104"/>
        <v>1</v>
      </c>
      <c r="AQ256">
        <f t="shared" si="105"/>
        <v>1</v>
      </c>
      <c r="AR256">
        <f t="shared" si="106"/>
        <v>1</v>
      </c>
      <c r="AS256">
        <f t="shared" si="107"/>
        <v>1</v>
      </c>
      <c r="AT256">
        <f t="shared" si="108"/>
        <v>1</v>
      </c>
      <c r="AU256">
        <f t="shared" si="109"/>
        <v>1</v>
      </c>
      <c r="AV256">
        <f t="shared" si="110"/>
        <v>1</v>
      </c>
      <c r="AW256">
        <f t="shared" si="111"/>
        <v>1</v>
      </c>
      <c r="AX256">
        <f t="shared" si="112"/>
        <v>1</v>
      </c>
      <c r="AY256">
        <f t="shared" si="113"/>
        <v>1</v>
      </c>
      <c r="AZ256">
        <f t="shared" si="114"/>
        <v>1</v>
      </c>
      <c r="BA256">
        <f t="shared" si="115"/>
        <v>1</v>
      </c>
      <c r="BB256">
        <f t="shared" si="116"/>
        <v>2</v>
      </c>
      <c r="BC256">
        <f t="shared" si="117"/>
        <v>1</v>
      </c>
      <c r="BD256">
        <f t="shared" si="118"/>
        <v>1</v>
      </c>
      <c r="BE256">
        <f t="shared" si="119"/>
        <v>1</v>
      </c>
      <c r="BF256">
        <f t="shared" si="120"/>
        <v>1</v>
      </c>
      <c r="BG256">
        <f t="shared" si="121"/>
        <v>1</v>
      </c>
      <c r="BH256">
        <f t="shared" si="122"/>
        <v>1</v>
      </c>
      <c r="BI256">
        <f t="shared" si="123"/>
        <v>1</v>
      </c>
      <c r="BJ256">
        <f t="shared" si="124"/>
        <v>1</v>
      </c>
      <c r="BK256">
        <f t="shared" si="125"/>
        <v>1</v>
      </c>
    </row>
    <row r="257" spans="1:63" x14ac:dyDescent="0.3">
      <c r="A257" t="s">
        <v>35</v>
      </c>
      <c r="B257">
        <v>2020</v>
      </c>
      <c r="C257" t="s">
        <v>36</v>
      </c>
      <c r="D257">
        <v>144.80000000000001</v>
      </c>
      <c r="E257">
        <v>167.5</v>
      </c>
      <c r="F257">
        <v>151.80000000000001</v>
      </c>
      <c r="G257">
        <v>150.80000000000001</v>
      </c>
      <c r="H257">
        <v>131.4</v>
      </c>
      <c r="I257">
        <v>141.80000000000001</v>
      </c>
      <c r="J257">
        <v>170.7</v>
      </c>
      <c r="K257">
        <v>141.1</v>
      </c>
      <c r="L257">
        <v>113.6</v>
      </c>
      <c r="M257">
        <v>152</v>
      </c>
      <c r="N257">
        <v>136.5</v>
      </c>
      <c r="O257">
        <v>159.1</v>
      </c>
      <c r="P257">
        <v>150.5</v>
      </c>
      <c r="Q257">
        <v>170.1</v>
      </c>
      <c r="R257">
        <v>150.80000000000001</v>
      </c>
      <c r="S257">
        <v>141.69999999999999</v>
      </c>
      <c r="T257">
        <v>149.5</v>
      </c>
      <c r="U257" t="s">
        <v>128</v>
      </c>
      <c r="V257">
        <v>147.19999999999999</v>
      </c>
      <c r="W257">
        <v>146.4</v>
      </c>
      <c r="X257">
        <v>151.69999999999999</v>
      </c>
      <c r="Y257">
        <v>130.30000000000001</v>
      </c>
      <c r="Z257">
        <v>143.19999999999999</v>
      </c>
      <c r="AA257">
        <v>156.19999999999999</v>
      </c>
      <c r="AB257">
        <v>143.4</v>
      </c>
      <c r="AC257">
        <v>143.6</v>
      </c>
      <c r="AD257">
        <v>149.1</v>
      </c>
      <c r="AE257">
        <f t="shared" si="95"/>
        <v>0</v>
      </c>
      <c r="AH257">
        <f t="shared" si="96"/>
        <v>2</v>
      </c>
      <c r="AI257">
        <f t="shared" si="97"/>
        <v>1</v>
      </c>
      <c r="AJ257">
        <f t="shared" si="98"/>
        <v>2</v>
      </c>
      <c r="AK257">
        <f t="shared" si="99"/>
        <v>1</v>
      </c>
      <c r="AL257">
        <f t="shared" si="100"/>
        <v>1</v>
      </c>
      <c r="AM257">
        <f t="shared" si="101"/>
        <v>1</v>
      </c>
      <c r="AN257">
        <f t="shared" si="102"/>
        <v>1</v>
      </c>
      <c r="AO257">
        <f t="shared" si="103"/>
        <v>1</v>
      </c>
      <c r="AP257">
        <f t="shared" si="104"/>
        <v>1</v>
      </c>
      <c r="AQ257">
        <f t="shared" si="105"/>
        <v>1</v>
      </c>
      <c r="AR257">
        <f t="shared" si="106"/>
        <v>1</v>
      </c>
      <c r="AS257">
        <f t="shared" si="107"/>
        <v>1</v>
      </c>
      <c r="AT257">
        <f t="shared" si="108"/>
        <v>1</v>
      </c>
      <c r="AU257">
        <f t="shared" si="109"/>
        <v>1</v>
      </c>
      <c r="AV257">
        <f t="shared" si="110"/>
        <v>1</v>
      </c>
      <c r="AW257">
        <f t="shared" si="111"/>
        <v>1</v>
      </c>
      <c r="AX257">
        <f t="shared" si="112"/>
        <v>1</v>
      </c>
      <c r="AY257">
        <f t="shared" si="113"/>
        <v>1</v>
      </c>
      <c r="AZ257">
        <f t="shared" si="114"/>
        <v>1</v>
      </c>
      <c r="BA257">
        <f t="shared" si="115"/>
        <v>1</v>
      </c>
      <c r="BB257">
        <f t="shared" si="116"/>
        <v>2</v>
      </c>
      <c r="BC257">
        <f t="shared" si="117"/>
        <v>1</v>
      </c>
      <c r="BD257">
        <f t="shared" si="118"/>
        <v>1</v>
      </c>
      <c r="BE257">
        <f t="shared" si="119"/>
        <v>1</v>
      </c>
      <c r="BF257">
        <f t="shared" si="120"/>
        <v>1</v>
      </c>
      <c r="BG257">
        <f t="shared" si="121"/>
        <v>1</v>
      </c>
      <c r="BH257">
        <f t="shared" si="122"/>
        <v>1</v>
      </c>
      <c r="BI257">
        <f t="shared" si="123"/>
        <v>1</v>
      </c>
      <c r="BJ257">
        <f t="shared" si="124"/>
        <v>1</v>
      </c>
      <c r="BK257">
        <f t="shared" si="125"/>
        <v>1</v>
      </c>
    </row>
    <row r="258" spans="1:63" x14ac:dyDescent="0.3">
      <c r="A258" t="s">
        <v>30</v>
      </c>
      <c r="B258">
        <v>2020</v>
      </c>
      <c r="C258" t="s">
        <v>38</v>
      </c>
      <c r="D258">
        <v>144.4</v>
      </c>
      <c r="E258">
        <v>166.8</v>
      </c>
      <c r="F258">
        <v>147.6</v>
      </c>
      <c r="G258">
        <v>151.69999999999999</v>
      </c>
      <c r="H258">
        <v>133.30000000000001</v>
      </c>
      <c r="I258">
        <v>141.80000000000001</v>
      </c>
      <c r="J258">
        <v>152.30000000000001</v>
      </c>
      <c r="K258">
        <v>141.80000000000001</v>
      </c>
      <c r="L258">
        <v>112.6</v>
      </c>
      <c r="M258">
        <v>154</v>
      </c>
      <c r="N258">
        <v>140.1</v>
      </c>
      <c r="O258">
        <v>160</v>
      </c>
      <c r="P258">
        <v>148.19999999999999</v>
      </c>
      <c r="Q258">
        <v>170.5</v>
      </c>
      <c r="R258">
        <v>153.4</v>
      </c>
      <c r="S258">
        <v>147.6</v>
      </c>
      <c r="T258">
        <v>152.5</v>
      </c>
      <c r="U258" t="s">
        <v>32</v>
      </c>
      <c r="V258">
        <v>153.4</v>
      </c>
      <c r="W258">
        <v>151.5</v>
      </c>
      <c r="X258">
        <v>156.69999999999999</v>
      </c>
      <c r="Y258">
        <v>135.80000000000001</v>
      </c>
      <c r="Z258">
        <v>151.19999999999999</v>
      </c>
      <c r="AA258">
        <v>161.19999999999999</v>
      </c>
      <c r="AB258">
        <v>145.1</v>
      </c>
      <c r="AC258">
        <v>148.6</v>
      </c>
      <c r="AD258">
        <v>149.80000000000001</v>
      </c>
      <c r="AE258">
        <f t="shared" si="95"/>
        <v>0</v>
      </c>
      <c r="AH258">
        <f t="shared" si="96"/>
        <v>2</v>
      </c>
      <c r="AI258">
        <f t="shared" si="97"/>
        <v>1</v>
      </c>
      <c r="AJ258">
        <f t="shared" si="98"/>
        <v>2</v>
      </c>
      <c r="AK258">
        <f t="shared" si="99"/>
        <v>1</v>
      </c>
      <c r="AL258">
        <f t="shared" si="100"/>
        <v>1</v>
      </c>
      <c r="AM258">
        <f t="shared" si="101"/>
        <v>1</v>
      </c>
      <c r="AN258">
        <f t="shared" si="102"/>
        <v>1</v>
      </c>
      <c r="AO258">
        <f t="shared" si="103"/>
        <v>1</v>
      </c>
      <c r="AP258">
        <f t="shared" si="104"/>
        <v>1</v>
      </c>
      <c r="AQ258">
        <f t="shared" si="105"/>
        <v>1</v>
      </c>
      <c r="AR258">
        <f t="shared" si="106"/>
        <v>1</v>
      </c>
      <c r="AS258">
        <f t="shared" si="107"/>
        <v>1</v>
      </c>
      <c r="AT258">
        <f t="shared" si="108"/>
        <v>1</v>
      </c>
      <c r="AU258">
        <f t="shared" si="109"/>
        <v>1</v>
      </c>
      <c r="AV258">
        <f t="shared" si="110"/>
        <v>1</v>
      </c>
      <c r="AW258">
        <f t="shared" si="111"/>
        <v>1</v>
      </c>
      <c r="AX258">
        <f t="shared" si="112"/>
        <v>1</v>
      </c>
      <c r="AY258">
        <f t="shared" si="113"/>
        <v>1</v>
      </c>
      <c r="AZ258">
        <f t="shared" si="114"/>
        <v>1</v>
      </c>
      <c r="BA258">
        <f t="shared" si="115"/>
        <v>1</v>
      </c>
      <c r="BB258">
        <f t="shared" si="116"/>
        <v>2</v>
      </c>
      <c r="BC258">
        <f t="shared" si="117"/>
        <v>1</v>
      </c>
      <c r="BD258">
        <f t="shared" si="118"/>
        <v>1</v>
      </c>
      <c r="BE258">
        <f t="shared" si="119"/>
        <v>1</v>
      </c>
      <c r="BF258">
        <f t="shared" si="120"/>
        <v>1</v>
      </c>
      <c r="BG258">
        <f t="shared" si="121"/>
        <v>1</v>
      </c>
      <c r="BH258">
        <f t="shared" si="122"/>
        <v>1</v>
      </c>
      <c r="BI258">
        <f t="shared" si="123"/>
        <v>1</v>
      </c>
      <c r="BJ258">
        <f t="shared" si="124"/>
        <v>1</v>
      </c>
      <c r="BK258">
        <f t="shared" si="125"/>
        <v>1</v>
      </c>
    </row>
    <row r="259" spans="1:63" x14ac:dyDescent="0.3">
      <c r="A259" t="s">
        <v>33</v>
      </c>
      <c r="B259">
        <v>2020</v>
      </c>
      <c r="C259" t="s">
        <v>38</v>
      </c>
      <c r="D259">
        <v>146.5</v>
      </c>
      <c r="E259">
        <v>167.5</v>
      </c>
      <c r="F259">
        <v>148.9</v>
      </c>
      <c r="G259">
        <v>151.1</v>
      </c>
      <c r="H259">
        <v>127.5</v>
      </c>
      <c r="I259">
        <v>143.30000000000001</v>
      </c>
      <c r="J259">
        <v>167</v>
      </c>
      <c r="K259">
        <v>139.69999999999999</v>
      </c>
      <c r="L259">
        <v>114.4</v>
      </c>
      <c r="M259">
        <v>151.5</v>
      </c>
      <c r="N259">
        <v>131.9</v>
      </c>
      <c r="O259">
        <v>159.1</v>
      </c>
      <c r="P259">
        <v>150.1</v>
      </c>
      <c r="Q259">
        <v>173.3</v>
      </c>
      <c r="R259">
        <v>147.69999999999999</v>
      </c>
      <c r="S259">
        <v>133.80000000000001</v>
      </c>
      <c r="T259">
        <v>145.6</v>
      </c>
      <c r="U259" t="s">
        <v>129</v>
      </c>
      <c r="V259">
        <v>141.4</v>
      </c>
      <c r="W259">
        <v>140.80000000000001</v>
      </c>
      <c r="X259">
        <v>145</v>
      </c>
      <c r="Y259">
        <v>124.6</v>
      </c>
      <c r="Z259">
        <v>137.9</v>
      </c>
      <c r="AA259">
        <v>152.5</v>
      </c>
      <c r="AB259">
        <v>145.30000000000001</v>
      </c>
      <c r="AC259">
        <v>138.69999999999999</v>
      </c>
      <c r="AD259">
        <v>147.30000000000001</v>
      </c>
      <c r="AE259">
        <f t="shared" si="95"/>
        <v>0</v>
      </c>
      <c r="AH259">
        <f t="shared" si="96"/>
        <v>2</v>
      </c>
      <c r="AI259">
        <f t="shared" si="97"/>
        <v>1</v>
      </c>
      <c r="AJ259">
        <f t="shared" si="98"/>
        <v>2</v>
      </c>
      <c r="AK259">
        <f t="shared" si="99"/>
        <v>1</v>
      </c>
      <c r="AL259">
        <f t="shared" si="100"/>
        <v>1</v>
      </c>
      <c r="AM259">
        <f t="shared" si="101"/>
        <v>1</v>
      </c>
      <c r="AN259">
        <f t="shared" si="102"/>
        <v>1</v>
      </c>
      <c r="AO259">
        <f t="shared" si="103"/>
        <v>1</v>
      </c>
      <c r="AP259">
        <f t="shared" si="104"/>
        <v>1</v>
      </c>
      <c r="AQ259">
        <f t="shared" si="105"/>
        <v>1</v>
      </c>
      <c r="AR259">
        <f t="shared" si="106"/>
        <v>1</v>
      </c>
      <c r="AS259">
        <f t="shared" si="107"/>
        <v>1</v>
      </c>
      <c r="AT259">
        <f t="shared" si="108"/>
        <v>1</v>
      </c>
      <c r="AU259">
        <f t="shared" si="109"/>
        <v>1</v>
      </c>
      <c r="AV259">
        <f t="shared" si="110"/>
        <v>1</v>
      </c>
      <c r="AW259">
        <f t="shared" si="111"/>
        <v>1</v>
      </c>
      <c r="AX259">
        <f t="shared" si="112"/>
        <v>1</v>
      </c>
      <c r="AY259">
        <f t="shared" si="113"/>
        <v>1</v>
      </c>
      <c r="AZ259">
        <f t="shared" si="114"/>
        <v>1</v>
      </c>
      <c r="BA259">
        <f t="shared" si="115"/>
        <v>1</v>
      </c>
      <c r="BB259">
        <f t="shared" si="116"/>
        <v>2</v>
      </c>
      <c r="BC259">
        <f t="shared" si="117"/>
        <v>1</v>
      </c>
      <c r="BD259">
        <f t="shared" si="118"/>
        <v>1</v>
      </c>
      <c r="BE259">
        <f t="shared" si="119"/>
        <v>1</v>
      </c>
      <c r="BF259">
        <f t="shared" si="120"/>
        <v>1</v>
      </c>
      <c r="BG259">
        <f t="shared" si="121"/>
        <v>1</v>
      </c>
      <c r="BH259">
        <f t="shared" si="122"/>
        <v>1</v>
      </c>
      <c r="BI259">
        <f t="shared" si="123"/>
        <v>1</v>
      </c>
      <c r="BJ259">
        <f t="shared" si="124"/>
        <v>1</v>
      </c>
      <c r="BK259">
        <f t="shared" si="125"/>
        <v>1</v>
      </c>
    </row>
    <row r="260" spans="1:63" x14ac:dyDescent="0.3">
      <c r="A260" t="s">
        <v>35</v>
      </c>
      <c r="B260">
        <v>2020</v>
      </c>
      <c r="C260" t="s">
        <v>38</v>
      </c>
      <c r="D260">
        <v>145.1</v>
      </c>
      <c r="E260">
        <v>167</v>
      </c>
      <c r="F260">
        <v>148.1</v>
      </c>
      <c r="G260">
        <v>151.5</v>
      </c>
      <c r="H260">
        <v>131.19999999999999</v>
      </c>
      <c r="I260">
        <v>142.5</v>
      </c>
      <c r="J260">
        <v>157.30000000000001</v>
      </c>
      <c r="K260">
        <v>141.1</v>
      </c>
      <c r="L260">
        <v>113.2</v>
      </c>
      <c r="M260">
        <v>153.19999999999999</v>
      </c>
      <c r="N260">
        <v>136.69999999999999</v>
      </c>
      <c r="O260">
        <v>159.6</v>
      </c>
      <c r="P260">
        <v>148.9</v>
      </c>
      <c r="Q260">
        <v>171.2</v>
      </c>
      <c r="R260">
        <v>151.19999999999999</v>
      </c>
      <c r="S260">
        <v>141.9</v>
      </c>
      <c r="T260">
        <v>149.80000000000001</v>
      </c>
      <c r="U260" t="s">
        <v>129</v>
      </c>
      <c r="V260">
        <v>148.9</v>
      </c>
      <c r="W260">
        <v>146.4</v>
      </c>
      <c r="X260">
        <v>152.30000000000001</v>
      </c>
      <c r="Y260">
        <v>129.9</v>
      </c>
      <c r="Z260">
        <v>143.69999999999999</v>
      </c>
      <c r="AA260">
        <v>156.1</v>
      </c>
      <c r="AB260">
        <v>145.19999999999999</v>
      </c>
      <c r="AC260">
        <v>143.80000000000001</v>
      </c>
      <c r="AD260">
        <v>148.6</v>
      </c>
      <c r="AE260">
        <f t="shared" ref="AE260:AE323" si="126">COUNTBLANK(D260:AD260)</f>
        <v>0</v>
      </c>
      <c r="AH260">
        <f t="shared" ref="AH260" si="127">TYPE(A260)</f>
        <v>2</v>
      </c>
      <c r="AI260">
        <f t="shared" ref="AI260" si="128">TYPE(B260)</f>
        <v>1</v>
      </c>
      <c r="AJ260">
        <f t="shared" ref="AJ260" si="129">TYPE(C260)</f>
        <v>2</v>
      </c>
      <c r="AK260">
        <f t="shared" ref="AK260" si="130">TYPE(D260)</f>
        <v>1</v>
      </c>
      <c r="AL260">
        <f t="shared" ref="AL260" si="131">TYPE(E260)</f>
        <v>1</v>
      </c>
      <c r="AM260">
        <f t="shared" ref="AM260" si="132">TYPE(F260)</f>
        <v>1</v>
      </c>
      <c r="AN260">
        <f t="shared" ref="AN260" si="133">TYPE(G260)</f>
        <v>1</v>
      </c>
      <c r="AO260">
        <f t="shared" ref="AO260" si="134">TYPE(H260)</f>
        <v>1</v>
      </c>
      <c r="AP260">
        <f t="shared" ref="AP260" si="135">TYPE(I260)</f>
        <v>1</v>
      </c>
      <c r="AQ260">
        <f t="shared" ref="AQ260" si="136">TYPE(J260)</f>
        <v>1</v>
      </c>
      <c r="AR260">
        <f t="shared" ref="AR260" si="137">TYPE(K260)</f>
        <v>1</v>
      </c>
      <c r="AS260">
        <f t="shared" ref="AS260" si="138">TYPE(L260)</f>
        <v>1</v>
      </c>
      <c r="AT260">
        <f t="shared" ref="AT260" si="139">TYPE(M260)</f>
        <v>1</v>
      </c>
      <c r="AU260">
        <f t="shared" ref="AU260" si="140">TYPE(N260)</f>
        <v>1</v>
      </c>
      <c r="AV260">
        <f t="shared" ref="AV260" si="141">TYPE(O260)</f>
        <v>1</v>
      </c>
      <c r="AW260">
        <f t="shared" ref="AW260" si="142">TYPE(P260)</f>
        <v>1</v>
      </c>
      <c r="AX260">
        <f t="shared" ref="AX260" si="143">TYPE(Q260)</f>
        <v>1</v>
      </c>
      <c r="AY260">
        <f t="shared" ref="AY260" si="144">TYPE(R260)</f>
        <v>1</v>
      </c>
      <c r="AZ260">
        <f t="shared" ref="AZ260" si="145">TYPE(S260)</f>
        <v>1</v>
      </c>
      <c r="BA260">
        <f t="shared" ref="BA260" si="146">TYPE(T260)</f>
        <v>1</v>
      </c>
      <c r="BB260">
        <f t="shared" ref="BB260" si="147">TYPE(U260)</f>
        <v>2</v>
      </c>
      <c r="BC260">
        <f t="shared" ref="BC260" si="148">TYPE(V260)</f>
        <v>1</v>
      </c>
      <c r="BD260">
        <f t="shared" ref="BD260" si="149">TYPE(W260)</f>
        <v>1</v>
      </c>
      <c r="BE260">
        <f t="shared" ref="BE260" si="150">TYPE(X260)</f>
        <v>1</v>
      </c>
      <c r="BF260">
        <f t="shared" ref="BF260" si="151">TYPE(Y260)</f>
        <v>1</v>
      </c>
      <c r="BG260">
        <f t="shared" ref="BG260" si="152">TYPE(Z260)</f>
        <v>1</v>
      </c>
      <c r="BH260">
        <f t="shared" ref="BH260" si="153">TYPE(AA260)</f>
        <v>1</v>
      </c>
      <c r="BI260">
        <f t="shared" ref="BI260" si="154">TYPE(AB260)</f>
        <v>1</v>
      </c>
      <c r="BJ260">
        <f t="shared" ref="BJ260" si="155">TYPE(AC260)</f>
        <v>1</v>
      </c>
      <c r="BK260">
        <f t="shared" ref="BK260" si="156">TYPE(AD260)</f>
        <v>1</v>
      </c>
    </row>
    <row r="261" spans="1:63" x14ac:dyDescent="0.3">
      <c r="A261" t="s">
        <v>30</v>
      </c>
      <c r="B261">
        <v>2020</v>
      </c>
      <c r="C261" t="s">
        <v>39</v>
      </c>
      <c r="D261">
        <v>147.19999999999999</v>
      </c>
      <c r="F261">
        <v>146.9</v>
      </c>
      <c r="G261">
        <v>155.6</v>
      </c>
      <c r="H261">
        <v>137.1</v>
      </c>
      <c r="I261">
        <v>147.30000000000001</v>
      </c>
      <c r="J261">
        <v>162.69999999999999</v>
      </c>
      <c r="K261">
        <v>150.19999999999999</v>
      </c>
      <c r="L261">
        <v>119.8</v>
      </c>
      <c r="M261">
        <v>158.69999999999999</v>
      </c>
      <c r="N261">
        <v>139.19999999999999</v>
      </c>
      <c r="P261">
        <v>150.1</v>
      </c>
      <c r="U261" t="s">
        <v>32</v>
      </c>
      <c r="V261">
        <v>148.4</v>
      </c>
      <c r="X261">
        <v>154.30000000000001</v>
      </c>
      <c r="AE261">
        <f t="shared" si="126"/>
        <v>13</v>
      </c>
      <c r="AH261">
        <f t="shared" ref="AH261:AH324" si="157">TYPE(A261)</f>
        <v>2</v>
      </c>
      <c r="AI261">
        <f t="shared" ref="AI261:AI324" si="158">TYPE(B261)</f>
        <v>1</v>
      </c>
      <c r="AJ261">
        <f t="shared" ref="AJ261:AJ324" si="159">TYPE(C261)</f>
        <v>2</v>
      </c>
      <c r="AK261">
        <f t="shared" ref="AK261:AK324" si="160">TYPE(D261)</f>
        <v>1</v>
      </c>
      <c r="AL261">
        <f t="shared" ref="AL261:AL324" si="161">TYPE(E261)</f>
        <v>1</v>
      </c>
      <c r="AM261">
        <f t="shared" ref="AM261:AM324" si="162">TYPE(F261)</f>
        <v>1</v>
      </c>
      <c r="AN261">
        <f t="shared" ref="AN261:AN324" si="163">TYPE(G261)</f>
        <v>1</v>
      </c>
      <c r="AO261">
        <f t="shared" ref="AO261:AO324" si="164">TYPE(H261)</f>
        <v>1</v>
      </c>
      <c r="AP261">
        <f t="shared" ref="AP261:AP324" si="165">TYPE(I261)</f>
        <v>1</v>
      </c>
      <c r="AQ261">
        <f t="shared" ref="AQ261:AQ324" si="166">TYPE(J261)</f>
        <v>1</v>
      </c>
      <c r="AR261">
        <f t="shared" ref="AR261:AR324" si="167">TYPE(K261)</f>
        <v>1</v>
      </c>
      <c r="AS261">
        <f t="shared" ref="AS261:AS324" si="168">TYPE(L261)</f>
        <v>1</v>
      </c>
      <c r="AT261">
        <f t="shared" ref="AT261:AT324" si="169">TYPE(M261)</f>
        <v>1</v>
      </c>
      <c r="AU261">
        <f t="shared" ref="AU261:AU324" si="170">TYPE(N261)</f>
        <v>1</v>
      </c>
      <c r="AV261">
        <f t="shared" ref="AV261:AV324" si="171">TYPE(O261)</f>
        <v>1</v>
      </c>
      <c r="AW261">
        <f t="shared" ref="AW261:AW324" si="172">TYPE(P261)</f>
        <v>1</v>
      </c>
      <c r="AX261">
        <f t="shared" ref="AX261:AX324" si="173">TYPE(Q261)</f>
        <v>1</v>
      </c>
      <c r="AY261">
        <f t="shared" ref="AY261:AY324" si="174">TYPE(R261)</f>
        <v>1</v>
      </c>
      <c r="AZ261">
        <f t="shared" ref="AZ261:AZ324" si="175">TYPE(S261)</f>
        <v>1</v>
      </c>
      <c r="BA261">
        <f t="shared" ref="BA261:BA324" si="176">TYPE(T261)</f>
        <v>1</v>
      </c>
      <c r="BB261">
        <f t="shared" ref="BB261:BB324" si="177">TYPE(U261)</f>
        <v>2</v>
      </c>
      <c r="BC261">
        <f t="shared" ref="BC261:BC324" si="178">TYPE(V261)</f>
        <v>1</v>
      </c>
      <c r="BD261">
        <f t="shared" ref="BD261:BD324" si="179">TYPE(W261)</f>
        <v>1</v>
      </c>
      <c r="BE261">
        <f t="shared" ref="BE261:BE324" si="180">TYPE(X261)</f>
        <v>1</v>
      </c>
      <c r="BF261">
        <f t="shared" ref="BF261:BF324" si="181">TYPE(Y261)</f>
        <v>1</v>
      </c>
      <c r="BG261">
        <f t="shared" ref="BG261:BG324" si="182">TYPE(Z261)</f>
        <v>1</v>
      </c>
      <c r="BH261">
        <f t="shared" ref="BH261:BH324" si="183">TYPE(AA261)</f>
        <v>1</v>
      </c>
      <c r="BI261">
        <f t="shared" ref="BI261:BI324" si="184">TYPE(AB261)</f>
        <v>1</v>
      </c>
      <c r="BJ261">
        <f t="shared" ref="BJ261:BJ324" si="185">TYPE(AC261)</f>
        <v>1</v>
      </c>
      <c r="BK261">
        <f t="shared" ref="BK261:BK324" si="186">TYPE(AD261)</f>
        <v>1</v>
      </c>
    </row>
    <row r="262" spans="1:63" x14ac:dyDescent="0.3">
      <c r="A262" t="s">
        <v>33</v>
      </c>
      <c r="B262">
        <v>2020</v>
      </c>
      <c r="C262" t="s">
        <v>39</v>
      </c>
      <c r="D262">
        <v>151.80000000000001</v>
      </c>
      <c r="F262">
        <v>151.9</v>
      </c>
      <c r="G262">
        <v>155.5</v>
      </c>
      <c r="H262">
        <v>131.6</v>
      </c>
      <c r="I262">
        <v>152.9</v>
      </c>
      <c r="J262">
        <v>180</v>
      </c>
      <c r="K262">
        <v>150.80000000000001</v>
      </c>
      <c r="L262">
        <v>121.2</v>
      </c>
      <c r="M262">
        <v>154</v>
      </c>
      <c r="N262">
        <v>133.5</v>
      </c>
      <c r="P262">
        <v>153.5</v>
      </c>
      <c r="U262" t="s">
        <v>130</v>
      </c>
      <c r="V262">
        <v>137.1</v>
      </c>
      <c r="X262">
        <v>144.80000000000001</v>
      </c>
      <c r="AE262">
        <f t="shared" si="126"/>
        <v>13</v>
      </c>
      <c r="AH262">
        <f t="shared" si="157"/>
        <v>2</v>
      </c>
      <c r="AI262">
        <f t="shared" si="158"/>
        <v>1</v>
      </c>
      <c r="AJ262">
        <f t="shared" si="159"/>
        <v>2</v>
      </c>
      <c r="AK262">
        <f t="shared" si="160"/>
        <v>1</v>
      </c>
      <c r="AL262">
        <f t="shared" si="161"/>
        <v>1</v>
      </c>
      <c r="AM262">
        <f t="shared" si="162"/>
        <v>1</v>
      </c>
      <c r="AN262">
        <f t="shared" si="163"/>
        <v>1</v>
      </c>
      <c r="AO262">
        <f t="shared" si="164"/>
        <v>1</v>
      </c>
      <c r="AP262">
        <f t="shared" si="165"/>
        <v>1</v>
      </c>
      <c r="AQ262">
        <f t="shared" si="166"/>
        <v>1</v>
      </c>
      <c r="AR262">
        <f t="shared" si="167"/>
        <v>1</v>
      </c>
      <c r="AS262">
        <f t="shared" si="168"/>
        <v>1</v>
      </c>
      <c r="AT262">
        <f t="shared" si="169"/>
        <v>1</v>
      </c>
      <c r="AU262">
        <f t="shared" si="170"/>
        <v>1</v>
      </c>
      <c r="AV262">
        <f t="shared" si="171"/>
        <v>1</v>
      </c>
      <c r="AW262">
        <f t="shared" si="172"/>
        <v>1</v>
      </c>
      <c r="AX262">
        <f t="shared" si="173"/>
        <v>1</v>
      </c>
      <c r="AY262">
        <f t="shared" si="174"/>
        <v>1</v>
      </c>
      <c r="AZ262">
        <f t="shared" si="175"/>
        <v>1</v>
      </c>
      <c r="BA262">
        <f t="shared" si="176"/>
        <v>1</v>
      </c>
      <c r="BB262">
        <f t="shared" si="177"/>
        <v>2</v>
      </c>
      <c r="BC262">
        <f t="shared" si="178"/>
        <v>1</v>
      </c>
      <c r="BD262">
        <f t="shared" si="179"/>
        <v>1</v>
      </c>
      <c r="BE262">
        <f t="shared" si="180"/>
        <v>1</v>
      </c>
      <c r="BF262">
        <f t="shared" si="181"/>
        <v>1</v>
      </c>
      <c r="BG262">
        <f t="shared" si="182"/>
        <v>1</v>
      </c>
      <c r="BH262">
        <f t="shared" si="183"/>
        <v>1</v>
      </c>
      <c r="BI262">
        <f t="shared" si="184"/>
        <v>1</v>
      </c>
      <c r="BJ262">
        <f t="shared" si="185"/>
        <v>1</v>
      </c>
      <c r="BK262">
        <f t="shared" si="186"/>
        <v>1</v>
      </c>
    </row>
    <row r="263" spans="1:63" x14ac:dyDescent="0.3">
      <c r="A263" t="s">
        <v>35</v>
      </c>
      <c r="B263">
        <v>2020</v>
      </c>
      <c r="C263" t="s">
        <v>39</v>
      </c>
      <c r="D263">
        <v>148.69999999999999</v>
      </c>
      <c r="F263">
        <v>148.80000000000001</v>
      </c>
      <c r="G263">
        <v>155.6</v>
      </c>
      <c r="H263">
        <v>135.1</v>
      </c>
      <c r="I263">
        <v>149.9</v>
      </c>
      <c r="J263">
        <v>168.6</v>
      </c>
      <c r="K263">
        <v>150.4</v>
      </c>
      <c r="L263">
        <v>120.3</v>
      </c>
      <c r="M263">
        <v>157.1</v>
      </c>
      <c r="N263">
        <v>136.80000000000001</v>
      </c>
      <c r="P263">
        <v>151.4</v>
      </c>
      <c r="U263" t="s">
        <v>130</v>
      </c>
      <c r="V263">
        <v>144.1</v>
      </c>
      <c r="X263">
        <v>150.69999999999999</v>
      </c>
      <c r="AE263">
        <f t="shared" si="126"/>
        <v>13</v>
      </c>
      <c r="AH263">
        <f t="shared" si="157"/>
        <v>2</v>
      </c>
      <c r="AI263">
        <f t="shared" si="158"/>
        <v>1</v>
      </c>
      <c r="AJ263">
        <f t="shared" si="159"/>
        <v>2</v>
      </c>
      <c r="AK263">
        <f t="shared" si="160"/>
        <v>1</v>
      </c>
      <c r="AL263">
        <f t="shared" si="161"/>
        <v>1</v>
      </c>
      <c r="AM263">
        <f t="shared" si="162"/>
        <v>1</v>
      </c>
      <c r="AN263">
        <f t="shared" si="163"/>
        <v>1</v>
      </c>
      <c r="AO263">
        <f t="shared" si="164"/>
        <v>1</v>
      </c>
      <c r="AP263">
        <f t="shared" si="165"/>
        <v>1</v>
      </c>
      <c r="AQ263">
        <f t="shared" si="166"/>
        <v>1</v>
      </c>
      <c r="AR263">
        <f t="shared" si="167"/>
        <v>1</v>
      </c>
      <c r="AS263">
        <f t="shared" si="168"/>
        <v>1</v>
      </c>
      <c r="AT263">
        <f t="shared" si="169"/>
        <v>1</v>
      </c>
      <c r="AU263">
        <f t="shared" si="170"/>
        <v>1</v>
      </c>
      <c r="AV263">
        <f t="shared" si="171"/>
        <v>1</v>
      </c>
      <c r="AW263">
        <f t="shared" si="172"/>
        <v>1</v>
      </c>
      <c r="AX263">
        <f t="shared" si="173"/>
        <v>1</v>
      </c>
      <c r="AY263">
        <f t="shared" si="174"/>
        <v>1</v>
      </c>
      <c r="AZ263">
        <f t="shared" si="175"/>
        <v>1</v>
      </c>
      <c r="BA263">
        <f t="shared" si="176"/>
        <v>1</v>
      </c>
      <c r="BB263">
        <f t="shared" si="177"/>
        <v>2</v>
      </c>
      <c r="BC263">
        <f t="shared" si="178"/>
        <v>1</v>
      </c>
      <c r="BD263">
        <f t="shared" si="179"/>
        <v>1</v>
      </c>
      <c r="BE263">
        <f t="shared" si="180"/>
        <v>1</v>
      </c>
      <c r="BF263">
        <f t="shared" si="181"/>
        <v>1</v>
      </c>
      <c r="BG263">
        <f t="shared" si="182"/>
        <v>1</v>
      </c>
      <c r="BH263">
        <f t="shared" si="183"/>
        <v>1</v>
      </c>
      <c r="BI263">
        <f t="shared" si="184"/>
        <v>1</v>
      </c>
      <c r="BJ263">
        <f t="shared" si="185"/>
        <v>1</v>
      </c>
      <c r="BK263">
        <f t="shared" si="186"/>
        <v>1</v>
      </c>
    </row>
    <row r="264" spans="1:63" x14ac:dyDescent="0.3">
      <c r="A264" t="s">
        <v>30</v>
      </c>
      <c r="B264">
        <v>2020</v>
      </c>
      <c r="C264" t="s">
        <v>41</v>
      </c>
      <c r="U264" t="s">
        <v>32</v>
      </c>
      <c r="AE264">
        <f t="shared" si="126"/>
        <v>26</v>
      </c>
      <c r="AH264">
        <f t="shared" si="157"/>
        <v>2</v>
      </c>
      <c r="AI264">
        <f t="shared" si="158"/>
        <v>1</v>
      </c>
      <c r="AJ264">
        <f t="shared" si="159"/>
        <v>2</v>
      </c>
      <c r="AK264">
        <f t="shared" si="160"/>
        <v>1</v>
      </c>
      <c r="AL264">
        <f t="shared" si="161"/>
        <v>1</v>
      </c>
      <c r="AM264">
        <f t="shared" si="162"/>
        <v>1</v>
      </c>
      <c r="AN264">
        <f t="shared" si="163"/>
        <v>1</v>
      </c>
      <c r="AO264">
        <f t="shared" si="164"/>
        <v>1</v>
      </c>
      <c r="AP264">
        <f t="shared" si="165"/>
        <v>1</v>
      </c>
      <c r="AQ264">
        <f t="shared" si="166"/>
        <v>1</v>
      </c>
      <c r="AR264">
        <f t="shared" si="167"/>
        <v>1</v>
      </c>
      <c r="AS264">
        <f t="shared" si="168"/>
        <v>1</v>
      </c>
      <c r="AT264">
        <f t="shared" si="169"/>
        <v>1</v>
      </c>
      <c r="AU264">
        <f t="shared" si="170"/>
        <v>1</v>
      </c>
      <c r="AV264">
        <f t="shared" si="171"/>
        <v>1</v>
      </c>
      <c r="AW264">
        <f t="shared" si="172"/>
        <v>1</v>
      </c>
      <c r="AX264">
        <f t="shared" si="173"/>
        <v>1</v>
      </c>
      <c r="AY264">
        <f t="shared" si="174"/>
        <v>1</v>
      </c>
      <c r="AZ264">
        <f t="shared" si="175"/>
        <v>1</v>
      </c>
      <c r="BA264">
        <f t="shared" si="176"/>
        <v>1</v>
      </c>
      <c r="BB264">
        <f t="shared" si="177"/>
        <v>2</v>
      </c>
      <c r="BC264">
        <f t="shared" si="178"/>
        <v>1</v>
      </c>
      <c r="BD264">
        <f t="shared" si="179"/>
        <v>1</v>
      </c>
      <c r="BE264">
        <f t="shared" si="180"/>
        <v>1</v>
      </c>
      <c r="BF264">
        <f t="shared" si="181"/>
        <v>1</v>
      </c>
      <c r="BG264">
        <f t="shared" si="182"/>
        <v>1</v>
      </c>
      <c r="BH264">
        <f t="shared" si="183"/>
        <v>1</v>
      </c>
      <c r="BI264">
        <f t="shared" si="184"/>
        <v>1</v>
      </c>
      <c r="BJ264">
        <f t="shared" si="185"/>
        <v>1</v>
      </c>
      <c r="BK264">
        <f t="shared" si="186"/>
        <v>1</v>
      </c>
    </row>
    <row r="265" spans="1:63" x14ac:dyDescent="0.3">
      <c r="A265" t="s">
        <v>33</v>
      </c>
      <c r="B265">
        <v>2020</v>
      </c>
      <c r="C265" t="s">
        <v>41</v>
      </c>
      <c r="U265" t="s">
        <v>32</v>
      </c>
      <c r="AE265">
        <f t="shared" si="126"/>
        <v>26</v>
      </c>
      <c r="AH265">
        <f t="shared" si="157"/>
        <v>2</v>
      </c>
      <c r="AI265">
        <f t="shared" si="158"/>
        <v>1</v>
      </c>
      <c r="AJ265">
        <f t="shared" si="159"/>
        <v>2</v>
      </c>
      <c r="AK265">
        <f t="shared" si="160"/>
        <v>1</v>
      </c>
      <c r="AL265">
        <f t="shared" si="161"/>
        <v>1</v>
      </c>
      <c r="AM265">
        <f t="shared" si="162"/>
        <v>1</v>
      </c>
      <c r="AN265">
        <f t="shared" si="163"/>
        <v>1</v>
      </c>
      <c r="AO265">
        <f t="shared" si="164"/>
        <v>1</v>
      </c>
      <c r="AP265">
        <f t="shared" si="165"/>
        <v>1</v>
      </c>
      <c r="AQ265">
        <f t="shared" si="166"/>
        <v>1</v>
      </c>
      <c r="AR265">
        <f t="shared" si="167"/>
        <v>1</v>
      </c>
      <c r="AS265">
        <f t="shared" si="168"/>
        <v>1</v>
      </c>
      <c r="AT265">
        <f t="shared" si="169"/>
        <v>1</v>
      </c>
      <c r="AU265">
        <f t="shared" si="170"/>
        <v>1</v>
      </c>
      <c r="AV265">
        <f t="shared" si="171"/>
        <v>1</v>
      </c>
      <c r="AW265">
        <f t="shared" si="172"/>
        <v>1</v>
      </c>
      <c r="AX265">
        <f t="shared" si="173"/>
        <v>1</v>
      </c>
      <c r="AY265">
        <f t="shared" si="174"/>
        <v>1</v>
      </c>
      <c r="AZ265">
        <f t="shared" si="175"/>
        <v>1</v>
      </c>
      <c r="BA265">
        <f t="shared" si="176"/>
        <v>1</v>
      </c>
      <c r="BB265">
        <f t="shared" si="177"/>
        <v>2</v>
      </c>
      <c r="BC265">
        <f t="shared" si="178"/>
        <v>1</v>
      </c>
      <c r="BD265">
        <f t="shared" si="179"/>
        <v>1</v>
      </c>
      <c r="BE265">
        <f t="shared" si="180"/>
        <v>1</v>
      </c>
      <c r="BF265">
        <f t="shared" si="181"/>
        <v>1</v>
      </c>
      <c r="BG265">
        <f t="shared" si="182"/>
        <v>1</v>
      </c>
      <c r="BH265">
        <f t="shared" si="183"/>
        <v>1</v>
      </c>
      <c r="BI265">
        <f t="shared" si="184"/>
        <v>1</v>
      </c>
      <c r="BJ265">
        <f t="shared" si="185"/>
        <v>1</v>
      </c>
      <c r="BK265">
        <f t="shared" si="186"/>
        <v>1</v>
      </c>
    </row>
    <row r="266" spans="1:63" x14ac:dyDescent="0.3">
      <c r="A266" t="s">
        <v>35</v>
      </c>
      <c r="B266">
        <v>2020</v>
      </c>
      <c r="C266" t="s">
        <v>41</v>
      </c>
      <c r="U266" t="s">
        <v>32</v>
      </c>
      <c r="AE266">
        <f t="shared" si="126"/>
        <v>26</v>
      </c>
      <c r="AH266">
        <f t="shared" si="157"/>
        <v>2</v>
      </c>
      <c r="AI266">
        <f t="shared" si="158"/>
        <v>1</v>
      </c>
      <c r="AJ266">
        <f t="shared" si="159"/>
        <v>2</v>
      </c>
      <c r="AK266">
        <f t="shared" si="160"/>
        <v>1</v>
      </c>
      <c r="AL266">
        <f t="shared" si="161"/>
        <v>1</v>
      </c>
      <c r="AM266">
        <f t="shared" si="162"/>
        <v>1</v>
      </c>
      <c r="AN266">
        <f t="shared" si="163"/>
        <v>1</v>
      </c>
      <c r="AO266">
        <f t="shared" si="164"/>
        <v>1</v>
      </c>
      <c r="AP266">
        <f t="shared" si="165"/>
        <v>1</v>
      </c>
      <c r="AQ266">
        <f t="shared" si="166"/>
        <v>1</v>
      </c>
      <c r="AR266">
        <f t="shared" si="167"/>
        <v>1</v>
      </c>
      <c r="AS266">
        <f t="shared" si="168"/>
        <v>1</v>
      </c>
      <c r="AT266">
        <f t="shared" si="169"/>
        <v>1</v>
      </c>
      <c r="AU266">
        <f t="shared" si="170"/>
        <v>1</v>
      </c>
      <c r="AV266">
        <f t="shared" si="171"/>
        <v>1</v>
      </c>
      <c r="AW266">
        <f t="shared" si="172"/>
        <v>1</v>
      </c>
      <c r="AX266">
        <f t="shared" si="173"/>
        <v>1</v>
      </c>
      <c r="AY266">
        <f t="shared" si="174"/>
        <v>1</v>
      </c>
      <c r="AZ266">
        <f t="shared" si="175"/>
        <v>1</v>
      </c>
      <c r="BA266">
        <f t="shared" si="176"/>
        <v>1</v>
      </c>
      <c r="BB266">
        <f t="shared" si="177"/>
        <v>2</v>
      </c>
      <c r="BC266">
        <f t="shared" si="178"/>
        <v>1</v>
      </c>
      <c r="BD266">
        <f t="shared" si="179"/>
        <v>1</v>
      </c>
      <c r="BE266">
        <f t="shared" si="180"/>
        <v>1</v>
      </c>
      <c r="BF266">
        <f t="shared" si="181"/>
        <v>1</v>
      </c>
      <c r="BG266">
        <f t="shared" si="182"/>
        <v>1</v>
      </c>
      <c r="BH266">
        <f t="shared" si="183"/>
        <v>1</v>
      </c>
      <c r="BI266">
        <f t="shared" si="184"/>
        <v>1</v>
      </c>
      <c r="BJ266">
        <f t="shared" si="185"/>
        <v>1</v>
      </c>
      <c r="BK266">
        <f t="shared" si="186"/>
        <v>1</v>
      </c>
    </row>
    <row r="267" spans="1:63" x14ac:dyDescent="0.3">
      <c r="A267" t="s">
        <v>30</v>
      </c>
      <c r="B267">
        <v>2020</v>
      </c>
      <c r="C267" t="s">
        <v>42</v>
      </c>
      <c r="D267">
        <v>148.19999999999999</v>
      </c>
      <c r="E267">
        <v>190.3</v>
      </c>
      <c r="F267">
        <v>149.4</v>
      </c>
      <c r="G267">
        <v>153.30000000000001</v>
      </c>
      <c r="H267">
        <v>138.19999999999999</v>
      </c>
      <c r="I267">
        <v>143.19999999999999</v>
      </c>
      <c r="J267">
        <v>148.9</v>
      </c>
      <c r="K267">
        <v>150.30000000000001</v>
      </c>
      <c r="L267">
        <v>113.2</v>
      </c>
      <c r="M267">
        <v>159.80000000000001</v>
      </c>
      <c r="N267">
        <v>142.1</v>
      </c>
      <c r="O267">
        <v>161.80000000000001</v>
      </c>
      <c r="P267">
        <v>152.30000000000001</v>
      </c>
      <c r="Q267">
        <v>182.4</v>
      </c>
      <c r="R267">
        <v>154.69999999999999</v>
      </c>
      <c r="S267">
        <v>150</v>
      </c>
      <c r="T267">
        <v>154.1</v>
      </c>
      <c r="U267" t="s">
        <v>32</v>
      </c>
      <c r="V267">
        <v>144.9</v>
      </c>
      <c r="W267">
        <v>151.69999999999999</v>
      </c>
      <c r="X267">
        <v>158.19999999999999</v>
      </c>
      <c r="Y267">
        <v>141.4</v>
      </c>
      <c r="Z267">
        <v>153.19999999999999</v>
      </c>
      <c r="AA267">
        <v>161.80000000000001</v>
      </c>
      <c r="AB267">
        <v>151.19999999999999</v>
      </c>
      <c r="AC267">
        <v>151.69999999999999</v>
      </c>
      <c r="AD267">
        <v>152.69999999999999</v>
      </c>
      <c r="AE267">
        <f t="shared" si="126"/>
        <v>0</v>
      </c>
      <c r="AH267">
        <f t="shared" si="157"/>
        <v>2</v>
      </c>
      <c r="AI267">
        <f t="shared" si="158"/>
        <v>1</v>
      </c>
      <c r="AJ267">
        <f t="shared" si="159"/>
        <v>2</v>
      </c>
      <c r="AK267">
        <f t="shared" si="160"/>
        <v>1</v>
      </c>
      <c r="AL267">
        <f t="shared" si="161"/>
        <v>1</v>
      </c>
      <c r="AM267">
        <f t="shared" si="162"/>
        <v>1</v>
      </c>
      <c r="AN267">
        <f t="shared" si="163"/>
        <v>1</v>
      </c>
      <c r="AO267">
        <f t="shared" si="164"/>
        <v>1</v>
      </c>
      <c r="AP267">
        <f t="shared" si="165"/>
        <v>1</v>
      </c>
      <c r="AQ267">
        <f t="shared" si="166"/>
        <v>1</v>
      </c>
      <c r="AR267">
        <f t="shared" si="167"/>
        <v>1</v>
      </c>
      <c r="AS267">
        <f t="shared" si="168"/>
        <v>1</v>
      </c>
      <c r="AT267">
        <f t="shared" si="169"/>
        <v>1</v>
      </c>
      <c r="AU267">
        <f t="shared" si="170"/>
        <v>1</v>
      </c>
      <c r="AV267">
        <f t="shared" si="171"/>
        <v>1</v>
      </c>
      <c r="AW267">
        <f t="shared" si="172"/>
        <v>1</v>
      </c>
      <c r="AX267">
        <f t="shared" si="173"/>
        <v>1</v>
      </c>
      <c r="AY267">
        <f t="shared" si="174"/>
        <v>1</v>
      </c>
      <c r="AZ267">
        <f t="shared" si="175"/>
        <v>1</v>
      </c>
      <c r="BA267">
        <f t="shared" si="176"/>
        <v>1</v>
      </c>
      <c r="BB267">
        <f t="shared" si="177"/>
        <v>2</v>
      </c>
      <c r="BC267">
        <f t="shared" si="178"/>
        <v>1</v>
      </c>
      <c r="BD267">
        <f t="shared" si="179"/>
        <v>1</v>
      </c>
      <c r="BE267">
        <f t="shared" si="180"/>
        <v>1</v>
      </c>
      <c r="BF267">
        <f t="shared" si="181"/>
        <v>1</v>
      </c>
      <c r="BG267">
        <f t="shared" si="182"/>
        <v>1</v>
      </c>
      <c r="BH267">
        <f t="shared" si="183"/>
        <v>1</v>
      </c>
      <c r="BI267">
        <f t="shared" si="184"/>
        <v>1</v>
      </c>
      <c r="BJ267">
        <f t="shared" si="185"/>
        <v>1</v>
      </c>
      <c r="BK267">
        <f t="shared" si="186"/>
        <v>1</v>
      </c>
    </row>
    <row r="268" spans="1:63" x14ac:dyDescent="0.3">
      <c r="A268" t="s">
        <v>33</v>
      </c>
      <c r="B268">
        <v>2020</v>
      </c>
      <c r="C268" t="s">
        <v>42</v>
      </c>
      <c r="D268">
        <v>152.69999999999999</v>
      </c>
      <c r="E268">
        <v>197</v>
      </c>
      <c r="F268">
        <v>154.6</v>
      </c>
      <c r="G268">
        <v>153.4</v>
      </c>
      <c r="H268">
        <v>132.9</v>
      </c>
      <c r="I268">
        <v>151.80000000000001</v>
      </c>
      <c r="J268">
        <v>171.2</v>
      </c>
      <c r="K268">
        <v>152</v>
      </c>
      <c r="L268">
        <v>116.3</v>
      </c>
      <c r="M268">
        <v>158.80000000000001</v>
      </c>
      <c r="N268">
        <v>135.6</v>
      </c>
      <c r="O268">
        <v>161.69999999999999</v>
      </c>
      <c r="P268">
        <v>157</v>
      </c>
      <c r="Q268">
        <v>186.7</v>
      </c>
      <c r="R268">
        <v>149.1</v>
      </c>
      <c r="S268">
        <v>136.6</v>
      </c>
      <c r="T268">
        <v>147.19999999999999</v>
      </c>
      <c r="U268" t="s">
        <v>131</v>
      </c>
      <c r="V268">
        <v>137.1</v>
      </c>
      <c r="W268">
        <v>140.4</v>
      </c>
      <c r="X268">
        <v>148.1</v>
      </c>
      <c r="Y268">
        <v>129.30000000000001</v>
      </c>
      <c r="Z268">
        <v>144.5</v>
      </c>
      <c r="AA268">
        <v>152.5</v>
      </c>
      <c r="AB268">
        <v>152.19999999999999</v>
      </c>
      <c r="AC268">
        <v>142</v>
      </c>
      <c r="AD268">
        <v>150.80000000000001</v>
      </c>
      <c r="AE268">
        <f t="shared" si="126"/>
        <v>0</v>
      </c>
      <c r="AH268">
        <f t="shared" si="157"/>
        <v>2</v>
      </c>
      <c r="AI268">
        <f t="shared" si="158"/>
        <v>1</v>
      </c>
      <c r="AJ268">
        <f t="shared" si="159"/>
        <v>2</v>
      </c>
      <c r="AK268">
        <f t="shared" si="160"/>
        <v>1</v>
      </c>
      <c r="AL268">
        <f t="shared" si="161"/>
        <v>1</v>
      </c>
      <c r="AM268">
        <f t="shared" si="162"/>
        <v>1</v>
      </c>
      <c r="AN268">
        <f t="shared" si="163"/>
        <v>1</v>
      </c>
      <c r="AO268">
        <f t="shared" si="164"/>
        <v>1</v>
      </c>
      <c r="AP268">
        <f t="shared" si="165"/>
        <v>1</v>
      </c>
      <c r="AQ268">
        <f t="shared" si="166"/>
        <v>1</v>
      </c>
      <c r="AR268">
        <f t="shared" si="167"/>
        <v>1</v>
      </c>
      <c r="AS268">
        <f t="shared" si="168"/>
        <v>1</v>
      </c>
      <c r="AT268">
        <f t="shared" si="169"/>
        <v>1</v>
      </c>
      <c r="AU268">
        <f t="shared" si="170"/>
        <v>1</v>
      </c>
      <c r="AV268">
        <f t="shared" si="171"/>
        <v>1</v>
      </c>
      <c r="AW268">
        <f t="shared" si="172"/>
        <v>1</v>
      </c>
      <c r="AX268">
        <f t="shared" si="173"/>
        <v>1</v>
      </c>
      <c r="AY268">
        <f t="shared" si="174"/>
        <v>1</v>
      </c>
      <c r="AZ268">
        <f t="shared" si="175"/>
        <v>1</v>
      </c>
      <c r="BA268">
        <f t="shared" si="176"/>
        <v>1</v>
      </c>
      <c r="BB268">
        <f t="shared" si="177"/>
        <v>2</v>
      </c>
      <c r="BC268">
        <f t="shared" si="178"/>
        <v>1</v>
      </c>
      <c r="BD268">
        <f t="shared" si="179"/>
        <v>1</v>
      </c>
      <c r="BE268">
        <f t="shared" si="180"/>
        <v>1</v>
      </c>
      <c r="BF268">
        <f t="shared" si="181"/>
        <v>1</v>
      </c>
      <c r="BG268">
        <f t="shared" si="182"/>
        <v>1</v>
      </c>
      <c r="BH268">
        <f t="shared" si="183"/>
        <v>1</v>
      </c>
      <c r="BI268">
        <f t="shared" si="184"/>
        <v>1</v>
      </c>
      <c r="BJ268">
        <f t="shared" si="185"/>
        <v>1</v>
      </c>
      <c r="BK268">
        <f t="shared" si="186"/>
        <v>1</v>
      </c>
    </row>
    <row r="269" spans="1:63" x14ac:dyDescent="0.3">
      <c r="A269" t="s">
        <v>35</v>
      </c>
      <c r="B269">
        <v>2020</v>
      </c>
      <c r="C269" t="s">
        <v>42</v>
      </c>
      <c r="D269">
        <v>149.6</v>
      </c>
      <c r="E269">
        <v>192.7</v>
      </c>
      <c r="F269">
        <v>151.4</v>
      </c>
      <c r="G269">
        <v>153.30000000000001</v>
      </c>
      <c r="H269">
        <v>136.30000000000001</v>
      </c>
      <c r="I269">
        <v>147.19999999999999</v>
      </c>
      <c r="J269">
        <v>156.5</v>
      </c>
      <c r="K269">
        <v>150.9</v>
      </c>
      <c r="L269">
        <v>114.2</v>
      </c>
      <c r="M269">
        <v>159.5</v>
      </c>
      <c r="N269">
        <v>139.4</v>
      </c>
      <c r="O269">
        <v>161.80000000000001</v>
      </c>
      <c r="P269">
        <v>154</v>
      </c>
      <c r="Q269">
        <v>183.5</v>
      </c>
      <c r="R269">
        <v>152.5</v>
      </c>
      <c r="S269">
        <v>144.4</v>
      </c>
      <c r="T269">
        <v>151.4</v>
      </c>
      <c r="U269" t="s">
        <v>131</v>
      </c>
      <c r="V269">
        <v>141.9</v>
      </c>
      <c r="W269">
        <v>146.4</v>
      </c>
      <c r="X269">
        <v>154.4</v>
      </c>
      <c r="Y269">
        <v>135</v>
      </c>
      <c r="Z269">
        <v>148.30000000000001</v>
      </c>
      <c r="AA269">
        <v>156.4</v>
      </c>
      <c r="AB269">
        <v>151.6</v>
      </c>
      <c r="AC269">
        <v>147</v>
      </c>
      <c r="AD269">
        <v>151.80000000000001</v>
      </c>
      <c r="AE269">
        <f t="shared" si="126"/>
        <v>0</v>
      </c>
      <c r="AH269">
        <f t="shared" si="157"/>
        <v>2</v>
      </c>
      <c r="AI269">
        <f t="shared" si="158"/>
        <v>1</v>
      </c>
      <c r="AJ269">
        <f t="shared" si="159"/>
        <v>2</v>
      </c>
      <c r="AK269">
        <f t="shared" si="160"/>
        <v>1</v>
      </c>
      <c r="AL269">
        <f t="shared" si="161"/>
        <v>1</v>
      </c>
      <c r="AM269">
        <f t="shared" si="162"/>
        <v>1</v>
      </c>
      <c r="AN269">
        <f t="shared" si="163"/>
        <v>1</v>
      </c>
      <c r="AO269">
        <f t="shared" si="164"/>
        <v>1</v>
      </c>
      <c r="AP269">
        <f t="shared" si="165"/>
        <v>1</v>
      </c>
      <c r="AQ269">
        <f t="shared" si="166"/>
        <v>1</v>
      </c>
      <c r="AR269">
        <f t="shared" si="167"/>
        <v>1</v>
      </c>
      <c r="AS269">
        <f t="shared" si="168"/>
        <v>1</v>
      </c>
      <c r="AT269">
        <f t="shared" si="169"/>
        <v>1</v>
      </c>
      <c r="AU269">
        <f t="shared" si="170"/>
        <v>1</v>
      </c>
      <c r="AV269">
        <f t="shared" si="171"/>
        <v>1</v>
      </c>
      <c r="AW269">
        <f t="shared" si="172"/>
        <v>1</v>
      </c>
      <c r="AX269">
        <f t="shared" si="173"/>
        <v>1</v>
      </c>
      <c r="AY269">
        <f t="shared" si="174"/>
        <v>1</v>
      </c>
      <c r="AZ269">
        <f t="shared" si="175"/>
        <v>1</v>
      </c>
      <c r="BA269">
        <f t="shared" si="176"/>
        <v>1</v>
      </c>
      <c r="BB269">
        <f t="shared" si="177"/>
        <v>2</v>
      </c>
      <c r="BC269">
        <f t="shared" si="178"/>
        <v>1</v>
      </c>
      <c r="BD269">
        <f t="shared" si="179"/>
        <v>1</v>
      </c>
      <c r="BE269">
        <f t="shared" si="180"/>
        <v>1</v>
      </c>
      <c r="BF269">
        <f t="shared" si="181"/>
        <v>1</v>
      </c>
      <c r="BG269">
        <f t="shared" si="182"/>
        <v>1</v>
      </c>
      <c r="BH269">
        <f t="shared" si="183"/>
        <v>1</v>
      </c>
      <c r="BI269">
        <f t="shared" si="184"/>
        <v>1</v>
      </c>
      <c r="BJ269">
        <f t="shared" si="185"/>
        <v>1</v>
      </c>
      <c r="BK269">
        <f t="shared" si="186"/>
        <v>1</v>
      </c>
    </row>
    <row r="270" spans="1:63" x14ac:dyDescent="0.3">
      <c r="A270" t="s">
        <v>30</v>
      </c>
      <c r="B270">
        <v>2020</v>
      </c>
      <c r="C270" t="s">
        <v>44</v>
      </c>
      <c r="D270">
        <v>148.19999999999999</v>
      </c>
      <c r="E270">
        <v>190.3</v>
      </c>
      <c r="F270">
        <v>149.4</v>
      </c>
      <c r="G270">
        <v>153.30000000000001</v>
      </c>
      <c r="H270">
        <v>138.19999999999999</v>
      </c>
      <c r="I270">
        <v>143.19999999999999</v>
      </c>
      <c r="J270">
        <v>148.9</v>
      </c>
      <c r="K270">
        <v>150.30000000000001</v>
      </c>
      <c r="L270">
        <v>113.2</v>
      </c>
      <c r="M270">
        <v>159.80000000000001</v>
      </c>
      <c r="N270">
        <v>142.1</v>
      </c>
      <c r="O270">
        <v>161.80000000000001</v>
      </c>
      <c r="P270">
        <v>152.30000000000001</v>
      </c>
      <c r="Q270">
        <v>182.4</v>
      </c>
      <c r="R270">
        <v>154.69999999999999</v>
      </c>
      <c r="S270">
        <v>150</v>
      </c>
      <c r="T270">
        <v>154.1</v>
      </c>
      <c r="U270" t="s">
        <v>32</v>
      </c>
      <c r="V270">
        <v>144.9</v>
      </c>
      <c r="W270">
        <v>151.69999999999999</v>
      </c>
      <c r="X270">
        <v>158.19999999999999</v>
      </c>
      <c r="Y270">
        <v>141.4</v>
      </c>
      <c r="Z270">
        <v>153.19999999999999</v>
      </c>
      <c r="AA270">
        <v>161.80000000000001</v>
      </c>
      <c r="AB270">
        <v>151.19999999999999</v>
      </c>
      <c r="AC270">
        <v>151.69999999999999</v>
      </c>
      <c r="AD270">
        <v>152.69999999999999</v>
      </c>
      <c r="AE270">
        <f t="shared" si="126"/>
        <v>0</v>
      </c>
      <c r="AH270">
        <f t="shared" si="157"/>
        <v>2</v>
      </c>
      <c r="AI270">
        <f t="shared" si="158"/>
        <v>1</v>
      </c>
      <c r="AJ270">
        <f t="shared" si="159"/>
        <v>2</v>
      </c>
      <c r="AK270">
        <f t="shared" si="160"/>
        <v>1</v>
      </c>
      <c r="AL270">
        <f t="shared" si="161"/>
        <v>1</v>
      </c>
      <c r="AM270">
        <f t="shared" si="162"/>
        <v>1</v>
      </c>
      <c r="AN270">
        <f t="shared" si="163"/>
        <v>1</v>
      </c>
      <c r="AO270">
        <f t="shared" si="164"/>
        <v>1</v>
      </c>
      <c r="AP270">
        <f t="shared" si="165"/>
        <v>1</v>
      </c>
      <c r="AQ270">
        <f t="shared" si="166"/>
        <v>1</v>
      </c>
      <c r="AR270">
        <f t="shared" si="167"/>
        <v>1</v>
      </c>
      <c r="AS270">
        <f t="shared" si="168"/>
        <v>1</v>
      </c>
      <c r="AT270">
        <f t="shared" si="169"/>
        <v>1</v>
      </c>
      <c r="AU270">
        <f t="shared" si="170"/>
        <v>1</v>
      </c>
      <c r="AV270">
        <f t="shared" si="171"/>
        <v>1</v>
      </c>
      <c r="AW270">
        <f t="shared" si="172"/>
        <v>1</v>
      </c>
      <c r="AX270">
        <f t="shared" si="173"/>
        <v>1</v>
      </c>
      <c r="AY270">
        <f t="shared" si="174"/>
        <v>1</v>
      </c>
      <c r="AZ270">
        <f t="shared" si="175"/>
        <v>1</v>
      </c>
      <c r="BA270">
        <f t="shared" si="176"/>
        <v>1</v>
      </c>
      <c r="BB270">
        <f t="shared" si="177"/>
        <v>2</v>
      </c>
      <c r="BC270">
        <f t="shared" si="178"/>
        <v>1</v>
      </c>
      <c r="BD270">
        <f t="shared" si="179"/>
        <v>1</v>
      </c>
      <c r="BE270">
        <f t="shared" si="180"/>
        <v>1</v>
      </c>
      <c r="BF270">
        <f t="shared" si="181"/>
        <v>1</v>
      </c>
      <c r="BG270">
        <f t="shared" si="182"/>
        <v>1</v>
      </c>
      <c r="BH270">
        <f t="shared" si="183"/>
        <v>1</v>
      </c>
      <c r="BI270">
        <f t="shared" si="184"/>
        <v>1</v>
      </c>
      <c r="BJ270">
        <f t="shared" si="185"/>
        <v>1</v>
      </c>
      <c r="BK270">
        <f t="shared" si="186"/>
        <v>1</v>
      </c>
    </row>
    <row r="271" spans="1:63" x14ac:dyDescent="0.3">
      <c r="A271" t="s">
        <v>33</v>
      </c>
      <c r="B271">
        <v>2020</v>
      </c>
      <c r="C271" t="s">
        <v>44</v>
      </c>
      <c r="D271">
        <v>152.69999999999999</v>
      </c>
      <c r="E271">
        <v>197</v>
      </c>
      <c r="F271">
        <v>154.6</v>
      </c>
      <c r="G271">
        <v>153.4</v>
      </c>
      <c r="H271">
        <v>132.9</v>
      </c>
      <c r="I271">
        <v>151.80000000000001</v>
      </c>
      <c r="J271">
        <v>171.2</v>
      </c>
      <c r="K271">
        <v>152</v>
      </c>
      <c r="L271">
        <v>116.3</v>
      </c>
      <c r="M271">
        <v>158.80000000000001</v>
      </c>
      <c r="N271">
        <v>135.6</v>
      </c>
      <c r="O271">
        <v>161.69999999999999</v>
      </c>
      <c r="P271">
        <v>157</v>
      </c>
      <c r="Q271">
        <v>186.7</v>
      </c>
      <c r="R271">
        <v>149.1</v>
      </c>
      <c r="S271">
        <v>136.6</v>
      </c>
      <c r="T271">
        <v>147.19999999999999</v>
      </c>
      <c r="U271" t="s">
        <v>131</v>
      </c>
      <c r="V271">
        <v>137.1</v>
      </c>
      <c r="W271">
        <v>140.4</v>
      </c>
      <c r="X271">
        <v>148.1</v>
      </c>
      <c r="Y271">
        <v>129.30000000000001</v>
      </c>
      <c r="Z271">
        <v>144.5</v>
      </c>
      <c r="AA271">
        <v>152.5</v>
      </c>
      <c r="AB271">
        <v>152.19999999999999</v>
      </c>
      <c r="AC271">
        <v>142</v>
      </c>
      <c r="AD271">
        <v>150.80000000000001</v>
      </c>
      <c r="AE271">
        <f t="shared" si="126"/>
        <v>0</v>
      </c>
      <c r="AH271">
        <f t="shared" si="157"/>
        <v>2</v>
      </c>
      <c r="AI271">
        <f t="shared" si="158"/>
        <v>1</v>
      </c>
      <c r="AJ271">
        <f t="shared" si="159"/>
        <v>2</v>
      </c>
      <c r="AK271">
        <f t="shared" si="160"/>
        <v>1</v>
      </c>
      <c r="AL271">
        <f t="shared" si="161"/>
        <v>1</v>
      </c>
      <c r="AM271">
        <f t="shared" si="162"/>
        <v>1</v>
      </c>
      <c r="AN271">
        <f t="shared" si="163"/>
        <v>1</v>
      </c>
      <c r="AO271">
        <f t="shared" si="164"/>
        <v>1</v>
      </c>
      <c r="AP271">
        <f t="shared" si="165"/>
        <v>1</v>
      </c>
      <c r="AQ271">
        <f t="shared" si="166"/>
        <v>1</v>
      </c>
      <c r="AR271">
        <f t="shared" si="167"/>
        <v>1</v>
      </c>
      <c r="AS271">
        <f t="shared" si="168"/>
        <v>1</v>
      </c>
      <c r="AT271">
        <f t="shared" si="169"/>
        <v>1</v>
      </c>
      <c r="AU271">
        <f t="shared" si="170"/>
        <v>1</v>
      </c>
      <c r="AV271">
        <f t="shared" si="171"/>
        <v>1</v>
      </c>
      <c r="AW271">
        <f t="shared" si="172"/>
        <v>1</v>
      </c>
      <c r="AX271">
        <f t="shared" si="173"/>
        <v>1</v>
      </c>
      <c r="AY271">
        <f t="shared" si="174"/>
        <v>1</v>
      </c>
      <c r="AZ271">
        <f t="shared" si="175"/>
        <v>1</v>
      </c>
      <c r="BA271">
        <f t="shared" si="176"/>
        <v>1</v>
      </c>
      <c r="BB271">
        <f t="shared" si="177"/>
        <v>2</v>
      </c>
      <c r="BC271">
        <f t="shared" si="178"/>
        <v>1</v>
      </c>
      <c r="BD271">
        <f t="shared" si="179"/>
        <v>1</v>
      </c>
      <c r="BE271">
        <f t="shared" si="180"/>
        <v>1</v>
      </c>
      <c r="BF271">
        <f t="shared" si="181"/>
        <v>1</v>
      </c>
      <c r="BG271">
        <f t="shared" si="182"/>
        <v>1</v>
      </c>
      <c r="BH271">
        <f t="shared" si="183"/>
        <v>1</v>
      </c>
      <c r="BI271">
        <f t="shared" si="184"/>
        <v>1</v>
      </c>
      <c r="BJ271">
        <f t="shared" si="185"/>
        <v>1</v>
      </c>
      <c r="BK271">
        <f t="shared" si="186"/>
        <v>1</v>
      </c>
    </row>
    <row r="272" spans="1:63" x14ac:dyDescent="0.3">
      <c r="A272" t="s">
        <v>35</v>
      </c>
      <c r="B272">
        <v>2020</v>
      </c>
      <c r="C272" t="s">
        <v>44</v>
      </c>
      <c r="D272">
        <v>149.6</v>
      </c>
      <c r="E272">
        <v>192.7</v>
      </c>
      <c r="F272">
        <v>151.4</v>
      </c>
      <c r="G272">
        <v>153.30000000000001</v>
      </c>
      <c r="H272">
        <v>136.30000000000001</v>
      </c>
      <c r="I272">
        <v>147.19999999999999</v>
      </c>
      <c r="J272">
        <v>156.5</v>
      </c>
      <c r="K272">
        <v>150.9</v>
      </c>
      <c r="L272">
        <v>114.2</v>
      </c>
      <c r="M272">
        <v>159.5</v>
      </c>
      <c r="N272">
        <v>139.4</v>
      </c>
      <c r="O272">
        <v>161.80000000000001</v>
      </c>
      <c r="P272">
        <v>154</v>
      </c>
      <c r="Q272">
        <v>183.5</v>
      </c>
      <c r="R272">
        <v>152.5</v>
      </c>
      <c r="S272">
        <v>144.4</v>
      </c>
      <c r="T272">
        <v>151.4</v>
      </c>
      <c r="U272" t="s">
        <v>131</v>
      </c>
      <c r="V272">
        <v>141.9</v>
      </c>
      <c r="W272">
        <v>146.4</v>
      </c>
      <c r="X272">
        <v>154.4</v>
      </c>
      <c r="Y272">
        <v>135</v>
      </c>
      <c r="Z272">
        <v>148.30000000000001</v>
      </c>
      <c r="AA272">
        <v>156.4</v>
      </c>
      <c r="AB272">
        <v>151.6</v>
      </c>
      <c r="AC272">
        <v>147</v>
      </c>
      <c r="AD272">
        <v>151.80000000000001</v>
      </c>
      <c r="AE272">
        <f t="shared" si="126"/>
        <v>0</v>
      </c>
      <c r="AH272">
        <f t="shared" si="157"/>
        <v>2</v>
      </c>
      <c r="AI272">
        <f t="shared" si="158"/>
        <v>1</v>
      </c>
      <c r="AJ272">
        <f t="shared" si="159"/>
        <v>2</v>
      </c>
      <c r="AK272">
        <f t="shared" si="160"/>
        <v>1</v>
      </c>
      <c r="AL272">
        <f t="shared" si="161"/>
        <v>1</v>
      </c>
      <c r="AM272">
        <f t="shared" si="162"/>
        <v>1</v>
      </c>
      <c r="AN272">
        <f t="shared" si="163"/>
        <v>1</v>
      </c>
      <c r="AO272">
        <f t="shared" si="164"/>
        <v>1</v>
      </c>
      <c r="AP272">
        <f t="shared" si="165"/>
        <v>1</v>
      </c>
      <c r="AQ272">
        <f t="shared" si="166"/>
        <v>1</v>
      </c>
      <c r="AR272">
        <f t="shared" si="167"/>
        <v>1</v>
      </c>
      <c r="AS272">
        <f t="shared" si="168"/>
        <v>1</v>
      </c>
      <c r="AT272">
        <f t="shared" si="169"/>
        <v>1</v>
      </c>
      <c r="AU272">
        <f t="shared" si="170"/>
        <v>1</v>
      </c>
      <c r="AV272">
        <f t="shared" si="171"/>
        <v>1</v>
      </c>
      <c r="AW272">
        <f t="shared" si="172"/>
        <v>1</v>
      </c>
      <c r="AX272">
        <f t="shared" si="173"/>
        <v>1</v>
      </c>
      <c r="AY272">
        <f t="shared" si="174"/>
        <v>1</v>
      </c>
      <c r="AZ272">
        <f t="shared" si="175"/>
        <v>1</v>
      </c>
      <c r="BA272">
        <f t="shared" si="176"/>
        <v>1</v>
      </c>
      <c r="BB272">
        <f t="shared" si="177"/>
        <v>2</v>
      </c>
      <c r="BC272">
        <f t="shared" si="178"/>
        <v>1</v>
      </c>
      <c r="BD272">
        <f t="shared" si="179"/>
        <v>1</v>
      </c>
      <c r="BE272">
        <f t="shared" si="180"/>
        <v>1</v>
      </c>
      <c r="BF272">
        <f t="shared" si="181"/>
        <v>1</v>
      </c>
      <c r="BG272">
        <f t="shared" si="182"/>
        <v>1</v>
      </c>
      <c r="BH272">
        <f t="shared" si="183"/>
        <v>1</v>
      </c>
      <c r="BI272">
        <f t="shared" si="184"/>
        <v>1</v>
      </c>
      <c r="BJ272">
        <f t="shared" si="185"/>
        <v>1</v>
      </c>
      <c r="BK272">
        <f t="shared" si="186"/>
        <v>1</v>
      </c>
    </row>
    <row r="273" spans="1:63" x14ac:dyDescent="0.3">
      <c r="A273" t="s">
        <v>30</v>
      </c>
      <c r="B273">
        <v>2020</v>
      </c>
      <c r="C273" t="s">
        <v>46</v>
      </c>
      <c r="D273">
        <v>147.6</v>
      </c>
      <c r="E273">
        <v>187.2</v>
      </c>
      <c r="F273">
        <v>148.4</v>
      </c>
      <c r="G273">
        <v>153.30000000000001</v>
      </c>
      <c r="H273">
        <v>139.80000000000001</v>
      </c>
      <c r="I273">
        <v>146.9</v>
      </c>
      <c r="J273">
        <v>171</v>
      </c>
      <c r="K273">
        <v>149.9</v>
      </c>
      <c r="L273">
        <v>114.2</v>
      </c>
      <c r="M273">
        <v>160</v>
      </c>
      <c r="N273">
        <v>143.5</v>
      </c>
      <c r="O273">
        <v>161.5</v>
      </c>
      <c r="P273">
        <v>155.30000000000001</v>
      </c>
      <c r="Q273">
        <v>180.9</v>
      </c>
      <c r="R273">
        <v>155.1</v>
      </c>
      <c r="S273">
        <v>149.30000000000001</v>
      </c>
      <c r="T273">
        <v>154.30000000000001</v>
      </c>
      <c r="U273" t="s">
        <v>32</v>
      </c>
      <c r="V273">
        <v>145.80000000000001</v>
      </c>
      <c r="W273">
        <v>151.9</v>
      </c>
      <c r="X273">
        <v>158.80000000000001</v>
      </c>
      <c r="Y273">
        <v>143.6</v>
      </c>
      <c r="Z273">
        <v>152.19999999999999</v>
      </c>
      <c r="AA273">
        <v>162.69999999999999</v>
      </c>
      <c r="AB273">
        <v>153.6</v>
      </c>
      <c r="AC273">
        <v>153</v>
      </c>
      <c r="AD273">
        <v>154.69999999999999</v>
      </c>
      <c r="AE273">
        <f t="shared" si="126"/>
        <v>0</v>
      </c>
      <c r="AH273">
        <f t="shared" si="157"/>
        <v>2</v>
      </c>
      <c r="AI273">
        <f t="shared" si="158"/>
        <v>1</v>
      </c>
      <c r="AJ273">
        <f t="shared" si="159"/>
        <v>2</v>
      </c>
      <c r="AK273">
        <f t="shared" si="160"/>
        <v>1</v>
      </c>
      <c r="AL273">
        <f t="shared" si="161"/>
        <v>1</v>
      </c>
      <c r="AM273">
        <f t="shared" si="162"/>
        <v>1</v>
      </c>
      <c r="AN273">
        <f t="shared" si="163"/>
        <v>1</v>
      </c>
      <c r="AO273">
        <f t="shared" si="164"/>
        <v>1</v>
      </c>
      <c r="AP273">
        <f t="shared" si="165"/>
        <v>1</v>
      </c>
      <c r="AQ273">
        <f t="shared" si="166"/>
        <v>1</v>
      </c>
      <c r="AR273">
        <f t="shared" si="167"/>
        <v>1</v>
      </c>
      <c r="AS273">
        <f t="shared" si="168"/>
        <v>1</v>
      </c>
      <c r="AT273">
        <f t="shared" si="169"/>
        <v>1</v>
      </c>
      <c r="AU273">
        <f t="shared" si="170"/>
        <v>1</v>
      </c>
      <c r="AV273">
        <f t="shared" si="171"/>
        <v>1</v>
      </c>
      <c r="AW273">
        <f t="shared" si="172"/>
        <v>1</v>
      </c>
      <c r="AX273">
        <f t="shared" si="173"/>
        <v>1</v>
      </c>
      <c r="AY273">
        <f t="shared" si="174"/>
        <v>1</v>
      </c>
      <c r="AZ273">
        <f t="shared" si="175"/>
        <v>1</v>
      </c>
      <c r="BA273">
        <f t="shared" si="176"/>
        <v>1</v>
      </c>
      <c r="BB273">
        <f t="shared" si="177"/>
        <v>2</v>
      </c>
      <c r="BC273">
        <f t="shared" si="178"/>
        <v>1</v>
      </c>
      <c r="BD273">
        <f t="shared" si="179"/>
        <v>1</v>
      </c>
      <c r="BE273">
        <f t="shared" si="180"/>
        <v>1</v>
      </c>
      <c r="BF273">
        <f t="shared" si="181"/>
        <v>1</v>
      </c>
      <c r="BG273">
        <f t="shared" si="182"/>
        <v>1</v>
      </c>
      <c r="BH273">
        <f t="shared" si="183"/>
        <v>1</v>
      </c>
      <c r="BI273">
        <f t="shared" si="184"/>
        <v>1</v>
      </c>
      <c r="BJ273">
        <f t="shared" si="185"/>
        <v>1</v>
      </c>
      <c r="BK273">
        <f t="shared" si="186"/>
        <v>1</v>
      </c>
    </row>
    <row r="274" spans="1:63" x14ac:dyDescent="0.3">
      <c r="A274" t="s">
        <v>33</v>
      </c>
      <c r="B274">
        <v>2020</v>
      </c>
      <c r="C274" t="s">
        <v>46</v>
      </c>
      <c r="D274">
        <v>151.6</v>
      </c>
      <c r="E274">
        <v>197.8</v>
      </c>
      <c r="F274">
        <v>154.5</v>
      </c>
      <c r="G274">
        <v>153.4</v>
      </c>
      <c r="H274">
        <v>133.4</v>
      </c>
      <c r="I274">
        <v>154.5</v>
      </c>
      <c r="J274">
        <v>191.9</v>
      </c>
      <c r="K274">
        <v>151.30000000000001</v>
      </c>
      <c r="L274">
        <v>116.8</v>
      </c>
      <c r="M274">
        <v>160</v>
      </c>
      <c r="N274">
        <v>136.5</v>
      </c>
      <c r="O274">
        <v>163.30000000000001</v>
      </c>
      <c r="P274">
        <v>159.9</v>
      </c>
      <c r="Q274">
        <v>187.2</v>
      </c>
      <c r="R274">
        <v>150</v>
      </c>
      <c r="S274">
        <v>135.19999999999999</v>
      </c>
      <c r="T274">
        <v>147.80000000000001</v>
      </c>
      <c r="U274" t="s">
        <v>132</v>
      </c>
      <c r="V274">
        <v>138.30000000000001</v>
      </c>
      <c r="W274">
        <v>144.5</v>
      </c>
      <c r="X274">
        <v>148.69999999999999</v>
      </c>
      <c r="Y274">
        <v>133.9</v>
      </c>
      <c r="Z274">
        <v>141.19999999999999</v>
      </c>
      <c r="AA274">
        <v>155.5</v>
      </c>
      <c r="AB274">
        <v>155.19999999999999</v>
      </c>
      <c r="AC274">
        <v>144.80000000000001</v>
      </c>
      <c r="AD274">
        <v>152.9</v>
      </c>
      <c r="AE274">
        <f t="shared" si="126"/>
        <v>0</v>
      </c>
      <c r="AH274">
        <f t="shared" si="157"/>
        <v>2</v>
      </c>
      <c r="AI274">
        <f t="shared" si="158"/>
        <v>1</v>
      </c>
      <c r="AJ274">
        <f t="shared" si="159"/>
        <v>2</v>
      </c>
      <c r="AK274">
        <f t="shared" si="160"/>
        <v>1</v>
      </c>
      <c r="AL274">
        <f t="shared" si="161"/>
        <v>1</v>
      </c>
      <c r="AM274">
        <f t="shared" si="162"/>
        <v>1</v>
      </c>
      <c r="AN274">
        <f t="shared" si="163"/>
        <v>1</v>
      </c>
      <c r="AO274">
        <f t="shared" si="164"/>
        <v>1</v>
      </c>
      <c r="AP274">
        <f t="shared" si="165"/>
        <v>1</v>
      </c>
      <c r="AQ274">
        <f t="shared" si="166"/>
        <v>1</v>
      </c>
      <c r="AR274">
        <f t="shared" si="167"/>
        <v>1</v>
      </c>
      <c r="AS274">
        <f t="shared" si="168"/>
        <v>1</v>
      </c>
      <c r="AT274">
        <f t="shared" si="169"/>
        <v>1</v>
      </c>
      <c r="AU274">
        <f t="shared" si="170"/>
        <v>1</v>
      </c>
      <c r="AV274">
        <f t="shared" si="171"/>
        <v>1</v>
      </c>
      <c r="AW274">
        <f t="shared" si="172"/>
        <v>1</v>
      </c>
      <c r="AX274">
        <f t="shared" si="173"/>
        <v>1</v>
      </c>
      <c r="AY274">
        <f t="shared" si="174"/>
        <v>1</v>
      </c>
      <c r="AZ274">
        <f t="shared" si="175"/>
        <v>1</v>
      </c>
      <c r="BA274">
        <f t="shared" si="176"/>
        <v>1</v>
      </c>
      <c r="BB274">
        <f t="shared" si="177"/>
        <v>2</v>
      </c>
      <c r="BC274">
        <f t="shared" si="178"/>
        <v>1</v>
      </c>
      <c r="BD274">
        <f t="shared" si="179"/>
        <v>1</v>
      </c>
      <c r="BE274">
        <f t="shared" si="180"/>
        <v>1</v>
      </c>
      <c r="BF274">
        <f t="shared" si="181"/>
        <v>1</v>
      </c>
      <c r="BG274">
        <f t="shared" si="182"/>
        <v>1</v>
      </c>
      <c r="BH274">
        <f t="shared" si="183"/>
        <v>1</v>
      </c>
      <c r="BI274">
        <f t="shared" si="184"/>
        <v>1</v>
      </c>
      <c r="BJ274">
        <f t="shared" si="185"/>
        <v>1</v>
      </c>
      <c r="BK274">
        <f t="shared" si="186"/>
        <v>1</v>
      </c>
    </row>
    <row r="275" spans="1:63" x14ac:dyDescent="0.3">
      <c r="A275" t="s">
        <v>35</v>
      </c>
      <c r="B275">
        <v>2020</v>
      </c>
      <c r="C275" t="s">
        <v>46</v>
      </c>
      <c r="D275">
        <v>148.9</v>
      </c>
      <c r="E275">
        <v>190.9</v>
      </c>
      <c r="F275">
        <v>150.80000000000001</v>
      </c>
      <c r="G275">
        <v>153.30000000000001</v>
      </c>
      <c r="H275">
        <v>137.4</v>
      </c>
      <c r="I275">
        <v>150.4</v>
      </c>
      <c r="J275">
        <v>178.1</v>
      </c>
      <c r="K275">
        <v>150.4</v>
      </c>
      <c r="L275">
        <v>115.1</v>
      </c>
      <c r="M275">
        <v>160</v>
      </c>
      <c r="N275">
        <v>140.6</v>
      </c>
      <c r="O275">
        <v>162.30000000000001</v>
      </c>
      <c r="P275">
        <v>157</v>
      </c>
      <c r="Q275">
        <v>182.6</v>
      </c>
      <c r="R275">
        <v>153.1</v>
      </c>
      <c r="S275">
        <v>143.4</v>
      </c>
      <c r="T275">
        <v>151.69999999999999</v>
      </c>
      <c r="U275" t="s">
        <v>132</v>
      </c>
      <c r="V275">
        <v>143</v>
      </c>
      <c r="W275">
        <v>148.4</v>
      </c>
      <c r="X275">
        <v>155</v>
      </c>
      <c r="Y275">
        <v>138.5</v>
      </c>
      <c r="Z275">
        <v>146</v>
      </c>
      <c r="AA275">
        <v>158.5</v>
      </c>
      <c r="AB275">
        <v>154.30000000000001</v>
      </c>
      <c r="AC275">
        <v>149</v>
      </c>
      <c r="AD275">
        <v>153.9</v>
      </c>
      <c r="AE275">
        <f t="shared" si="126"/>
        <v>0</v>
      </c>
      <c r="AH275">
        <f t="shared" si="157"/>
        <v>2</v>
      </c>
      <c r="AI275">
        <f t="shared" si="158"/>
        <v>1</v>
      </c>
      <c r="AJ275">
        <f t="shared" si="159"/>
        <v>2</v>
      </c>
      <c r="AK275">
        <f t="shared" si="160"/>
        <v>1</v>
      </c>
      <c r="AL275">
        <f t="shared" si="161"/>
        <v>1</v>
      </c>
      <c r="AM275">
        <f t="shared" si="162"/>
        <v>1</v>
      </c>
      <c r="AN275">
        <f t="shared" si="163"/>
        <v>1</v>
      </c>
      <c r="AO275">
        <f t="shared" si="164"/>
        <v>1</v>
      </c>
      <c r="AP275">
        <f t="shared" si="165"/>
        <v>1</v>
      </c>
      <c r="AQ275">
        <f t="shared" si="166"/>
        <v>1</v>
      </c>
      <c r="AR275">
        <f t="shared" si="167"/>
        <v>1</v>
      </c>
      <c r="AS275">
        <f t="shared" si="168"/>
        <v>1</v>
      </c>
      <c r="AT275">
        <f t="shared" si="169"/>
        <v>1</v>
      </c>
      <c r="AU275">
        <f t="shared" si="170"/>
        <v>1</v>
      </c>
      <c r="AV275">
        <f t="shared" si="171"/>
        <v>1</v>
      </c>
      <c r="AW275">
        <f t="shared" si="172"/>
        <v>1</v>
      </c>
      <c r="AX275">
        <f t="shared" si="173"/>
        <v>1</v>
      </c>
      <c r="AY275">
        <f t="shared" si="174"/>
        <v>1</v>
      </c>
      <c r="AZ275">
        <f t="shared" si="175"/>
        <v>1</v>
      </c>
      <c r="BA275">
        <f t="shared" si="176"/>
        <v>1</v>
      </c>
      <c r="BB275">
        <f t="shared" si="177"/>
        <v>2</v>
      </c>
      <c r="BC275">
        <f t="shared" si="178"/>
        <v>1</v>
      </c>
      <c r="BD275">
        <f t="shared" si="179"/>
        <v>1</v>
      </c>
      <c r="BE275">
        <f t="shared" si="180"/>
        <v>1</v>
      </c>
      <c r="BF275">
        <f t="shared" si="181"/>
        <v>1</v>
      </c>
      <c r="BG275">
        <f t="shared" si="182"/>
        <v>1</v>
      </c>
      <c r="BH275">
        <f t="shared" si="183"/>
        <v>1</v>
      </c>
      <c r="BI275">
        <f t="shared" si="184"/>
        <v>1</v>
      </c>
      <c r="BJ275">
        <f t="shared" si="185"/>
        <v>1</v>
      </c>
      <c r="BK275">
        <f t="shared" si="186"/>
        <v>1</v>
      </c>
    </row>
    <row r="276" spans="1:63" x14ac:dyDescent="0.3">
      <c r="A276" t="s">
        <v>30</v>
      </c>
      <c r="B276">
        <v>2020</v>
      </c>
      <c r="C276" t="s">
        <v>48</v>
      </c>
      <c r="D276">
        <v>146.9</v>
      </c>
      <c r="E276">
        <v>183.9</v>
      </c>
      <c r="F276">
        <v>149.5</v>
      </c>
      <c r="G276">
        <v>153.4</v>
      </c>
      <c r="H276">
        <v>140.4</v>
      </c>
      <c r="I276">
        <v>147</v>
      </c>
      <c r="J276">
        <v>178.8</v>
      </c>
      <c r="K276">
        <v>149.30000000000001</v>
      </c>
      <c r="L276">
        <v>115.1</v>
      </c>
      <c r="M276">
        <v>160</v>
      </c>
      <c r="N276">
        <v>145.4</v>
      </c>
      <c r="O276">
        <v>161.6</v>
      </c>
      <c r="P276">
        <v>156.1</v>
      </c>
      <c r="Q276">
        <v>182.9</v>
      </c>
      <c r="R276">
        <v>155.4</v>
      </c>
      <c r="S276">
        <v>149.9</v>
      </c>
      <c r="T276">
        <v>154.6</v>
      </c>
      <c r="U276" t="s">
        <v>32</v>
      </c>
      <c r="V276">
        <v>146.4</v>
      </c>
      <c r="W276">
        <v>151.6</v>
      </c>
      <c r="X276">
        <v>159.1</v>
      </c>
      <c r="Y276">
        <v>144.6</v>
      </c>
      <c r="Z276">
        <v>152.80000000000001</v>
      </c>
      <c r="AA276">
        <v>161.1</v>
      </c>
      <c r="AB276">
        <v>157.4</v>
      </c>
      <c r="AC276">
        <v>153.69999999999999</v>
      </c>
      <c r="AD276">
        <v>155.4</v>
      </c>
      <c r="AE276">
        <f t="shared" si="126"/>
        <v>0</v>
      </c>
      <c r="AH276">
        <f t="shared" si="157"/>
        <v>2</v>
      </c>
      <c r="AI276">
        <f t="shared" si="158"/>
        <v>1</v>
      </c>
      <c r="AJ276">
        <f t="shared" si="159"/>
        <v>2</v>
      </c>
      <c r="AK276">
        <f t="shared" si="160"/>
        <v>1</v>
      </c>
      <c r="AL276">
        <f t="shared" si="161"/>
        <v>1</v>
      </c>
      <c r="AM276">
        <f t="shared" si="162"/>
        <v>1</v>
      </c>
      <c r="AN276">
        <f t="shared" si="163"/>
        <v>1</v>
      </c>
      <c r="AO276">
        <f t="shared" si="164"/>
        <v>1</v>
      </c>
      <c r="AP276">
        <f t="shared" si="165"/>
        <v>1</v>
      </c>
      <c r="AQ276">
        <f t="shared" si="166"/>
        <v>1</v>
      </c>
      <c r="AR276">
        <f t="shared" si="167"/>
        <v>1</v>
      </c>
      <c r="AS276">
        <f t="shared" si="168"/>
        <v>1</v>
      </c>
      <c r="AT276">
        <f t="shared" si="169"/>
        <v>1</v>
      </c>
      <c r="AU276">
        <f t="shared" si="170"/>
        <v>1</v>
      </c>
      <c r="AV276">
        <f t="shared" si="171"/>
        <v>1</v>
      </c>
      <c r="AW276">
        <f t="shared" si="172"/>
        <v>1</v>
      </c>
      <c r="AX276">
        <f t="shared" si="173"/>
        <v>1</v>
      </c>
      <c r="AY276">
        <f t="shared" si="174"/>
        <v>1</v>
      </c>
      <c r="AZ276">
        <f t="shared" si="175"/>
        <v>1</v>
      </c>
      <c r="BA276">
        <f t="shared" si="176"/>
        <v>1</v>
      </c>
      <c r="BB276">
        <f t="shared" si="177"/>
        <v>2</v>
      </c>
      <c r="BC276">
        <f t="shared" si="178"/>
        <v>1</v>
      </c>
      <c r="BD276">
        <f t="shared" si="179"/>
        <v>1</v>
      </c>
      <c r="BE276">
        <f t="shared" si="180"/>
        <v>1</v>
      </c>
      <c r="BF276">
        <f t="shared" si="181"/>
        <v>1</v>
      </c>
      <c r="BG276">
        <f t="shared" si="182"/>
        <v>1</v>
      </c>
      <c r="BH276">
        <f t="shared" si="183"/>
        <v>1</v>
      </c>
      <c r="BI276">
        <f t="shared" si="184"/>
        <v>1</v>
      </c>
      <c r="BJ276">
        <f t="shared" si="185"/>
        <v>1</v>
      </c>
      <c r="BK276">
        <f t="shared" si="186"/>
        <v>1</v>
      </c>
    </row>
    <row r="277" spans="1:63" x14ac:dyDescent="0.3">
      <c r="A277" t="s">
        <v>33</v>
      </c>
      <c r="B277">
        <v>2020</v>
      </c>
      <c r="C277" t="s">
        <v>48</v>
      </c>
      <c r="D277">
        <v>151.5</v>
      </c>
      <c r="E277">
        <v>193.1</v>
      </c>
      <c r="F277">
        <v>157.30000000000001</v>
      </c>
      <c r="G277">
        <v>153.9</v>
      </c>
      <c r="H277">
        <v>134.4</v>
      </c>
      <c r="I277">
        <v>155.4</v>
      </c>
      <c r="J277">
        <v>202</v>
      </c>
      <c r="K277">
        <v>150.80000000000001</v>
      </c>
      <c r="L277">
        <v>118.9</v>
      </c>
      <c r="M277">
        <v>160.9</v>
      </c>
      <c r="N277">
        <v>137.69999999999999</v>
      </c>
      <c r="O277">
        <v>164.4</v>
      </c>
      <c r="P277">
        <v>161.30000000000001</v>
      </c>
      <c r="Q277">
        <v>188.7</v>
      </c>
      <c r="R277">
        <v>150.19999999999999</v>
      </c>
      <c r="S277">
        <v>136.30000000000001</v>
      </c>
      <c r="T277">
        <v>148.1</v>
      </c>
      <c r="U277" t="s">
        <v>133</v>
      </c>
      <c r="V277">
        <v>137.19999999999999</v>
      </c>
      <c r="W277">
        <v>145.4</v>
      </c>
      <c r="X277">
        <v>150</v>
      </c>
      <c r="Y277">
        <v>135.1</v>
      </c>
      <c r="Z277">
        <v>141.80000000000001</v>
      </c>
      <c r="AA277">
        <v>154.9</v>
      </c>
      <c r="AB277">
        <v>159.80000000000001</v>
      </c>
      <c r="AC277">
        <v>146</v>
      </c>
      <c r="AD277">
        <v>154</v>
      </c>
      <c r="AE277">
        <f t="shared" si="126"/>
        <v>0</v>
      </c>
      <c r="AH277">
        <f t="shared" si="157"/>
        <v>2</v>
      </c>
      <c r="AI277">
        <f t="shared" si="158"/>
        <v>1</v>
      </c>
      <c r="AJ277">
        <f t="shared" si="159"/>
        <v>2</v>
      </c>
      <c r="AK277">
        <f t="shared" si="160"/>
        <v>1</v>
      </c>
      <c r="AL277">
        <f t="shared" si="161"/>
        <v>1</v>
      </c>
      <c r="AM277">
        <f t="shared" si="162"/>
        <v>1</v>
      </c>
      <c r="AN277">
        <f t="shared" si="163"/>
        <v>1</v>
      </c>
      <c r="AO277">
        <f t="shared" si="164"/>
        <v>1</v>
      </c>
      <c r="AP277">
        <f t="shared" si="165"/>
        <v>1</v>
      </c>
      <c r="AQ277">
        <f t="shared" si="166"/>
        <v>1</v>
      </c>
      <c r="AR277">
        <f t="shared" si="167"/>
        <v>1</v>
      </c>
      <c r="AS277">
        <f t="shared" si="168"/>
        <v>1</v>
      </c>
      <c r="AT277">
        <f t="shared" si="169"/>
        <v>1</v>
      </c>
      <c r="AU277">
        <f t="shared" si="170"/>
        <v>1</v>
      </c>
      <c r="AV277">
        <f t="shared" si="171"/>
        <v>1</v>
      </c>
      <c r="AW277">
        <f t="shared" si="172"/>
        <v>1</v>
      </c>
      <c r="AX277">
        <f t="shared" si="173"/>
        <v>1</v>
      </c>
      <c r="AY277">
        <f t="shared" si="174"/>
        <v>1</v>
      </c>
      <c r="AZ277">
        <f t="shared" si="175"/>
        <v>1</v>
      </c>
      <c r="BA277">
        <f t="shared" si="176"/>
        <v>1</v>
      </c>
      <c r="BB277">
        <f t="shared" si="177"/>
        <v>2</v>
      </c>
      <c r="BC277">
        <f t="shared" si="178"/>
        <v>1</v>
      </c>
      <c r="BD277">
        <f t="shared" si="179"/>
        <v>1</v>
      </c>
      <c r="BE277">
        <f t="shared" si="180"/>
        <v>1</v>
      </c>
      <c r="BF277">
        <f t="shared" si="181"/>
        <v>1</v>
      </c>
      <c r="BG277">
        <f t="shared" si="182"/>
        <v>1</v>
      </c>
      <c r="BH277">
        <f t="shared" si="183"/>
        <v>1</v>
      </c>
      <c r="BI277">
        <f t="shared" si="184"/>
        <v>1</v>
      </c>
      <c r="BJ277">
        <f t="shared" si="185"/>
        <v>1</v>
      </c>
      <c r="BK277">
        <f t="shared" si="186"/>
        <v>1</v>
      </c>
    </row>
    <row r="278" spans="1:63" x14ac:dyDescent="0.3">
      <c r="A278" t="s">
        <v>35</v>
      </c>
      <c r="B278">
        <v>2020</v>
      </c>
      <c r="C278" t="s">
        <v>48</v>
      </c>
      <c r="D278">
        <v>148.4</v>
      </c>
      <c r="E278">
        <v>187.1</v>
      </c>
      <c r="F278">
        <v>152.5</v>
      </c>
      <c r="G278">
        <v>153.6</v>
      </c>
      <c r="H278">
        <v>138.19999999999999</v>
      </c>
      <c r="I278">
        <v>150.9</v>
      </c>
      <c r="J278">
        <v>186.7</v>
      </c>
      <c r="K278">
        <v>149.80000000000001</v>
      </c>
      <c r="L278">
        <v>116.4</v>
      </c>
      <c r="M278">
        <v>160.30000000000001</v>
      </c>
      <c r="N278">
        <v>142.19999999999999</v>
      </c>
      <c r="O278">
        <v>162.9</v>
      </c>
      <c r="P278">
        <v>158</v>
      </c>
      <c r="Q278">
        <v>184.4</v>
      </c>
      <c r="R278">
        <v>153.4</v>
      </c>
      <c r="S278">
        <v>144.30000000000001</v>
      </c>
      <c r="T278">
        <v>152</v>
      </c>
      <c r="U278" t="s">
        <v>133</v>
      </c>
      <c r="V278">
        <v>142.9</v>
      </c>
      <c r="W278">
        <v>148.69999999999999</v>
      </c>
      <c r="X278">
        <v>155.6</v>
      </c>
      <c r="Y278">
        <v>139.6</v>
      </c>
      <c r="Z278">
        <v>146.6</v>
      </c>
      <c r="AA278">
        <v>157.5</v>
      </c>
      <c r="AB278">
        <v>158.4</v>
      </c>
      <c r="AC278">
        <v>150</v>
      </c>
      <c r="AD278">
        <v>154.69999999999999</v>
      </c>
      <c r="AE278">
        <f t="shared" si="126"/>
        <v>0</v>
      </c>
      <c r="AH278">
        <f t="shared" si="157"/>
        <v>2</v>
      </c>
      <c r="AI278">
        <f t="shared" si="158"/>
        <v>1</v>
      </c>
      <c r="AJ278">
        <f t="shared" si="159"/>
        <v>2</v>
      </c>
      <c r="AK278">
        <f t="shared" si="160"/>
        <v>1</v>
      </c>
      <c r="AL278">
        <f t="shared" si="161"/>
        <v>1</v>
      </c>
      <c r="AM278">
        <f t="shared" si="162"/>
        <v>1</v>
      </c>
      <c r="AN278">
        <f t="shared" si="163"/>
        <v>1</v>
      </c>
      <c r="AO278">
        <f t="shared" si="164"/>
        <v>1</v>
      </c>
      <c r="AP278">
        <f t="shared" si="165"/>
        <v>1</v>
      </c>
      <c r="AQ278">
        <f t="shared" si="166"/>
        <v>1</v>
      </c>
      <c r="AR278">
        <f t="shared" si="167"/>
        <v>1</v>
      </c>
      <c r="AS278">
        <f t="shared" si="168"/>
        <v>1</v>
      </c>
      <c r="AT278">
        <f t="shared" si="169"/>
        <v>1</v>
      </c>
      <c r="AU278">
        <f t="shared" si="170"/>
        <v>1</v>
      </c>
      <c r="AV278">
        <f t="shared" si="171"/>
        <v>1</v>
      </c>
      <c r="AW278">
        <f t="shared" si="172"/>
        <v>1</v>
      </c>
      <c r="AX278">
        <f t="shared" si="173"/>
        <v>1</v>
      </c>
      <c r="AY278">
        <f t="shared" si="174"/>
        <v>1</v>
      </c>
      <c r="AZ278">
        <f t="shared" si="175"/>
        <v>1</v>
      </c>
      <c r="BA278">
        <f t="shared" si="176"/>
        <v>1</v>
      </c>
      <c r="BB278">
        <f t="shared" si="177"/>
        <v>2</v>
      </c>
      <c r="BC278">
        <f t="shared" si="178"/>
        <v>1</v>
      </c>
      <c r="BD278">
        <f t="shared" si="179"/>
        <v>1</v>
      </c>
      <c r="BE278">
        <f t="shared" si="180"/>
        <v>1</v>
      </c>
      <c r="BF278">
        <f t="shared" si="181"/>
        <v>1</v>
      </c>
      <c r="BG278">
        <f t="shared" si="182"/>
        <v>1</v>
      </c>
      <c r="BH278">
        <f t="shared" si="183"/>
        <v>1</v>
      </c>
      <c r="BI278">
        <f t="shared" si="184"/>
        <v>1</v>
      </c>
      <c r="BJ278">
        <f t="shared" si="185"/>
        <v>1</v>
      </c>
      <c r="BK278">
        <f t="shared" si="186"/>
        <v>1</v>
      </c>
    </row>
    <row r="279" spans="1:63" x14ac:dyDescent="0.3">
      <c r="A279" t="s">
        <v>30</v>
      </c>
      <c r="B279">
        <v>2020</v>
      </c>
      <c r="C279" t="s">
        <v>50</v>
      </c>
      <c r="D279">
        <v>146</v>
      </c>
      <c r="E279">
        <v>186.3</v>
      </c>
      <c r="F279">
        <v>159.19999999999999</v>
      </c>
      <c r="G279">
        <v>153.6</v>
      </c>
      <c r="H279">
        <v>142.6</v>
      </c>
      <c r="I279">
        <v>147.19999999999999</v>
      </c>
      <c r="J279">
        <v>200.6</v>
      </c>
      <c r="K279">
        <v>150.30000000000001</v>
      </c>
      <c r="L279">
        <v>115.3</v>
      </c>
      <c r="M279">
        <v>160.9</v>
      </c>
      <c r="N279">
        <v>147.4</v>
      </c>
      <c r="O279">
        <v>161.9</v>
      </c>
      <c r="P279">
        <v>159.6</v>
      </c>
      <c r="Q279">
        <v>182.7</v>
      </c>
      <c r="R279">
        <v>155.69999999999999</v>
      </c>
      <c r="S279">
        <v>150.6</v>
      </c>
      <c r="T279">
        <v>155</v>
      </c>
      <c r="U279" t="s">
        <v>32</v>
      </c>
      <c r="V279">
        <v>146.80000000000001</v>
      </c>
      <c r="W279">
        <v>152</v>
      </c>
      <c r="X279">
        <v>159.5</v>
      </c>
      <c r="Y279">
        <v>146.4</v>
      </c>
      <c r="Z279">
        <v>152.4</v>
      </c>
      <c r="AA279">
        <v>162.5</v>
      </c>
      <c r="AB279">
        <v>156.19999999999999</v>
      </c>
      <c r="AC279">
        <v>154.30000000000001</v>
      </c>
      <c r="AD279">
        <v>157.5</v>
      </c>
      <c r="AE279">
        <f t="shared" si="126"/>
        <v>0</v>
      </c>
      <c r="AH279">
        <f t="shared" si="157"/>
        <v>2</v>
      </c>
      <c r="AI279">
        <f t="shared" si="158"/>
        <v>1</v>
      </c>
      <c r="AJ279">
        <f t="shared" si="159"/>
        <v>2</v>
      </c>
      <c r="AK279">
        <f t="shared" si="160"/>
        <v>1</v>
      </c>
      <c r="AL279">
        <f t="shared" si="161"/>
        <v>1</v>
      </c>
      <c r="AM279">
        <f t="shared" si="162"/>
        <v>1</v>
      </c>
      <c r="AN279">
        <f t="shared" si="163"/>
        <v>1</v>
      </c>
      <c r="AO279">
        <f t="shared" si="164"/>
        <v>1</v>
      </c>
      <c r="AP279">
        <f t="shared" si="165"/>
        <v>1</v>
      </c>
      <c r="AQ279">
        <f t="shared" si="166"/>
        <v>1</v>
      </c>
      <c r="AR279">
        <f t="shared" si="167"/>
        <v>1</v>
      </c>
      <c r="AS279">
        <f t="shared" si="168"/>
        <v>1</v>
      </c>
      <c r="AT279">
        <f t="shared" si="169"/>
        <v>1</v>
      </c>
      <c r="AU279">
        <f t="shared" si="170"/>
        <v>1</v>
      </c>
      <c r="AV279">
        <f t="shared" si="171"/>
        <v>1</v>
      </c>
      <c r="AW279">
        <f t="shared" si="172"/>
        <v>1</v>
      </c>
      <c r="AX279">
        <f t="shared" si="173"/>
        <v>1</v>
      </c>
      <c r="AY279">
        <f t="shared" si="174"/>
        <v>1</v>
      </c>
      <c r="AZ279">
        <f t="shared" si="175"/>
        <v>1</v>
      </c>
      <c r="BA279">
        <f t="shared" si="176"/>
        <v>1</v>
      </c>
      <c r="BB279">
        <f t="shared" si="177"/>
        <v>2</v>
      </c>
      <c r="BC279">
        <f t="shared" si="178"/>
        <v>1</v>
      </c>
      <c r="BD279">
        <f t="shared" si="179"/>
        <v>1</v>
      </c>
      <c r="BE279">
        <f t="shared" si="180"/>
        <v>1</v>
      </c>
      <c r="BF279">
        <f t="shared" si="181"/>
        <v>1</v>
      </c>
      <c r="BG279">
        <f t="shared" si="182"/>
        <v>1</v>
      </c>
      <c r="BH279">
        <f t="shared" si="183"/>
        <v>1</v>
      </c>
      <c r="BI279">
        <f t="shared" si="184"/>
        <v>1</v>
      </c>
      <c r="BJ279">
        <f t="shared" si="185"/>
        <v>1</v>
      </c>
      <c r="BK279">
        <f t="shared" si="186"/>
        <v>1</v>
      </c>
    </row>
    <row r="280" spans="1:63" x14ac:dyDescent="0.3">
      <c r="A280" t="s">
        <v>33</v>
      </c>
      <c r="B280">
        <v>2020</v>
      </c>
      <c r="C280" t="s">
        <v>50</v>
      </c>
      <c r="D280">
        <v>150.6</v>
      </c>
      <c r="E280">
        <v>193.7</v>
      </c>
      <c r="F280">
        <v>164.8</v>
      </c>
      <c r="G280">
        <v>153.69999999999999</v>
      </c>
      <c r="H280">
        <v>135.69999999999999</v>
      </c>
      <c r="I280">
        <v>155.69999999999999</v>
      </c>
      <c r="J280">
        <v>226</v>
      </c>
      <c r="K280">
        <v>152.19999999999999</v>
      </c>
      <c r="L280">
        <v>118.1</v>
      </c>
      <c r="M280">
        <v>161.30000000000001</v>
      </c>
      <c r="N280">
        <v>139.19999999999999</v>
      </c>
      <c r="O280">
        <v>164.8</v>
      </c>
      <c r="P280">
        <v>164.4</v>
      </c>
      <c r="Q280">
        <v>188.7</v>
      </c>
      <c r="R280">
        <v>150.5</v>
      </c>
      <c r="S280">
        <v>136.1</v>
      </c>
      <c r="T280">
        <v>148.30000000000001</v>
      </c>
      <c r="U280" t="s">
        <v>134</v>
      </c>
      <c r="V280">
        <v>137.1</v>
      </c>
      <c r="W280">
        <v>145.1</v>
      </c>
      <c r="X280">
        <v>151</v>
      </c>
      <c r="Y280">
        <v>135.4</v>
      </c>
      <c r="Z280">
        <v>142</v>
      </c>
      <c r="AA280">
        <v>155.69999999999999</v>
      </c>
      <c r="AB280">
        <v>158.1</v>
      </c>
      <c r="AC280">
        <v>146.19999999999999</v>
      </c>
      <c r="AD280">
        <v>155.19999999999999</v>
      </c>
      <c r="AE280">
        <f t="shared" si="126"/>
        <v>0</v>
      </c>
      <c r="AH280">
        <f t="shared" si="157"/>
        <v>2</v>
      </c>
      <c r="AI280">
        <f t="shared" si="158"/>
        <v>1</v>
      </c>
      <c r="AJ280">
        <f t="shared" si="159"/>
        <v>2</v>
      </c>
      <c r="AK280">
        <f t="shared" si="160"/>
        <v>1</v>
      </c>
      <c r="AL280">
        <f t="shared" si="161"/>
        <v>1</v>
      </c>
      <c r="AM280">
        <f t="shared" si="162"/>
        <v>1</v>
      </c>
      <c r="AN280">
        <f t="shared" si="163"/>
        <v>1</v>
      </c>
      <c r="AO280">
        <f t="shared" si="164"/>
        <v>1</v>
      </c>
      <c r="AP280">
        <f t="shared" si="165"/>
        <v>1</v>
      </c>
      <c r="AQ280">
        <f t="shared" si="166"/>
        <v>1</v>
      </c>
      <c r="AR280">
        <f t="shared" si="167"/>
        <v>1</v>
      </c>
      <c r="AS280">
        <f t="shared" si="168"/>
        <v>1</v>
      </c>
      <c r="AT280">
        <f t="shared" si="169"/>
        <v>1</v>
      </c>
      <c r="AU280">
        <f t="shared" si="170"/>
        <v>1</v>
      </c>
      <c r="AV280">
        <f t="shared" si="171"/>
        <v>1</v>
      </c>
      <c r="AW280">
        <f t="shared" si="172"/>
        <v>1</v>
      </c>
      <c r="AX280">
        <f t="shared" si="173"/>
        <v>1</v>
      </c>
      <c r="AY280">
        <f t="shared" si="174"/>
        <v>1</v>
      </c>
      <c r="AZ280">
        <f t="shared" si="175"/>
        <v>1</v>
      </c>
      <c r="BA280">
        <f t="shared" si="176"/>
        <v>1</v>
      </c>
      <c r="BB280">
        <f t="shared" si="177"/>
        <v>2</v>
      </c>
      <c r="BC280">
        <f t="shared" si="178"/>
        <v>1</v>
      </c>
      <c r="BD280">
        <f t="shared" si="179"/>
        <v>1</v>
      </c>
      <c r="BE280">
        <f t="shared" si="180"/>
        <v>1</v>
      </c>
      <c r="BF280">
        <f t="shared" si="181"/>
        <v>1</v>
      </c>
      <c r="BG280">
        <f t="shared" si="182"/>
        <v>1</v>
      </c>
      <c r="BH280">
        <f t="shared" si="183"/>
        <v>1</v>
      </c>
      <c r="BI280">
        <f t="shared" si="184"/>
        <v>1</v>
      </c>
      <c r="BJ280">
        <f t="shared" si="185"/>
        <v>1</v>
      </c>
      <c r="BK280">
        <f t="shared" si="186"/>
        <v>1</v>
      </c>
    </row>
    <row r="281" spans="1:63" x14ac:dyDescent="0.3">
      <c r="A281" t="s">
        <v>35</v>
      </c>
      <c r="B281">
        <v>2020</v>
      </c>
      <c r="C281" t="s">
        <v>50</v>
      </c>
      <c r="D281">
        <v>147.5</v>
      </c>
      <c r="E281">
        <v>188.9</v>
      </c>
      <c r="F281">
        <v>161.4</v>
      </c>
      <c r="G281">
        <v>153.6</v>
      </c>
      <c r="H281">
        <v>140.1</v>
      </c>
      <c r="I281">
        <v>151.19999999999999</v>
      </c>
      <c r="J281">
        <v>209.2</v>
      </c>
      <c r="K281">
        <v>150.9</v>
      </c>
      <c r="L281">
        <v>116.2</v>
      </c>
      <c r="M281">
        <v>161</v>
      </c>
      <c r="N281">
        <v>144</v>
      </c>
      <c r="O281">
        <v>163.19999999999999</v>
      </c>
      <c r="P281">
        <v>161.4</v>
      </c>
      <c r="Q281">
        <v>184.3</v>
      </c>
      <c r="R281">
        <v>153.69999999999999</v>
      </c>
      <c r="S281">
        <v>144.6</v>
      </c>
      <c r="T281">
        <v>152.30000000000001</v>
      </c>
      <c r="U281" t="s">
        <v>134</v>
      </c>
      <c r="V281">
        <v>143.1</v>
      </c>
      <c r="W281">
        <v>148.69999999999999</v>
      </c>
      <c r="X281">
        <v>156.30000000000001</v>
      </c>
      <c r="Y281">
        <v>140.6</v>
      </c>
      <c r="Z281">
        <v>146.5</v>
      </c>
      <c r="AA281">
        <v>158.5</v>
      </c>
      <c r="AB281">
        <v>157</v>
      </c>
      <c r="AC281">
        <v>150.4</v>
      </c>
      <c r="AD281">
        <v>156.4</v>
      </c>
      <c r="AE281">
        <f t="shared" si="126"/>
        <v>0</v>
      </c>
      <c r="AH281">
        <f t="shared" si="157"/>
        <v>2</v>
      </c>
      <c r="AI281">
        <f t="shared" si="158"/>
        <v>1</v>
      </c>
      <c r="AJ281">
        <f t="shared" si="159"/>
        <v>2</v>
      </c>
      <c r="AK281">
        <f t="shared" si="160"/>
        <v>1</v>
      </c>
      <c r="AL281">
        <f t="shared" si="161"/>
        <v>1</v>
      </c>
      <c r="AM281">
        <f t="shared" si="162"/>
        <v>1</v>
      </c>
      <c r="AN281">
        <f t="shared" si="163"/>
        <v>1</v>
      </c>
      <c r="AO281">
        <f t="shared" si="164"/>
        <v>1</v>
      </c>
      <c r="AP281">
        <f t="shared" si="165"/>
        <v>1</v>
      </c>
      <c r="AQ281">
        <f t="shared" si="166"/>
        <v>1</v>
      </c>
      <c r="AR281">
        <f t="shared" si="167"/>
        <v>1</v>
      </c>
      <c r="AS281">
        <f t="shared" si="168"/>
        <v>1</v>
      </c>
      <c r="AT281">
        <f t="shared" si="169"/>
        <v>1</v>
      </c>
      <c r="AU281">
        <f t="shared" si="170"/>
        <v>1</v>
      </c>
      <c r="AV281">
        <f t="shared" si="171"/>
        <v>1</v>
      </c>
      <c r="AW281">
        <f t="shared" si="172"/>
        <v>1</v>
      </c>
      <c r="AX281">
        <f t="shared" si="173"/>
        <v>1</v>
      </c>
      <c r="AY281">
        <f t="shared" si="174"/>
        <v>1</v>
      </c>
      <c r="AZ281">
        <f t="shared" si="175"/>
        <v>1</v>
      </c>
      <c r="BA281">
        <f t="shared" si="176"/>
        <v>1</v>
      </c>
      <c r="BB281">
        <f t="shared" si="177"/>
        <v>2</v>
      </c>
      <c r="BC281">
        <f t="shared" si="178"/>
        <v>1</v>
      </c>
      <c r="BD281">
        <f t="shared" si="179"/>
        <v>1</v>
      </c>
      <c r="BE281">
        <f t="shared" si="180"/>
        <v>1</v>
      </c>
      <c r="BF281">
        <f t="shared" si="181"/>
        <v>1</v>
      </c>
      <c r="BG281">
        <f t="shared" si="182"/>
        <v>1</v>
      </c>
      <c r="BH281">
        <f t="shared" si="183"/>
        <v>1</v>
      </c>
      <c r="BI281">
        <f t="shared" si="184"/>
        <v>1</v>
      </c>
      <c r="BJ281">
        <f t="shared" si="185"/>
        <v>1</v>
      </c>
      <c r="BK281">
        <f t="shared" si="186"/>
        <v>1</v>
      </c>
    </row>
    <row r="282" spans="1:63" x14ac:dyDescent="0.3">
      <c r="A282" t="s">
        <v>30</v>
      </c>
      <c r="B282">
        <v>2020</v>
      </c>
      <c r="C282" t="s">
        <v>53</v>
      </c>
      <c r="D282">
        <v>145.4</v>
      </c>
      <c r="E282">
        <v>188.6</v>
      </c>
      <c r="F282">
        <v>171.6</v>
      </c>
      <c r="G282">
        <v>153.80000000000001</v>
      </c>
      <c r="H282">
        <v>145.4</v>
      </c>
      <c r="I282">
        <v>146.5</v>
      </c>
      <c r="J282">
        <v>222.2</v>
      </c>
      <c r="K282">
        <v>155.9</v>
      </c>
      <c r="L282">
        <v>114.9</v>
      </c>
      <c r="M282">
        <v>162</v>
      </c>
      <c r="N282">
        <v>150</v>
      </c>
      <c r="O282">
        <v>162.69999999999999</v>
      </c>
      <c r="P282">
        <v>163.4</v>
      </c>
      <c r="Q282">
        <v>183.4</v>
      </c>
      <c r="R282">
        <v>156.30000000000001</v>
      </c>
      <c r="S282">
        <v>151</v>
      </c>
      <c r="T282">
        <v>155.5</v>
      </c>
      <c r="U282" t="s">
        <v>32</v>
      </c>
      <c r="V282">
        <v>147.5</v>
      </c>
      <c r="W282">
        <v>152.80000000000001</v>
      </c>
      <c r="X282">
        <v>160.4</v>
      </c>
      <c r="Y282">
        <v>146.1</v>
      </c>
      <c r="Z282">
        <v>153.6</v>
      </c>
      <c r="AA282">
        <v>161.6</v>
      </c>
      <c r="AB282">
        <v>156.19999999999999</v>
      </c>
      <c r="AC282">
        <v>154.5</v>
      </c>
      <c r="AD282">
        <v>159.80000000000001</v>
      </c>
      <c r="AE282">
        <f t="shared" si="126"/>
        <v>0</v>
      </c>
      <c r="AH282">
        <f t="shared" si="157"/>
        <v>2</v>
      </c>
      <c r="AI282">
        <f t="shared" si="158"/>
        <v>1</v>
      </c>
      <c r="AJ282">
        <f t="shared" si="159"/>
        <v>2</v>
      </c>
      <c r="AK282">
        <f t="shared" si="160"/>
        <v>1</v>
      </c>
      <c r="AL282">
        <f t="shared" si="161"/>
        <v>1</v>
      </c>
      <c r="AM282">
        <f t="shared" si="162"/>
        <v>1</v>
      </c>
      <c r="AN282">
        <f t="shared" si="163"/>
        <v>1</v>
      </c>
      <c r="AO282">
        <f t="shared" si="164"/>
        <v>1</v>
      </c>
      <c r="AP282">
        <f t="shared" si="165"/>
        <v>1</v>
      </c>
      <c r="AQ282">
        <f t="shared" si="166"/>
        <v>1</v>
      </c>
      <c r="AR282">
        <f t="shared" si="167"/>
        <v>1</v>
      </c>
      <c r="AS282">
        <f t="shared" si="168"/>
        <v>1</v>
      </c>
      <c r="AT282">
        <f t="shared" si="169"/>
        <v>1</v>
      </c>
      <c r="AU282">
        <f t="shared" si="170"/>
        <v>1</v>
      </c>
      <c r="AV282">
        <f t="shared" si="171"/>
        <v>1</v>
      </c>
      <c r="AW282">
        <f t="shared" si="172"/>
        <v>1</v>
      </c>
      <c r="AX282">
        <f t="shared" si="173"/>
        <v>1</v>
      </c>
      <c r="AY282">
        <f t="shared" si="174"/>
        <v>1</v>
      </c>
      <c r="AZ282">
        <f t="shared" si="175"/>
        <v>1</v>
      </c>
      <c r="BA282">
        <f t="shared" si="176"/>
        <v>1</v>
      </c>
      <c r="BB282">
        <f t="shared" si="177"/>
        <v>2</v>
      </c>
      <c r="BC282">
        <f t="shared" si="178"/>
        <v>1</v>
      </c>
      <c r="BD282">
        <f t="shared" si="179"/>
        <v>1</v>
      </c>
      <c r="BE282">
        <f t="shared" si="180"/>
        <v>1</v>
      </c>
      <c r="BF282">
        <f t="shared" si="181"/>
        <v>1</v>
      </c>
      <c r="BG282">
        <f t="shared" si="182"/>
        <v>1</v>
      </c>
      <c r="BH282">
        <f t="shared" si="183"/>
        <v>1</v>
      </c>
      <c r="BI282">
        <f t="shared" si="184"/>
        <v>1</v>
      </c>
      <c r="BJ282">
        <f t="shared" si="185"/>
        <v>1</v>
      </c>
      <c r="BK282">
        <f t="shared" si="186"/>
        <v>1</v>
      </c>
    </row>
    <row r="283" spans="1:63" x14ac:dyDescent="0.3">
      <c r="A283" t="s">
        <v>33</v>
      </c>
      <c r="B283">
        <v>2020</v>
      </c>
      <c r="C283" t="s">
        <v>53</v>
      </c>
      <c r="D283">
        <v>149.69999999999999</v>
      </c>
      <c r="E283">
        <v>195.5</v>
      </c>
      <c r="F283">
        <v>176.9</v>
      </c>
      <c r="G283">
        <v>153.9</v>
      </c>
      <c r="H283">
        <v>138</v>
      </c>
      <c r="I283">
        <v>150.5</v>
      </c>
      <c r="J283">
        <v>245.3</v>
      </c>
      <c r="K283">
        <v>158.69999999999999</v>
      </c>
      <c r="L283">
        <v>117.2</v>
      </c>
      <c r="M283">
        <v>161.4</v>
      </c>
      <c r="N283">
        <v>141.5</v>
      </c>
      <c r="O283">
        <v>165.1</v>
      </c>
      <c r="P283">
        <v>167</v>
      </c>
      <c r="Q283">
        <v>188.8</v>
      </c>
      <c r="R283">
        <v>151.1</v>
      </c>
      <c r="S283">
        <v>136.4</v>
      </c>
      <c r="T283">
        <v>148.80000000000001</v>
      </c>
      <c r="U283" t="s">
        <v>135</v>
      </c>
      <c r="V283">
        <v>137.30000000000001</v>
      </c>
      <c r="W283">
        <v>145.1</v>
      </c>
      <c r="X283">
        <v>152</v>
      </c>
      <c r="Y283">
        <v>135.19999999999999</v>
      </c>
      <c r="Z283">
        <v>144.4</v>
      </c>
      <c r="AA283">
        <v>156.4</v>
      </c>
      <c r="AB283">
        <v>157.9</v>
      </c>
      <c r="AC283">
        <v>146.6</v>
      </c>
      <c r="AD283">
        <v>156.69999999999999</v>
      </c>
      <c r="AE283">
        <f t="shared" si="126"/>
        <v>0</v>
      </c>
      <c r="AH283">
        <f t="shared" si="157"/>
        <v>2</v>
      </c>
      <c r="AI283">
        <f t="shared" si="158"/>
        <v>1</v>
      </c>
      <c r="AJ283">
        <f t="shared" si="159"/>
        <v>2</v>
      </c>
      <c r="AK283">
        <f t="shared" si="160"/>
        <v>1</v>
      </c>
      <c r="AL283">
        <f t="shared" si="161"/>
        <v>1</v>
      </c>
      <c r="AM283">
        <f t="shared" si="162"/>
        <v>1</v>
      </c>
      <c r="AN283">
        <f t="shared" si="163"/>
        <v>1</v>
      </c>
      <c r="AO283">
        <f t="shared" si="164"/>
        <v>1</v>
      </c>
      <c r="AP283">
        <f t="shared" si="165"/>
        <v>1</v>
      </c>
      <c r="AQ283">
        <f t="shared" si="166"/>
        <v>1</v>
      </c>
      <c r="AR283">
        <f t="shared" si="167"/>
        <v>1</v>
      </c>
      <c r="AS283">
        <f t="shared" si="168"/>
        <v>1</v>
      </c>
      <c r="AT283">
        <f t="shared" si="169"/>
        <v>1</v>
      </c>
      <c r="AU283">
        <f t="shared" si="170"/>
        <v>1</v>
      </c>
      <c r="AV283">
        <f t="shared" si="171"/>
        <v>1</v>
      </c>
      <c r="AW283">
        <f t="shared" si="172"/>
        <v>1</v>
      </c>
      <c r="AX283">
        <f t="shared" si="173"/>
        <v>1</v>
      </c>
      <c r="AY283">
        <f t="shared" si="174"/>
        <v>1</v>
      </c>
      <c r="AZ283">
        <f t="shared" si="175"/>
        <v>1</v>
      </c>
      <c r="BA283">
        <f t="shared" si="176"/>
        <v>1</v>
      </c>
      <c r="BB283">
        <f t="shared" si="177"/>
        <v>2</v>
      </c>
      <c r="BC283">
        <f t="shared" si="178"/>
        <v>1</v>
      </c>
      <c r="BD283">
        <f t="shared" si="179"/>
        <v>1</v>
      </c>
      <c r="BE283">
        <f t="shared" si="180"/>
        <v>1</v>
      </c>
      <c r="BF283">
        <f t="shared" si="181"/>
        <v>1</v>
      </c>
      <c r="BG283">
        <f t="shared" si="182"/>
        <v>1</v>
      </c>
      <c r="BH283">
        <f t="shared" si="183"/>
        <v>1</v>
      </c>
      <c r="BI283">
        <f t="shared" si="184"/>
        <v>1</v>
      </c>
      <c r="BJ283">
        <f t="shared" si="185"/>
        <v>1</v>
      </c>
      <c r="BK283">
        <f t="shared" si="186"/>
        <v>1</v>
      </c>
    </row>
    <row r="284" spans="1:63" x14ac:dyDescent="0.3">
      <c r="A284" t="s">
        <v>35</v>
      </c>
      <c r="B284">
        <v>2020</v>
      </c>
      <c r="C284" t="s">
        <v>53</v>
      </c>
      <c r="D284">
        <v>146.80000000000001</v>
      </c>
      <c r="E284">
        <v>191</v>
      </c>
      <c r="F284">
        <v>173.6</v>
      </c>
      <c r="G284">
        <v>153.80000000000001</v>
      </c>
      <c r="H284">
        <v>142.69999999999999</v>
      </c>
      <c r="I284">
        <v>148.4</v>
      </c>
      <c r="J284">
        <v>230</v>
      </c>
      <c r="K284">
        <v>156.80000000000001</v>
      </c>
      <c r="L284">
        <v>115.7</v>
      </c>
      <c r="M284">
        <v>161.80000000000001</v>
      </c>
      <c r="N284">
        <v>146.5</v>
      </c>
      <c r="O284">
        <v>163.80000000000001</v>
      </c>
      <c r="P284">
        <v>164.7</v>
      </c>
      <c r="Q284">
        <v>184.8</v>
      </c>
      <c r="R284">
        <v>154.30000000000001</v>
      </c>
      <c r="S284">
        <v>144.9</v>
      </c>
      <c r="T284">
        <v>152.80000000000001</v>
      </c>
      <c r="U284" t="s">
        <v>135</v>
      </c>
      <c r="V284">
        <v>143.6</v>
      </c>
      <c r="W284">
        <v>149.19999999999999</v>
      </c>
      <c r="X284">
        <v>157.19999999999999</v>
      </c>
      <c r="Y284">
        <v>140.4</v>
      </c>
      <c r="Z284">
        <v>148.4</v>
      </c>
      <c r="AA284">
        <v>158.6</v>
      </c>
      <c r="AB284">
        <v>156.9</v>
      </c>
      <c r="AC284">
        <v>150.69999999999999</v>
      </c>
      <c r="AD284">
        <v>158.4</v>
      </c>
      <c r="AE284">
        <f t="shared" si="126"/>
        <v>0</v>
      </c>
      <c r="AH284">
        <f t="shared" si="157"/>
        <v>2</v>
      </c>
      <c r="AI284">
        <f t="shared" si="158"/>
        <v>1</v>
      </c>
      <c r="AJ284">
        <f t="shared" si="159"/>
        <v>2</v>
      </c>
      <c r="AK284">
        <f t="shared" si="160"/>
        <v>1</v>
      </c>
      <c r="AL284">
        <f t="shared" si="161"/>
        <v>1</v>
      </c>
      <c r="AM284">
        <f t="shared" si="162"/>
        <v>1</v>
      </c>
      <c r="AN284">
        <f t="shared" si="163"/>
        <v>1</v>
      </c>
      <c r="AO284">
        <f t="shared" si="164"/>
        <v>1</v>
      </c>
      <c r="AP284">
        <f t="shared" si="165"/>
        <v>1</v>
      </c>
      <c r="AQ284">
        <f t="shared" si="166"/>
        <v>1</v>
      </c>
      <c r="AR284">
        <f t="shared" si="167"/>
        <v>1</v>
      </c>
      <c r="AS284">
        <f t="shared" si="168"/>
        <v>1</v>
      </c>
      <c r="AT284">
        <f t="shared" si="169"/>
        <v>1</v>
      </c>
      <c r="AU284">
        <f t="shared" si="170"/>
        <v>1</v>
      </c>
      <c r="AV284">
        <f t="shared" si="171"/>
        <v>1</v>
      </c>
      <c r="AW284">
        <f t="shared" si="172"/>
        <v>1</v>
      </c>
      <c r="AX284">
        <f t="shared" si="173"/>
        <v>1</v>
      </c>
      <c r="AY284">
        <f t="shared" si="174"/>
        <v>1</v>
      </c>
      <c r="AZ284">
        <f t="shared" si="175"/>
        <v>1</v>
      </c>
      <c r="BA284">
        <f t="shared" si="176"/>
        <v>1</v>
      </c>
      <c r="BB284">
        <f t="shared" si="177"/>
        <v>2</v>
      </c>
      <c r="BC284">
        <f t="shared" si="178"/>
        <v>1</v>
      </c>
      <c r="BD284">
        <f t="shared" si="179"/>
        <v>1</v>
      </c>
      <c r="BE284">
        <f t="shared" si="180"/>
        <v>1</v>
      </c>
      <c r="BF284">
        <f t="shared" si="181"/>
        <v>1</v>
      </c>
      <c r="BG284">
        <f t="shared" si="182"/>
        <v>1</v>
      </c>
      <c r="BH284">
        <f t="shared" si="183"/>
        <v>1</v>
      </c>
      <c r="BI284">
        <f t="shared" si="184"/>
        <v>1</v>
      </c>
      <c r="BJ284">
        <f t="shared" si="185"/>
        <v>1</v>
      </c>
      <c r="BK284">
        <f t="shared" si="186"/>
        <v>1</v>
      </c>
    </row>
    <row r="285" spans="1:63" x14ac:dyDescent="0.3">
      <c r="A285" t="s">
        <v>30</v>
      </c>
      <c r="B285">
        <v>2020</v>
      </c>
      <c r="C285" t="s">
        <v>55</v>
      </c>
      <c r="D285">
        <v>144.6</v>
      </c>
      <c r="E285">
        <v>188.5</v>
      </c>
      <c r="F285">
        <v>173.4</v>
      </c>
      <c r="G285">
        <v>154</v>
      </c>
      <c r="H285">
        <v>150</v>
      </c>
      <c r="I285">
        <v>145.9</v>
      </c>
      <c r="J285">
        <v>225.2</v>
      </c>
      <c r="K285">
        <v>159.5</v>
      </c>
      <c r="L285">
        <v>114.4</v>
      </c>
      <c r="M285">
        <v>163.5</v>
      </c>
      <c r="N285">
        <v>153.4</v>
      </c>
      <c r="O285">
        <v>163.6</v>
      </c>
      <c r="P285">
        <v>164.5</v>
      </c>
      <c r="Q285">
        <v>183.6</v>
      </c>
      <c r="R285">
        <v>157</v>
      </c>
      <c r="S285">
        <v>151.6</v>
      </c>
      <c r="T285">
        <v>156.30000000000001</v>
      </c>
      <c r="U285" t="s">
        <v>32</v>
      </c>
      <c r="V285">
        <v>148.69999999999999</v>
      </c>
      <c r="W285">
        <v>153.4</v>
      </c>
      <c r="X285">
        <v>161.6</v>
      </c>
      <c r="Y285">
        <v>146.4</v>
      </c>
      <c r="Z285">
        <v>153.9</v>
      </c>
      <c r="AA285">
        <v>162.9</v>
      </c>
      <c r="AB285">
        <v>156.6</v>
      </c>
      <c r="AC285">
        <v>155.19999999999999</v>
      </c>
      <c r="AD285">
        <v>160.69999999999999</v>
      </c>
      <c r="AE285">
        <f t="shared" si="126"/>
        <v>0</v>
      </c>
      <c r="AH285">
        <f t="shared" si="157"/>
        <v>2</v>
      </c>
      <c r="AI285">
        <f t="shared" si="158"/>
        <v>1</v>
      </c>
      <c r="AJ285">
        <f t="shared" si="159"/>
        <v>2</v>
      </c>
      <c r="AK285">
        <f t="shared" si="160"/>
        <v>1</v>
      </c>
      <c r="AL285">
        <f t="shared" si="161"/>
        <v>1</v>
      </c>
      <c r="AM285">
        <f t="shared" si="162"/>
        <v>1</v>
      </c>
      <c r="AN285">
        <f t="shared" si="163"/>
        <v>1</v>
      </c>
      <c r="AO285">
        <f t="shared" si="164"/>
        <v>1</v>
      </c>
      <c r="AP285">
        <f t="shared" si="165"/>
        <v>1</v>
      </c>
      <c r="AQ285">
        <f t="shared" si="166"/>
        <v>1</v>
      </c>
      <c r="AR285">
        <f t="shared" si="167"/>
        <v>1</v>
      </c>
      <c r="AS285">
        <f t="shared" si="168"/>
        <v>1</v>
      </c>
      <c r="AT285">
        <f t="shared" si="169"/>
        <v>1</v>
      </c>
      <c r="AU285">
        <f t="shared" si="170"/>
        <v>1</v>
      </c>
      <c r="AV285">
        <f t="shared" si="171"/>
        <v>1</v>
      </c>
      <c r="AW285">
        <f t="shared" si="172"/>
        <v>1</v>
      </c>
      <c r="AX285">
        <f t="shared" si="173"/>
        <v>1</v>
      </c>
      <c r="AY285">
        <f t="shared" si="174"/>
        <v>1</v>
      </c>
      <c r="AZ285">
        <f t="shared" si="175"/>
        <v>1</v>
      </c>
      <c r="BA285">
        <f t="shared" si="176"/>
        <v>1</v>
      </c>
      <c r="BB285">
        <f t="shared" si="177"/>
        <v>2</v>
      </c>
      <c r="BC285">
        <f t="shared" si="178"/>
        <v>1</v>
      </c>
      <c r="BD285">
        <f t="shared" si="179"/>
        <v>1</v>
      </c>
      <c r="BE285">
        <f t="shared" si="180"/>
        <v>1</v>
      </c>
      <c r="BF285">
        <f t="shared" si="181"/>
        <v>1</v>
      </c>
      <c r="BG285">
        <f t="shared" si="182"/>
        <v>1</v>
      </c>
      <c r="BH285">
        <f t="shared" si="183"/>
        <v>1</v>
      </c>
      <c r="BI285">
        <f t="shared" si="184"/>
        <v>1</v>
      </c>
      <c r="BJ285">
        <f t="shared" si="185"/>
        <v>1</v>
      </c>
      <c r="BK285">
        <f t="shared" si="186"/>
        <v>1</v>
      </c>
    </row>
    <row r="286" spans="1:63" x14ac:dyDescent="0.3">
      <c r="A286" t="s">
        <v>33</v>
      </c>
      <c r="B286">
        <v>2020</v>
      </c>
      <c r="C286" t="s">
        <v>55</v>
      </c>
      <c r="D286">
        <v>149</v>
      </c>
      <c r="E286">
        <v>195.7</v>
      </c>
      <c r="F286">
        <v>178.3</v>
      </c>
      <c r="G286">
        <v>154.19999999999999</v>
      </c>
      <c r="H286">
        <v>140.69999999999999</v>
      </c>
      <c r="I286">
        <v>149.69999999999999</v>
      </c>
      <c r="J286">
        <v>240.9</v>
      </c>
      <c r="K286">
        <v>161.5</v>
      </c>
      <c r="L286">
        <v>117.1</v>
      </c>
      <c r="M286">
        <v>161.9</v>
      </c>
      <c r="N286">
        <v>143.30000000000001</v>
      </c>
      <c r="O286">
        <v>166.1</v>
      </c>
      <c r="P286">
        <v>167</v>
      </c>
      <c r="Q286">
        <v>190.2</v>
      </c>
      <c r="R286">
        <v>151.9</v>
      </c>
      <c r="S286">
        <v>136.69999999999999</v>
      </c>
      <c r="T286">
        <v>149.6</v>
      </c>
      <c r="U286" t="s">
        <v>136</v>
      </c>
      <c r="V286">
        <v>137.9</v>
      </c>
      <c r="W286">
        <v>145.5</v>
      </c>
      <c r="X286">
        <v>152.9</v>
      </c>
      <c r="Y286">
        <v>135.5</v>
      </c>
      <c r="Z286">
        <v>144.30000000000001</v>
      </c>
      <c r="AA286">
        <v>156.9</v>
      </c>
      <c r="AB286">
        <v>157.9</v>
      </c>
      <c r="AC286">
        <v>146.9</v>
      </c>
      <c r="AD286">
        <v>156.9</v>
      </c>
      <c r="AE286">
        <f t="shared" si="126"/>
        <v>0</v>
      </c>
      <c r="AH286">
        <f t="shared" si="157"/>
        <v>2</v>
      </c>
      <c r="AI286">
        <f t="shared" si="158"/>
        <v>1</v>
      </c>
      <c r="AJ286">
        <f t="shared" si="159"/>
        <v>2</v>
      </c>
      <c r="AK286">
        <f t="shared" si="160"/>
        <v>1</v>
      </c>
      <c r="AL286">
        <f t="shared" si="161"/>
        <v>1</v>
      </c>
      <c r="AM286">
        <f t="shared" si="162"/>
        <v>1</v>
      </c>
      <c r="AN286">
        <f t="shared" si="163"/>
        <v>1</v>
      </c>
      <c r="AO286">
        <f t="shared" si="164"/>
        <v>1</v>
      </c>
      <c r="AP286">
        <f t="shared" si="165"/>
        <v>1</v>
      </c>
      <c r="AQ286">
        <f t="shared" si="166"/>
        <v>1</v>
      </c>
      <c r="AR286">
        <f t="shared" si="167"/>
        <v>1</v>
      </c>
      <c r="AS286">
        <f t="shared" si="168"/>
        <v>1</v>
      </c>
      <c r="AT286">
        <f t="shared" si="169"/>
        <v>1</v>
      </c>
      <c r="AU286">
        <f t="shared" si="170"/>
        <v>1</v>
      </c>
      <c r="AV286">
        <f t="shared" si="171"/>
        <v>1</v>
      </c>
      <c r="AW286">
        <f t="shared" si="172"/>
        <v>1</v>
      </c>
      <c r="AX286">
        <f t="shared" si="173"/>
        <v>1</v>
      </c>
      <c r="AY286">
        <f t="shared" si="174"/>
        <v>1</v>
      </c>
      <c r="AZ286">
        <f t="shared" si="175"/>
        <v>1</v>
      </c>
      <c r="BA286">
        <f t="shared" si="176"/>
        <v>1</v>
      </c>
      <c r="BB286">
        <f t="shared" si="177"/>
        <v>2</v>
      </c>
      <c r="BC286">
        <f t="shared" si="178"/>
        <v>1</v>
      </c>
      <c r="BD286">
        <f t="shared" si="179"/>
        <v>1</v>
      </c>
      <c r="BE286">
        <f t="shared" si="180"/>
        <v>1</v>
      </c>
      <c r="BF286">
        <f t="shared" si="181"/>
        <v>1</v>
      </c>
      <c r="BG286">
        <f t="shared" si="182"/>
        <v>1</v>
      </c>
      <c r="BH286">
        <f t="shared" si="183"/>
        <v>1</v>
      </c>
      <c r="BI286">
        <f t="shared" si="184"/>
        <v>1</v>
      </c>
      <c r="BJ286">
        <f t="shared" si="185"/>
        <v>1</v>
      </c>
      <c r="BK286">
        <f t="shared" si="186"/>
        <v>1</v>
      </c>
    </row>
    <row r="287" spans="1:63" x14ac:dyDescent="0.3">
      <c r="A287" t="s">
        <v>35</v>
      </c>
      <c r="B287">
        <v>2020</v>
      </c>
      <c r="C287" t="s">
        <v>55</v>
      </c>
      <c r="D287">
        <v>146</v>
      </c>
      <c r="E287">
        <v>191</v>
      </c>
      <c r="F287">
        <v>175.3</v>
      </c>
      <c r="G287">
        <v>154.1</v>
      </c>
      <c r="H287">
        <v>146.6</v>
      </c>
      <c r="I287">
        <v>147.69999999999999</v>
      </c>
      <c r="J287">
        <v>230.5</v>
      </c>
      <c r="K287">
        <v>160.19999999999999</v>
      </c>
      <c r="L287">
        <v>115.3</v>
      </c>
      <c r="M287">
        <v>163</v>
      </c>
      <c r="N287">
        <v>149.19999999999999</v>
      </c>
      <c r="O287">
        <v>164.8</v>
      </c>
      <c r="P287">
        <v>165.4</v>
      </c>
      <c r="Q287">
        <v>185.4</v>
      </c>
      <c r="R287">
        <v>155</v>
      </c>
      <c r="S287">
        <v>145.4</v>
      </c>
      <c r="T287">
        <v>153.6</v>
      </c>
      <c r="U287" t="s">
        <v>136</v>
      </c>
      <c r="V287">
        <v>144.6</v>
      </c>
      <c r="W287">
        <v>149.69999999999999</v>
      </c>
      <c r="X287">
        <v>158.30000000000001</v>
      </c>
      <c r="Y287">
        <v>140.69999999999999</v>
      </c>
      <c r="Z287">
        <v>148.5</v>
      </c>
      <c r="AA287">
        <v>159.4</v>
      </c>
      <c r="AB287">
        <v>157.1</v>
      </c>
      <c r="AC287">
        <v>151.19999999999999</v>
      </c>
      <c r="AD287">
        <v>158.9</v>
      </c>
      <c r="AE287">
        <f t="shared" si="126"/>
        <v>0</v>
      </c>
      <c r="AH287">
        <f t="shared" si="157"/>
        <v>2</v>
      </c>
      <c r="AI287">
        <f t="shared" si="158"/>
        <v>1</v>
      </c>
      <c r="AJ287">
        <f t="shared" si="159"/>
        <v>2</v>
      </c>
      <c r="AK287">
        <f t="shared" si="160"/>
        <v>1</v>
      </c>
      <c r="AL287">
        <f t="shared" si="161"/>
        <v>1</v>
      </c>
      <c r="AM287">
        <f t="shared" si="162"/>
        <v>1</v>
      </c>
      <c r="AN287">
        <f t="shared" si="163"/>
        <v>1</v>
      </c>
      <c r="AO287">
        <f t="shared" si="164"/>
        <v>1</v>
      </c>
      <c r="AP287">
        <f t="shared" si="165"/>
        <v>1</v>
      </c>
      <c r="AQ287">
        <f t="shared" si="166"/>
        <v>1</v>
      </c>
      <c r="AR287">
        <f t="shared" si="167"/>
        <v>1</v>
      </c>
      <c r="AS287">
        <f t="shared" si="168"/>
        <v>1</v>
      </c>
      <c r="AT287">
        <f t="shared" si="169"/>
        <v>1</v>
      </c>
      <c r="AU287">
        <f t="shared" si="170"/>
        <v>1</v>
      </c>
      <c r="AV287">
        <f t="shared" si="171"/>
        <v>1</v>
      </c>
      <c r="AW287">
        <f t="shared" si="172"/>
        <v>1</v>
      </c>
      <c r="AX287">
        <f t="shared" si="173"/>
        <v>1</v>
      </c>
      <c r="AY287">
        <f t="shared" si="174"/>
        <v>1</v>
      </c>
      <c r="AZ287">
        <f t="shared" si="175"/>
        <v>1</v>
      </c>
      <c r="BA287">
        <f t="shared" si="176"/>
        <v>1</v>
      </c>
      <c r="BB287">
        <f t="shared" si="177"/>
        <v>2</v>
      </c>
      <c r="BC287">
        <f t="shared" si="178"/>
        <v>1</v>
      </c>
      <c r="BD287">
        <f t="shared" si="179"/>
        <v>1</v>
      </c>
      <c r="BE287">
        <f t="shared" si="180"/>
        <v>1</v>
      </c>
      <c r="BF287">
        <f t="shared" si="181"/>
        <v>1</v>
      </c>
      <c r="BG287">
        <f t="shared" si="182"/>
        <v>1</v>
      </c>
      <c r="BH287">
        <f t="shared" si="183"/>
        <v>1</v>
      </c>
      <c r="BI287">
        <f t="shared" si="184"/>
        <v>1</v>
      </c>
      <c r="BJ287">
        <f t="shared" si="185"/>
        <v>1</v>
      </c>
      <c r="BK287">
        <f t="shared" si="186"/>
        <v>1</v>
      </c>
    </row>
    <row r="288" spans="1:63" x14ac:dyDescent="0.3">
      <c r="A288" t="s">
        <v>30</v>
      </c>
      <c r="B288">
        <v>2021</v>
      </c>
      <c r="C288" t="s">
        <v>31</v>
      </c>
      <c r="D288">
        <v>143.4</v>
      </c>
      <c r="E288">
        <v>187.5</v>
      </c>
      <c r="F288">
        <v>173.4</v>
      </c>
      <c r="G288">
        <v>154</v>
      </c>
      <c r="H288">
        <v>154.80000000000001</v>
      </c>
      <c r="I288">
        <v>147</v>
      </c>
      <c r="J288">
        <v>187.8</v>
      </c>
      <c r="K288">
        <v>159.5</v>
      </c>
      <c r="L288">
        <v>113.8</v>
      </c>
      <c r="M288">
        <v>164.5</v>
      </c>
      <c r="N288">
        <v>156.1</v>
      </c>
      <c r="O288">
        <v>164.3</v>
      </c>
      <c r="P288">
        <v>159.6</v>
      </c>
      <c r="Q288">
        <v>184.6</v>
      </c>
      <c r="R288">
        <v>157.5</v>
      </c>
      <c r="S288">
        <v>152.4</v>
      </c>
      <c r="T288">
        <v>156.80000000000001</v>
      </c>
      <c r="U288" t="s">
        <v>32</v>
      </c>
      <c r="V288">
        <v>150.9</v>
      </c>
      <c r="W288">
        <v>153.9</v>
      </c>
      <c r="X288">
        <v>162.5</v>
      </c>
      <c r="Y288">
        <v>147.5</v>
      </c>
      <c r="Z288">
        <v>155.1</v>
      </c>
      <c r="AA288">
        <v>163.5</v>
      </c>
      <c r="AB288">
        <v>156.19999999999999</v>
      </c>
      <c r="AC288">
        <v>155.9</v>
      </c>
      <c r="AD288">
        <v>158.5</v>
      </c>
      <c r="AE288">
        <f t="shared" si="126"/>
        <v>0</v>
      </c>
      <c r="AH288">
        <f t="shared" si="157"/>
        <v>2</v>
      </c>
      <c r="AI288">
        <f t="shared" si="158"/>
        <v>1</v>
      </c>
      <c r="AJ288">
        <f t="shared" si="159"/>
        <v>2</v>
      </c>
      <c r="AK288">
        <f t="shared" si="160"/>
        <v>1</v>
      </c>
      <c r="AL288">
        <f t="shared" si="161"/>
        <v>1</v>
      </c>
      <c r="AM288">
        <f t="shared" si="162"/>
        <v>1</v>
      </c>
      <c r="AN288">
        <f t="shared" si="163"/>
        <v>1</v>
      </c>
      <c r="AO288">
        <f t="shared" si="164"/>
        <v>1</v>
      </c>
      <c r="AP288">
        <f t="shared" si="165"/>
        <v>1</v>
      </c>
      <c r="AQ288">
        <f t="shared" si="166"/>
        <v>1</v>
      </c>
      <c r="AR288">
        <f t="shared" si="167"/>
        <v>1</v>
      </c>
      <c r="AS288">
        <f t="shared" si="168"/>
        <v>1</v>
      </c>
      <c r="AT288">
        <f t="shared" si="169"/>
        <v>1</v>
      </c>
      <c r="AU288">
        <f t="shared" si="170"/>
        <v>1</v>
      </c>
      <c r="AV288">
        <f t="shared" si="171"/>
        <v>1</v>
      </c>
      <c r="AW288">
        <f t="shared" si="172"/>
        <v>1</v>
      </c>
      <c r="AX288">
        <f t="shared" si="173"/>
        <v>1</v>
      </c>
      <c r="AY288">
        <f t="shared" si="174"/>
        <v>1</v>
      </c>
      <c r="AZ288">
        <f t="shared" si="175"/>
        <v>1</v>
      </c>
      <c r="BA288">
        <f t="shared" si="176"/>
        <v>1</v>
      </c>
      <c r="BB288">
        <f t="shared" si="177"/>
        <v>2</v>
      </c>
      <c r="BC288">
        <f t="shared" si="178"/>
        <v>1</v>
      </c>
      <c r="BD288">
        <f t="shared" si="179"/>
        <v>1</v>
      </c>
      <c r="BE288">
        <f t="shared" si="180"/>
        <v>1</v>
      </c>
      <c r="BF288">
        <f t="shared" si="181"/>
        <v>1</v>
      </c>
      <c r="BG288">
        <f t="shared" si="182"/>
        <v>1</v>
      </c>
      <c r="BH288">
        <f t="shared" si="183"/>
        <v>1</v>
      </c>
      <c r="BI288">
        <f t="shared" si="184"/>
        <v>1</v>
      </c>
      <c r="BJ288">
        <f t="shared" si="185"/>
        <v>1</v>
      </c>
      <c r="BK288">
        <f t="shared" si="186"/>
        <v>1</v>
      </c>
    </row>
    <row r="289" spans="1:63" x14ac:dyDescent="0.3">
      <c r="A289" t="s">
        <v>33</v>
      </c>
      <c r="B289">
        <v>2021</v>
      </c>
      <c r="C289" t="s">
        <v>31</v>
      </c>
      <c r="D289">
        <v>148</v>
      </c>
      <c r="E289">
        <v>194.8</v>
      </c>
      <c r="F289">
        <v>178.4</v>
      </c>
      <c r="G289">
        <v>154.4</v>
      </c>
      <c r="H289">
        <v>144.1</v>
      </c>
      <c r="I289">
        <v>152.6</v>
      </c>
      <c r="J289">
        <v>206.8</v>
      </c>
      <c r="K289">
        <v>162.1</v>
      </c>
      <c r="L289">
        <v>116.3</v>
      </c>
      <c r="M289">
        <v>163</v>
      </c>
      <c r="N289">
        <v>145.9</v>
      </c>
      <c r="O289">
        <v>167.2</v>
      </c>
      <c r="P289">
        <v>163.4</v>
      </c>
      <c r="Q289">
        <v>191.8</v>
      </c>
      <c r="R289">
        <v>152.5</v>
      </c>
      <c r="S289">
        <v>137.30000000000001</v>
      </c>
      <c r="T289">
        <v>150.19999999999999</v>
      </c>
      <c r="U289" t="s">
        <v>137</v>
      </c>
      <c r="V289">
        <v>142.9</v>
      </c>
      <c r="W289">
        <v>145.69999999999999</v>
      </c>
      <c r="X289">
        <v>154.1</v>
      </c>
      <c r="Y289">
        <v>136.9</v>
      </c>
      <c r="Z289">
        <v>145.4</v>
      </c>
      <c r="AA289">
        <v>156.1</v>
      </c>
      <c r="AB289">
        <v>157.69999999999999</v>
      </c>
      <c r="AC289">
        <v>147.6</v>
      </c>
      <c r="AD289">
        <v>156</v>
      </c>
      <c r="AE289">
        <f t="shared" si="126"/>
        <v>0</v>
      </c>
      <c r="AH289">
        <f t="shared" si="157"/>
        <v>2</v>
      </c>
      <c r="AI289">
        <f t="shared" si="158"/>
        <v>1</v>
      </c>
      <c r="AJ289">
        <f t="shared" si="159"/>
        <v>2</v>
      </c>
      <c r="AK289">
        <f t="shared" si="160"/>
        <v>1</v>
      </c>
      <c r="AL289">
        <f t="shared" si="161"/>
        <v>1</v>
      </c>
      <c r="AM289">
        <f t="shared" si="162"/>
        <v>1</v>
      </c>
      <c r="AN289">
        <f t="shared" si="163"/>
        <v>1</v>
      </c>
      <c r="AO289">
        <f t="shared" si="164"/>
        <v>1</v>
      </c>
      <c r="AP289">
        <f t="shared" si="165"/>
        <v>1</v>
      </c>
      <c r="AQ289">
        <f t="shared" si="166"/>
        <v>1</v>
      </c>
      <c r="AR289">
        <f t="shared" si="167"/>
        <v>1</v>
      </c>
      <c r="AS289">
        <f t="shared" si="168"/>
        <v>1</v>
      </c>
      <c r="AT289">
        <f t="shared" si="169"/>
        <v>1</v>
      </c>
      <c r="AU289">
        <f t="shared" si="170"/>
        <v>1</v>
      </c>
      <c r="AV289">
        <f t="shared" si="171"/>
        <v>1</v>
      </c>
      <c r="AW289">
        <f t="shared" si="172"/>
        <v>1</v>
      </c>
      <c r="AX289">
        <f t="shared" si="173"/>
        <v>1</v>
      </c>
      <c r="AY289">
        <f t="shared" si="174"/>
        <v>1</v>
      </c>
      <c r="AZ289">
        <f t="shared" si="175"/>
        <v>1</v>
      </c>
      <c r="BA289">
        <f t="shared" si="176"/>
        <v>1</v>
      </c>
      <c r="BB289">
        <f t="shared" si="177"/>
        <v>2</v>
      </c>
      <c r="BC289">
        <f t="shared" si="178"/>
        <v>1</v>
      </c>
      <c r="BD289">
        <f t="shared" si="179"/>
        <v>1</v>
      </c>
      <c r="BE289">
        <f t="shared" si="180"/>
        <v>1</v>
      </c>
      <c r="BF289">
        <f t="shared" si="181"/>
        <v>1</v>
      </c>
      <c r="BG289">
        <f t="shared" si="182"/>
        <v>1</v>
      </c>
      <c r="BH289">
        <f t="shared" si="183"/>
        <v>1</v>
      </c>
      <c r="BI289">
        <f t="shared" si="184"/>
        <v>1</v>
      </c>
      <c r="BJ289">
        <f t="shared" si="185"/>
        <v>1</v>
      </c>
      <c r="BK289">
        <f t="shared" si="186"/>
        <v>1</v>
      </c>
    </row>
    <row r="290" spans="1:63" x14ac:dyDescent="0.3">
      <c r="A290" t="s">
        <v>35</v>
      </c>
      <c r="B290">
        <v>2021</v>
      </c>
      <c r="C290" t="s">
        <v>31</v>
      </c>
      <c r="D290">
        <v>144.9</v>
      </c>
      <c r="E290">
        <v>190.1</v>
      </c>
      <c r="F290">
        <v>175.3</v>
      </c>
      <c r="G290">
        <v>154.1</v>
      </c>
      <c r="H290">
        <v>150.9</v>
      </c>
      <c r="I290">
        <v>149.6</v>
      </c>
      <c r="J290">
        <v>194.2</v>
      </c>
      <c r="K290">
        <v>160.4</v>
      </c>
      <c r="L290">
        <v>114.6</v>
      </c>
      <c r="M290">
        <v>164</v>
      </c>
      <c r="N290">
        <v>151.80000000000001</v>
      </c>
      <c r="O290">
        <v>165.6</v>
      </c>
      <c r="P290">
        <v>161</v>
      </c>
      <c r="Q290">
        <v>186.5</v>
      </c>
      <c r="R290">
        <v>155.5</v>
      </c>
      <c r="S290">
        <v>146.1</v>
      </c>
      <c r="T290">
        <v>154.19999999999999</v>
      </c>
      <c r="U290" t="s">
        <v>137</v>
      </c>
      <c r="V290">
        <v>147.9</v>
      </c>
      <c r="W290">
        <v>150</v>
      </c>
      <c r="X290">
        <v>159.30000000000001</v>
      </c>
      <c r="Y290">
        <v>141.9</v>
      </c>
      <c r="Z290">
        <v>149.6</v>
      </c>
      <c r="AA290">
        <v>159.19999999999999</v>
      </c>
      <c r="AB290">
        <v>156.80000000000001</v>
      </c>
      <c r="AC290">
        <v>151.9</v>
      </c>
      <c r="AD290">
        <v>157.30000000000001</v>
      </c>
      <c r="AE290">
        <f t="shared" si="126"/>
        <v>0</v>
      </c>
      <c r="AH290">
        <f t="shared" si="157"/>
        <v>2</v>
      </c>
      <c r="AI290">
        <f t="shared" si="158"/>
        <v>1</v>
      </c>
      <c r="AJ290">
        <f t="shared" si="159"/>
        <v>2</v>
      </c>
      <c r="AK290">
        <f t="shared" si="160"/>
        <v>1</v>
      </c>
      <c r="AL290">
        <f t="shared" si="161"/>
        <v>1</v>
      </c>
      <c r="AM290">
        <f t="shared" si="162"/>
        <v>1</v>
      </c>
      <c r="AN290">
        <f t="shared" si="163"/>
        <v>1</v>
      </c>
      <c r="AO290">
        <f t="shared" si="164"/>
        <v>1</v>
      </c>
      <c r="AP290">
        <f t="shared" si="165"/>
        <v>1</v>
      </c>
      <c r="AQ290">
        <f t="shared" si="166"/>
        <v>1</v>
      </c>
      <c r="AR290">
        <f t="shared" si="167"/>
        <v>1</v>
      </c>
      <c r="AS290">
        <f t="shared" si="168"/>
        <v>1</v>
      </c>
      <c r="AT290">
        <f t="shared" si="169"/>
        <v>1</v>
      </c>
      <c r="AU290">
        <f t="shared" si="170"/>
        <v>1</v>
      </c>
      <c r="AV290">
        <f t="shared" si="171"/>
        <v>1</v>
      </c>
      <c r="AW290">
        <f t="shared" si="172"/>
        <v>1</v>
      </c>
      <c r="AX290">
        <f t="shared" si="173"/>
        <v>1</v>
      </c>
      <c r="AY290">
        <f t="shared" si="174"/>
        <v>1</v>
      </c>
      <c r="AZ290">
        <f t="shared" si="175"/>
        <v>1</v>
      </c>
      <c r="BA290">
        <f t="shared" si="176"/>
        <v>1</v>
      </c>
      <c r="BB290">
        <f t="shared" si="177"/>
        <v>2</v>
      </c>
      <c r="BC290">
        <f t="shared" si="178"/>
        <v>1</v>
      </c>
      <c r="BD290">
        <f t="shared" si="179"/>
        <v>1</v>
      </c>
      <c r="BE290">
        <f t="shared" si="180"/>
        <v>1</v>
      </c>
      <c r="BF290">
        <f t="shared" si="181"/>
        <v>1</v>
      </c>
      <c r="BG290">
        <f t="shared" si="182"/>
        <v>1</v>
      </c>
      <c r="BH290">
        <f t="shared" si="183"/>
        <v>1</v>
      </c>
      <c r="BI290">
        <f t="shared" si="184"/>
        <v>1</v>
      </c>
      <c r="BJ290">
        <f t="shared" si="185"/>
        <v>1</v>
      </c>
      <c r="BK290">
        <f t="shared" si="186"/>
        <v>1</v>
      </c>
    </row>
    <row r="291" spans="1:63" x14ac:dyDescent="0.3">
      <c r="A291" t="s">
        <v>30</v>
      </c>
      <c r="B291">
        <v>2021</v>
      </c>
      <c r="C291" t="s">
        <v>36</v>
      </c>
      <c r="D291">
        <v>142.80000000000001</v>
      </c>
      <c r="E291">
        <v>184</v>
      </c>
      <c r="F291">
        <v>168</v>
      </c>
      <c r="G291">
        <v>154.4</v>
      </c>
      <c r="H291">
        <v>163</v>
      </c>
      <c r="I291">
        <v>147.80000000000001</v>
      </c>
      <c r="J291">
        <v>149.69999999999999</v>
      </c>
      <c r="K291">
        <v>158.30000000000001</v>
      </c>
      <c r="L291">
        <v>111.8</v>
      </c>
      <c r="M291">
        <v>165</v>
      </c>
      <c r="N291">
        <v>160</v>
      </c>
      <c r="O291">
        <v>165.8</v>
      </c>
      <c r="P291">
        <v>154.69999999999999</v>
      </c>
      <c r="Q291">
        <v>186.5</v>
      </c>
      <c r="R291">
        <v>159.1</v>
      </c>
      <c r="S291">
        <v>153.9</v>
      </c>
      <c r="T291">
        <v>158.4</v>
      </c>
      <c r="U291" t="s">
        <v>32</v>
      </c>
      <c r="V291">
        <v>154.4</v>
      </c>
      <c r="W291">
        <v>154.80000000000001</v>
      </c>
      <c r="X291">
        <v>164.3</v>
      </c>
      <c r="Y291">
        <v>150.19999999999999</v>
      </c>
      <c r="Z291">
        <v>157</v>
      </c>
      <c r="AA291">
        <v>163.6</v>
      </c>
      <c r="AB291">
        <v>155.19999999999999</v>
      </c>
      <c r="AC291">
        <v>157.19999999999999</v>
      </c>
      <c r="AD291">
        <v>156.69999999999999</v>
      </c>
      <c r="AE291">
        <f t="shared" si="126"/>
        <v>0</v>
      </c>
      <c r="AH291">
        <f t="shared" si="157"/>
        <v>2</v>
      </c>
      <c r="AI291">
        <f t="shared" si="158"/>
        <v>1</v>
      </c>
      <c r="AJ291">
        <f t="shared" si="159"/>
        <v>2</v>
      </c>
      <c r="AK291">
        <f t="shared" si="160"/>
        <v>1</v>
      </c>
      <c r="AL291">
        <f t="shared" si="161"/>
        <v>1</v>
      </c>
      <c r="AM291">
        <f t="shared" si="162"/>
        <v>1</v>
      </c>
      <c r="AN291">
        <f t="shared" si="163"/>
        <v>1</v>
      </c>
      <c r="AO291">
        <f t="shared" si="164"/>
        <v>1</v>
      </c>
      <c r="AP291">
        <f t="shared" si="165"/>
        <v>1</v>
      </c>
      <c r="AQ291">
        <f t="shared" si="166"/>
        <v>1</v>
      </c>
      <c r="AR291">
        <f t="shared" si="167"/>
        <v>1</v>
      </c>
      <c r="AS291">
        <f t="shared" si="168"/>
        <v>1</v>
      </c>
      <c r="AT291">
        <f t="shared" si="169"/>
        <v>1</v>
      </c>
      <c r="AU291">
        <f t="shared" si="170"/>
        <v>1</v>
      </c>
      <c r="AV291">
        <f t="shared" si="171"/>
        <v>1</v>
      </c>
      <c r="AW291">
        <f t="shared" si="172"/>
        <v>1</v>
      </c>
      <c r="AX291">
        <f t="shared" si="173"/>
        <v>1</v>
      </c>
      <c r="AY291">
        <f t="shared" si="174"/>
        <v>1</v>
      </c>
      <c r="AZ291">
        <f t="shared" si="175"/>
        <v>1</v>
      </c>
      <c r="BA291">
        <f t="shared" si="176"/>
        <v>1</v>
      </c>
      <c r="BB291">
        <f t="shared" si="177"/>
        <v>2</v>
      </c>
      <c r="BC291">
        <f t="shared" si="178"/>
        <v>1</v>
      </c>
      <c r="BD291">
        <f t="shared" si="179"/>
        <v>1</v>
      </c>
      <c r="BE291">
        <f t="shared" si="180"/>
        <v>1</v>
      </c>
      <c r="BF291">
        <f t="shared" si="181"/>
        <v>1</v>
      </c>
      <c r="BG291">
        <f t="shared" si="182"/>
        <v>1</v>
      </c>
      <c r="BH291">
        <f t="shared" si="183"/>
        <v>1</v>
      </c>
      <c r="BI291">
        <f t="shared" si="184"/>
        <v>1</v>
      </c>
      <c r="BJ291">
        <f t="shared" si="185"/>
        <v>1</v>
      </c>
      <c r="BK291">
        <f t="shared" si="186"/>
        <v>1</v>
      </c>
    </row>
    <row r="292" spans="1:63" x14ac:dyDescent="0.3">
      <c r="A292" t="s">
        <v>33</v>
      </c>
      <c r="B292">
        <v>2021</v>
      </c>
      <c r="C292" t="s">
        <v>36</v>
      </c>
      <c r="D292">
        <v>147.6</v>
      </c>
      <c r="E292">
        <v>191.2</v>
      </c>
      <c r="F292">
        <v>169.9</v>
      </c>
      <c r="G292">
        <v>155.1</v>
      </c>
      <c r="H292">
        <v>151.4</v>
      </c>
      <c r="I292">
        <v>154</v>
      </c>
      <c r="J292">
        <v>180.2</v>
      </c>
      <c r="K292">
        <v>159.80000000000001</v>
      </c>
      <c r="L292">
        <v>114.9</v>
      </c>
      <c r="M292">
        <v>162.5</v>
      </c>
      <c r="N292">
        <v>149.19999999999999</v>
      </c>
      <c r="O292">
        <v>169.4</v>
      </c>
      <c r="P292">
        <v>160.80000000000001</v>
      </c>
      <c r="Q292">
        <v>193.3</v>
      </c>
      <c r="R292">
        <v>154.19999999999999</v>
      </c>
      <c r="S292">
        <v>138.19999999999999</v>
      </c>
      <c r="T292">
        <v>151.80000000000001</v>
      </c>
      <c r="U292" t="s">
        <v>138</v>
      </c>
      <c r="V292">
        <v>149.1</v>
      </c>
      <c r="W292">
        <v>146.5</v>
      </c>
      <c r="X292">
        <v>156.30000000000001</v>
      </c>
      <c r="Y292">
        <v>140.5</v>
      </c>
      <c r="Z292">
        <v>147.30000000000001</v>
      </c>
      <c r="AA292">
        <v>156.6</v>
      </c>
      <c r="AB292">
        <v>156.69999999999999</v>
      </c>
      <c r="AC292">
        <v>149.30000000000001</v>
      </c>
      <c r="AD292">
        <v>156.5</v>
      </c>
      <c r="AE292">
        <f t="shared" si="126"/>
        <v>0</v>
      </c>
      <c r="AH292">
        <f t="shared" si="157"/>
        <v>2</v>
      </c>
      <c r="AI292">
        <f t="shared" si="158"/>
        <v>1</v>
      </c>
      <c r="AJ292">
        <f t="shared" si="159"/>
        <v>2</v>
      </c>
      <c r="AK292">
        <f t="shared" si="160"/>
        <v>1</v>
      </c>
      <c r="AL292">
        <f t="shared" si="161"/>
        <v>1</v>
      </c>
      <c r="AM292">
        <f t="shared" si="162"/>
        <v>1</v>
      </c>
      <c r="AN292">
        <f t="shared" si="163"/>
        <v>1</v>
      </c>
      <c r="AO292">
        <f t="shared" si="164"/>
        <v>1</v>
      </c>
      <c r="AP292">
        <f t="shared" si="165"/>
        <v>1</v>
      </c>
      <c r="AQ292">
        <f t="shared" si="166"/>
        <v>1</v>
      </c>
      <c r="AR292">
        <f t="shared" si="167"/>
        <v>1</v>
      </c>
      <c r="AS292">
        <f t="shared" si="168"/>
        <v>1</v>
      </c>
      <c r="AT292">
        <f t="shared" si="169"/>
        <v>1</v>
      </c>
      <c r="AU292">
        <f t="shared" si="170"/>
        <v>1</v>
      </c>
      <c r="AV292">
        <f t="shared" si="171"/>
        <v>1</v>
      </c>
      <c r="AW292">
        <f t="shared" si="172"/>
        <v>1</v>
      </c>
      <c r="AX292">
        <f t="shared" si="173"/>
        <v>1</v>
      </c>
      <c r="AY292">
        <f t="shared" si="174"/>
        <v>1</v>
      </c>
      <c r="AZ292">
        <f t="shared" si="175"/>
        <v>1</v>
      </c>
      <c r="BA292">
        <f t="shared" si="176"/>
        <v>1</v>
      </c>
      <c r="BB292">
        <f t="shared" si="177"/>
        <v>2</v>
      </c>
      <c r="BC292">
        <f t="shared" si="178"/>
        <v>1</v>
      </c>
      <c r="BD292">
        <f t="shared" si="179"/>
        <v>1</v>
      </c>
      <c r="BE292">
        <f t="shared" si="180"/>
        <v>1</v>
      </c>
      <c r="BF292">
        <f t="shared" si="181"/>
        <v>1</v>
      </c>
      <c r="BG292">
        <f t="shared" si="182"/>
        <v>1</v>
      </c>
      <c r="BH292">
        <f t="shared" si="183"/>
        <v>1</v>
      </c>
      <c r="BI292">
        <f t="shared" si="184"/>
        <v>1</v>
      </c>
      <c r="BJ292">
        <f t="shared" si="185"/>
        <v>1</v>
      </c>
      <c r="BK292">
        <f t="shared" si="186"/>
        <v>1</v>
      </c>
    </row>
    <row r="293" spans="1:63" x14ac:dyDescent="0.3">
      <c r="A293" t="s">
        <v>35</v>
      </c>
      <c r="B293">
        <v>2021</v>
      </c>
      <c r="C293" t="s">
        <v>36</v>
      </c>
      <c r="D293">
        <v>144.30000000000001</v>
      </c>
      <c r="E293">
        <v>186.5</v>
      </c>
      <c r="F293">
        <v>168.7</v>
      </c>
      <c r="G293">
        <v>154.69999999999999</v>
      </c>
      <c r="H293">
        <v>158.69999999999999</v>
      </c>
      <c r="I293">
        <v>150.69999999999999</v>
      </c>
      <c r="J293">
        <v>160</v>
      </c>
      <c r="K293">
        <v>158.80000000000001</v>
      </c>
      <c r="L293">
        <v>112.8</v>
      </c>
      <c r="M293">
        <v>164.2</v>
      </c>
      <c r="N293">
        <v>155.5</v>
      </c>
      <c r="O293">
        <v>167.5</v>
      </c>
      <c r="P293">
        <v>156.9</v>
      </c>
      <c r="Q293">
        <v>188.3</v>
      </c>
      <c r="R293">
        <v>157.19999999999999</v>
      </c>
      <c r="S293">
        <v>147.4</v>
      </c>
      <c r="T293">
        <v>155.80000000000001</v>
      </c>
      <c r="U293" t="s">
        <v>138</v>
      </c>
      <c r="V293">
        <v>152.4</v>
      </c>
      <c r="W293">
        <v>150.9</v>
      </c>
      <c r="X293">
        <v>161.30000000000001</v>
      </c>
      <c r="Y293">
        <v>145.1</v>
      </c>
      <c r="Z293">
        <v>151.5</v>
      </c>
      <c r="AA293">
        <v>159.5</v>
      </c>
      <c r="AB293">
        <v>155.80000000000001</v>
      </c>
      <c r="AC293">
        <v>153.4</v>
      </c>
      <c r="AD293">
        <v>156.6</v>
      </c>
      <c r="AE293">
        <f t="shared" si="126"/>
        <v>0</v>
      </c>
      <c r="AH293">
        <f t="shared" si="157"/>
        <v>2</v>
      </c>
      <c r="AI293">
        <f t="shared" si="158"/>
        <v>1</v>
      </c>
      <c r="AJ293">
        <f t="shared" si="159"/>
        <v>2</v>
      </c>
      <c r="AK293">
        <f t="shared" si="160"/>
        <v>1</v>
      </c>
      <c r="AL293">
        <f t="shared" si="161"/>
        <v>1</v>
      </c>
      <c r="AM293">
        <f t="shared" si="162"/>
        <v>1</v>
      </c>
      <c r="AN293">
        <f t="shared" si="163"/>
        <v>1</v>
      </c>
      <c r="AO293">
        <f t="shared" si="164"/>
        <v>1</v>
      </c>
      <c r="AP293">
        <f t="shared" si="165"/>
        <v>1</v>
      </c>
      <c r="AQ293">
        <f t="shared" si="166"/>
        <v>1</v>
      </c>
      <c r="AR293">
        <f t="shared" si="167"/>
        <v>1</v>
      </c>
      <c r="AS293">
        <f t="shared" si="168"/>
        <v>1</v>
      </c>
      <c r="AT293">
        <f t="shared" si="169"/>
        <v>1</v>
      </c>
      <c r="AU293">
        <f t="shared" si="170"/>
        <v>1</v>
      </c>
      <c r="AV293">
        <f t="shared" si="171"/>
        <v>1</v>
      </c>
      <c r="AW293">
        <f t="shared" si="172"/>
        <v>1</v>
      </c>
      <c r="AX293">
        <f t="shared" si="173"/>
        <v>1</v>
      </c>
      <c r="AY293">
        <f t="shared" si="174"/>
        <v>1</v>
      </c>
      <c r="AZ293">
        <f t="shared" si="175"/>
        <v>1</v>
      </c>
      <c r="BA293">
        <f t="shared" si="176"/>
        <v>1</v>
      </c>
      <c r="BB293">
        <f t="shared" si="177"/>
        <v>2</v>
      </c>
      <c r="BC293">
        <f t="shared" si="178"/>
        <v>1</v>
      </c>
      <c r="BD293">
        <f t="shared" si="179"/>
        <v>1</v>
      </c>
      <c r="BE293">
        <f t="shared" si="180"/>
        <v>1</v>
      </c>
      <c r="BF293">
        <f t="shared" si="181"/>
        <v>1</v>
      </c>
      <c r="BG293">
        <f t="shared" si="182"/>
        <v>1</v>
      </c>
      <c r="BH293">
        <f t="shared" si="183"/>
        <v>1</v>
      </c>
      <c r="BI293">
        <f t="shared" si="184"/>
        <v>1</v>
      </c>
      <c r="BJ293">
        <f t="shared" si="185"/>
        <v>1</v>
      </c>
      <c r="BK293">
        <f t="shared" si="186"/>
        <v>1</v>
      </c>
    </row>
    <row r="294" spans="1:63" x14ac:dyDescent="0.3">
      <c r="A294" t="s">
        <v>30</v>
      </c>
      <c r="B294">
        <v>2021</v>
      </c>
      <c r="C294" t="s">
        <v>38</v>
      </c>
      <c r="D294">
        <v>142.5</v>
      </c>
      <c r="E294">
        <v>189.4</v>
      </c>
      <c r="F294">
        <v>163.19999999999999</v>
      </c>
      <c r="G294">
        <v>154.5</v>
      </c>
      <c r="H294">
        <v>168.2</v>
      </c>
      <c r="I294">
        <v>150.5</v>
      </c>
      <c r="J294">
        <v>141</v>
      </c>
      <c r="K294">
        <v>159.19999999999999</v>
      </c>
      <c r="L294">
        <v>111.7</v>
      </c>
      <c r="M294">
        <v>164</v>
      </c>
      <c r="N294">
        <v>160.6</v>
      </c>
      <c r="O294">
        <v>166.4</v>
      </c>
      <c r="P294">
        <v>154.5</v>
      </c>
      <c r="Q294">
        <v>186.1</v>
      </c>
      <c r="R294">
        <v>159.6</v>
      </c>
      <c r="S294">
        <v>154.4</v>
      </c>
      <c r="T294">
        <v>158.9</v>
      </c>
      <c r="U294" t="s">
        <v>139</v>
      </c>
      <c r="V294">
        <v>156</v>
      </c>
      <c r="W294">
        <v>154.80000000000001</v>
      </c>
      <c r="X294">
        <v>164.6</v>
      </c>
      <c r="Y294">
        <v>151.30000000000001</v>
      </c>
      <c r="Z294">
        <v>157.80000000000001</v>
      </c>
      <c r="AA294">
        <v>163.80000000000001</v>
      </c>
      <c r="AB294">
        <v>153.1</v>
      </c>
      <c r="AC294">
        <v>157.30000000000001</v>
      </c>
      <c r="AD294">
        <v>156.69999999999999</v>
      </c>
      <c r="AE294">
        <f t="shared" si="126"/>
        <v>0</v>
      </c>
      <c r="AH294">
        <f t="shared" si="157"/>
        <v>2</v>
      </c>
      <c r="AI294">
        <f t="shared" si="158"/>
        <v>1</v>
      </c>
      <c r="AJ294">
        <f t="shared" si="159"/>
        <v>2</v>
      </c>
      <c r="AK294">
        <f t="shared" si="160"/>
        <v>1</v>
      </c>
      <c r="AL294">
        <f t="shared" si="161"/>
        <v>1</v>
      </c>
      <c r="AM294">
        <f t="shared" si="162"/>
        <v>1</v>
      </c>
      <c r="AN294">
        <f t="shared" si="163"/>
        <v>1</v>
      </c>
      <c r="AO294">
        <f t="shared" si="164"/>
        <v>1</v>
      </c>
      <c r="AP294">
        <f t="shared" si="165"/>
        <v>1</v>
      </c>
      <c r="AQ294">
        <f t="shared" si="166"/>
        <v>1</v>
      </c>
      <c r="AR294">
        <f t="shared" si="167"/>
        <v>1</v>
      </c>
      <c r="AS294">
        <f t="shared" si="168"/>
        <v>1</v>
      </c>
      <c r="AT294">
        <f t="shared" si="169"/>
        <v>1</v>
      </c>
      <c r="AU294">
        <f t="shared" si="170"/>
        <v>1</v>
      </c>
      <c r="AV294">
        <f t="shared" si="171"/>
        <v>1</v>
      </c>
      <c r="AW294">
        <f t="shared" si="172"/>
        <v>1</v>
      </c>
      <c r="AX294">
        <f t="shared" si="173"/>
        <v>1</v>
      </c>
      <c r="AY294">
        <f t="shared" si="174"/>
        <v>1</v>
      </c>
      <c r="AZ294">
        <f t="shared" si="175"/>
        <v>1</v>
      </c>
      <c r="BA294">
        <f t="shared" si="176"/>
        <v>1</v>
      </c>
      <c r="BB294">
        <f t="shared" si="177"/>
        <v>2</v>
      </c>
      <c r="BC294">
        <f t="shared" si="178"/>
        <v>1</v>
      </c>
      <c r="BD294">
        <f t="shared" si="179"/>
        <v>1</v>
      </c>
      <c r="BE294">
        <f t="shared" si="180"/>
        <v>1</v>
      </c>
      <c r="BF294">
        <f t="shared" si="181"/>
        <v>1</v>
      </c>
      <c r="BG294">
        <f t="shared" si="182"/>
        <v>1</v>
      </c>
      <c r="BH294">
        <f t="shared" si="183"/>
        <v>1</v>
      </c>
      <c r="BI294">
        <f t="shared" si="184"/>
        <v>1</v>
      </c>
      <c r="BJ294">
        <f t="shared" si="185"/>
        <v>1</v>
      </c>
      <c r="BK294">
        <f t="shared" si="186"/>
        <v>1</v>
      </c>
    </row>
    <row r="295" spans="1:63" x14ac:dyDescent="0.3">
      <c r="A295" t="s">
        <v>33</v>
      </c>
      <c r="B295">
        <v>2021</v>
      </c>
      <c r="C295" t="s">
        <v>38</v>
      </c>
      <c r="D295">
        <v>147.5</v>
      </c>
      <c r="E295">
        <v>197.5</v>
      </c>
      <c r="F295">
        <v>164.7</v>
      </c>
      <c r="G295">
        <v>155.6</v>
      </c>
      <c r="H295">
        <v>156.4</v>
      </c>
      <c r="I295">
        <v>157.30000000000001</v>
      </c>
      <c r="J295">
        <v>166.1</v>
      </c>
      <c r="K295">
        <v>161.1</v>
      </c>
      <c r="L295">
        <v>114.3</v>
      </c>
      <c r="M295">
        <v>162.6</v>
      </c>
      <c r="N295">
        <v>150.69999999999999</v>
      </c>
      <c r="O295">
        <v>170.3</v>
      </c>
      <c r="P295">
        <v>160.4</v>
      </c>
      <c r="Q295">
        <v>193.5</v>
      </c>
      <c r="R295">
        <v>155.1</v>
      </c>
      <c r="S295">
        <v>138.69999999999999</v>
      </c>
      <c r="T295">
        <v>152.6</v>
      </c>
      <c r="U295" t="s">
        <v>140</v>
      </c>
      <c r="V295">
        <v>154.80000000000001</v>
      </c>
      <c r="W295">
        <v>147.19999999999999</v>
      </c>
      <c r="X295">
        <v>156.9</v>
      </c>
      <c r="Y295">
        <v>141.69999999999999</v>
      </c>
      <c r="Z295">
        <v>148.6</v>
      </c>
      <c r="AA295">
        <v>157.6</v>
      </c>
      <c r="AB295">
        <v>154.9</v>
      </c>
      <c r="AC295">
        <v>150</v>
      </c>
      <c r="AD295">
        <v>156.9</v>
      </c>
      <c r="AE295">
        <f t="shared" si="126"/>
        <v>0</v>
      </c>
      <c r="AH295">
        <f t="shared" si="157"/>
        <v>2</v>
      </c>
      <c r="AI295">
        <f t="shared" si="158"/>
        <v>1</v>
      </c>
      <c r="AJ295">
        <f t="shared" si="159"/>
        <v>2</v>
      </c>
      <c r="AK295">
        <f t="shared" si="160"/>
        <v>1</v>
      </c>
      <c r="AL295">
        <f t="shared" si="161"/>
        <v>1</v>
      </c>
      <c r="AM295">
        <f t="shared" si="162"/>
        <v>1</v>
      </c>
      <c r="AN295">
        <f t="shared" si="163"/>
        <v>1</v>
      </c>
      <c r="AO295">
        <f t="shared" si="164"/>
        <v>1</v>
      </c>
      <c r="AP295">
        <f t="shared" si="165"/>
        <v>1</v>
      </c>
      <c r="AQ295">
        <f t="shared" si="166"/>
        <v>1</v>
      </c>
      <c r="AR295">
        <f t="shared" si="167"/>
        <v>1</v>
      </c>
      <c r="AS295">
        <f t="shared" si="168"/>
        <v>1</v>
      </c>
      <c r="AT295">
        <f t="shared" si="169"/>
        <v>1</v>
      </c>
      <c r="AU295">
        <f t="shared" si="170"/>
        <v>1</v>
      </c>
      <c r="AV295">
        <f t="shared" si="171"/>
        <v>1</v>
      </c>
      <c r="AW295">
        <f t="shared" si="172"/>
        <v>1</v>
      </c>
      <c r="AX295">
        <f t="shared" si="173"/>
        <v>1</v>
      </c>
      <c r="AY295">
        <f t="shared" si="174"/>
        <v>1</v>
      </c>
      <c r="AZ295">
        <f t="shared" si="175"/>
        <v>1</v>
      </c>
      <c r="BA295">
        <f t="shared" si="176"/>
        <v>1</v>
      </c>
      <c r="BB295">
        <f t="shared" si="177"/>
        <v>2</v>
      </c>
      <c r="BC295">
        <f t="shared" si="178"/>
        <v>1</v>
      </c>
      <c r="BD295">
        <f t="shared" si="179"/>
        <v>1</v>
      </c>
      <c r="BE295">
        <f t="shared" si="180"/>
        <v>1</v>
      </c>
      <c r="BF295">
        <f t="shared" si="181"/>
        <v>1</v>
      </c>
      <c r="BG295">
        <f t="shared" si="182"/>
        <v>1</v>
      </c>
      <c r="BH295">
        <f t="shared" si="183"/>
        <v>1</v>
      </c>
      <c r="BI295">
        <f t="shared" si="184"/>
        <v>1</v>
      </c>
      <c r="BJ295">
        <f t="shared" si="185"/>
        <v>1</v>
      </c>
      <c r="BK295">
        <f t="shared" si="186"/>
        <v>1</v>
      </c>
    </row>
    <row r="296" spans="1:63" x14ac:dyDescent="0.3">
      <c r="A296" t="s">
        <v>35</v>
      </c>
      <c r="B296">
        <v>2021</v>
      </c>
      <c r="C296" t="s">
        <v>38</v>
      </c>
      <c r="D296">
        <v>144.1</v>
      </c>
      <c r="E296">
        <v>192.2</v>
      </c>
      <c r="F296">
        <v>163.80000000000001</v>
      </c>
      <c r="G296">
        <v>154.9</v>
      </c>
      <c r="H296">
        <v>163.9</v>
      </c>
      <c r="I296">
        <v>153.69999999999999</v>
      </c>
      <c r="J296">
        <v>149.5</v>
      </c>
      <c r="K296">
        <v>159.80000000000001</v>
      </c>
      <c r="L296">
        <v>112.6</v>
      </c>
      <c r="M296">
        <v>163.5</v>
      </c>
      <c r="N296">
        <v>156.5</v>
      </c>
      <c r="O296">
        <v>168.2</v>
      </c>
      <c r="P296">
        <v>156.69999999999999</v>
      </c>
      <c r="Q296">
        <v>188.1</v>
      </c>
      <c r="R296">
        <v>157.80000000000001</v>
      </c>
      <c r="S296">
        <v>147.9</v>
      </c>
      <c r="T296">
        <v>156.4</v>
      </c>
      <c r="U296" t="s">
        <v>140</v>
      </c>
      <c r="V296">
        <v>155.5</v>
      </c>
      <c r="W296">
        <v>151.19999999999999</v>
      </c>
      <c r="X296">
        <v>161.69999999999999</v>
      </c>
      <c r="Y296">
        <v>146.19999999999999</v>
      </c>
      <c r="Z296">
        <v>152.6</v>
      </c>
      <c r="AA296">
        <v>160.19999999999999</v>
      </c>
      <c r="AB296">
        <v>153.80000000000001</v>
      </c>
      <c r="AC296">
        <v>153.80000000000001</v>
      </c>
      <c r="AD296">
        <v>156.80000000000001</v>
      </c>
      <c r="AE296">
        <f t="shared" si="126"/>
        <v>0</v>
      </c>
      <c r="AH296">
        <f t="shared" si="157"/>
        <v>2</v>
      </c>
      <c r="AI296">
        <f t="shared" si="158"/>
        <v>1</v>
      </c>
      <c r="AJ296">
        <f t="shared" si="159"/>
        <v>2</v>
      </c>
      <c r="AK296">
        <f t="shared" si="160"/>
        <v>1</v>
      </c>
      <c r="AL296">
        <f t="shared" si="161"/>
        <v>1</v>
      </c>
      <c r="AM296">
        <f t="shared" si="162"/>
        <v>1</v>
      </c>
      <c r="AN296">
        <f t="shared" si="163"/>
        <v>1</v>
      </c>
      <c r="AO296">
        <f t="shared" si="164"/>
        <v>1</v>
      </c>
      <c r="AP296">
        <f t="shared" si="165"/>
        <v>1</v>
      </c>
      <c r="AQ296">
        <f t="shared" si="166"/>
        <v>1</v>
      </c>
      <c r="AR296">
        <f t="shared" si="167"/>
        <v>1</v>
      </c>
      <c r="AS296">
        <f t="shared" si="168"/>
        <v>1</v>
      </c>
      <c r="AT296">
        <f t="shared" si="169"/>
        <v>1</v>
      </c>
      <c r="AU296">
        <f t="shared" si="170"/>
        <v>1</v>
      </c>
      <c r="AV296">
        <f t="shared" si="171"/>
        <v>1</v>
      </c>
      <c r="AW296">
        <f t="shared" si="172"/>
        <v>1</v>
      </c>
      <c r="AX296">
        <f t="shared" si="173"/>
        <v>1</v>
      </c>
      <c r="AY296">
        <f t="shared" si="174"/>
        <v>1</v>
      </c>
      <c r="AZ296">
        <f t="shared" si="175"/>
        <v>1</v>
      </c>
      <c r="BA296">
        <f t="shared" si="176"/>
        <v>1</v>
      </c>
      <c r="BB296">
        <f t="shared" si="177"/>
        <v>2</v>
      </c>
      <c r="BC296">
        <f t="shared" si="178"/>
        <v>1</v>
      </c>
      <c r="BD296">
        <f t="shared" si="179"/>
        <v>1</v>
      </c>
      <c r="BE296">
        <f t="shared" si="180"/>
        <v>1</v>
      </c>
      <c r="BF296">
        <f t="shared" si="181"/>
        <v>1</v>
      </c>
      <c r="BG296">
        <f t="shared" si="182"/>
        <v>1</v>
      </c>
      <c r="BH296">
        <f t="shared" si="183"/>
        <v>1</v>
      </c>
      <c r="BI296">
        <f t="shared" si="184"/>
        <v>1</v>
      </c>
      <c r="BJ296">
        <f t="shared" si="185"/>
        <v>1</v>
      </c>
      <c r="BK296">
        <f t="shared" si="186"/>
        <v>1</v>
      </c>
    </row>
    <row r="297" spans="1:63" x14ac:dyDescent="0.3">
      <c r="A297" t="s">
        <v>30</v>
      </c>
      <c r="B297">
        <v>2021</v>
      </c>
      <c r="C297" t="s">
        <v>39</v>
      </c>
      <c r="D297">
        <v>142.69999999999999</v>
      </c>
      <c r="E297">
        <v>195.5</v>
      </c>
      <c r="F297">
        <v>163.4</v>
      </c>
      <c r="G297">
        <v>155</v>
      </c>
      <c r="H297">
        <v>175.2</v>
      </c>
      <c r="I297">
        <v>160.6</v>
      </c>
      <c r="J297">
        <v>135.1</v>
      </c>
      <c r="K297">
        <v>161.1</v>
      </c>
      <c r="L297">
        <v>112.2</v>
      </c>
      <c r="M297">
        <v>164.4</v>
      </c>
      <c r="N297">
        <v>161.9</v>
      </c>
      <c r="O297">
        <v>166.8</v>
      </c>
      <c r="P297">
        <v>155.6</v>
      </c>
      <c r="Q297">
        <v>186.8</v>
      </c>
      <c r="R297">
        <v>160.69999999999999</v>
      </c>
      <c r="S297">
        <v>155.1</v>
      </c>
      <c r="T297">
        <v>159.9</v>
      </c>
      <c r="U297" t="s">
        <v>139</v>
      </c>
      <c r="V297">
        <v>156</v>
      </c>
      <c r="W297">
        <v>155.5</v>
      </c>
      <c r="X297">
        <v>165.3</v>
      </c>
      <c r="Y297">
        <v>151.69999999999999</v>
      </c>
      <c r="Z297">
        <v>158.6</v>
      </c>
      <c r="AA297">
        <v>164.1</v>
      </c>
      <c r="AB297">
        <v>154.6</v>
      </c>
      <c r="AC297">
        <v>158</v>
      </c>
      <c r="AD297">
        <v>157.6</v>
      </c>
      <c r="AE297">
        <f t="shared" si="126"/>
        <v>0</v>
      </c>
      <c r="AH297">
        <f t="shared" si="157"/>
        <v>2</v>
      </c>
      <c r="AI297">
        <f t="shared" si="158"/>
        <v>1</v>
      </c>
      <c r="AJ297">
        <f t="shared" si="159"/>
        <v>2</v>
      </c>
      <c r="AK297">
        <f t="shared" si="160"/>
        <v>1</v>
      </c>
      <c r="AL297">
        <f t="shared" si="161"/>
        <v>1</v>
      </c>
      <c r="AM297">
        <f t="shared" si="162"/>
        <v>1</v>
      </c>
      <c r="AN297">
        <f t="shared" si="163"/>
        <v>1</v>
      </c>
      <c r="AO297">
        <f t="shared" si="164"/>
        <v>1</v>
      </c>
      <c r="AP297">
        <f t="shared" si="165"/>
        <v>1</v>
      </c>
      <c r="AQ297">
        <f t="shared" si="166"/>
        <v>1</v>
      </c>
      <c r="AR297">
        <f t="shared" si="167"/>
        <v>1</v>
      </c>
      <c r="AS297">
        <f t="shared" si="168"/>
        <v>1</v>
      </c>
      <c r="AT297">
        <f t="shared" si="169"/>
        <v>1</v>
      </c>
      <c r="AU297">
        <f t="shared" si="170"/>
        <v>1</v>
      </c>
      <c r="AV297">
        <f t="shared" si="171"/>
        <v>1</v>
      </c>
      <c r="AW297">
        <f t="shared" si="172"/>
        <v>1</v>
      </c>
      <c r="AX297">
        <f t="shared" si="173"/>
        <v>1</v>
      </c>
      <c r="AY297">
        <f t="shared" si="174"/>
        <v>1</v>
      </c>
      <c r="AZ297">
        <f t="shared" si="175"/>
        <v>1</v>
      </c>
      <c r="BA297">
        <f t="shared" si="176"/>
        <v>1</v>
      </c>
      <c r="BB297">
        <f t="shared" si="177"/>
        <v>2</v>
      </c>
      <c r="BC297">
        <f t="shared" si="178"/>
        <v>1</v>
      </c>
      <c r="BD297">
        <f t="shared" si="179"/>
        <v>1</v>
      </c>
      <c r="BE297">
        <f t="shared" si="180"/>
        <v>1</v>
      </c>
      <c r="BF297">
        <f t="shared" si="181"/>
        <v>1</v>
      </c>
      <c r="BG297">
        <f t="shared" si="182"/>
        <v>1</v>
      </c>
      <c r="BH297">
        <f t="shared" si="183"/>
        <v>1</v>
      </c>
      <c r="BI297">
        <f t="shared" si="184"/>
        <v>1</v>
      </c>
      <c r="BJ297">
        <f t="shared" si="185"/>
        <v>1</v>
      </c>
      <c r="BK297">
        <f t="shared" si="186"/>
        <v>1</v>
      </c>
    </row>
    <row r="298" spans="1:63" x14ac:dyDescent="0.3">
      <c r="A298" t="s">
        <v>33</v>
      </c>
      <c r="B298">
        <v>2021</v>
      </c>
      <c r="C298" t="s">
        <v>39</v>
      </c>
      <c r="D298">
        <v>147.6</v>
      </c>
      <c r="E298">
        <v>202.5</v>
      </c>
      <c r="F298">
        <v>166.4</v>
      </c>
      <c r="G298">
        <v>156</v>
      </c>
      <c r="H298">
        <v>161.4</v>
      </c>
      <c r="I298">
        <v>168.8</v>
      </c>
      <c r="J298">
        <v>161.6</v>
      </c>
      <c r="K298">
        <v>162.80000000000001</v>
      </c>
      <c r="L298">
        <v>114.8</v>
      </c>
      <c r="M298">
        <v>162.80000000000001</v>
      </c>
      <c r="N298">
        <v>151.5</v>
      </c>
      <c r="O298">
        <v>171.4</v>
      </c>
      <c r="P298">
        <v>162</v>
      </c>
      <c r="Q298">
        <v>194.4</v>
      </c>
      <c r="R298">
        <v>155.9</v>
      </c>
      <c r="S298">
        <v>139.30000000000001</v>
      </c>
      <c r="T298">
        <v>153.4</v>
      </c>
      <c r="U298" t="s">
        <v>141</v>
      </c>
      <c r="V298">
        <v>154.9</v>
      </c>
      <c r="W298">
        <v>147.6</v>
      </c>
      <c r="X298">
        <v>157.5</v>
      </c>
      <c r="Y298">
        <v>142.1</v>
      </c>
      <c r="Z298">
        <v>149.1</v>
      </c>
      <c r="AA298">
        <v>157.6</v>
      </c>
      <c r="AB298">
        <v>156.6</v>
      </c>
      <c r="AC298">
        <v>150.5</v>
      </c>
      <c r="AD298">
        <v>158</v>
      </c>
      <c r="AE298">
        <f t="shared" si="126"/>
        <v>0</v>
      </c>
      <c r="AH298">
        <f t="shared" si="157"/>
        <v>2</v>
      </c>
      <c r="AI298">
        <f t="shared" si="158"/>
        <v>1</v>
      </c>
      <c r="AJ298">
        <f t="shared" si="159"/>
        <v>2</v>
      </c>
      <c r="AK298">
        <f t="shared" si="160"/>
        <v>1</v>
      </c>
      <c r="AL298">
        <f t="shared" si="161"/>
        <v>1</v>
      </c>
      <c r="AM298">
        <f t="shared" si="162"/>
        <v>1</v>
      </c>
      <c r="AN298">
        <f t="shared" si="163"/>
        <v>1</v>
      </c>
      <c r="AO298">
        <f t="shared" si="164"/>
        <v>1</v>
      </c>
      <c r="AP298">
        <f t="shared" si="165"/>
        <v>1</v>
      </c>
      <c r="AQ298">
        <f t="shared" si="166"/>
        <v>1</v>
      </c>
      <c r="AR298">
        <f t="shared" si="167"/>
        <v>1</v>
      </c>
      <c r="AS298">
        <f t="shared" si="168"/>
        <v>1</v>
      </c>
      <c r="AT298">
        <f t="shared" si="169"/>
        <v>1</v>
      </c>
      <c r="AU298">
        <f t="shared" si="170"/>
        <v>1</v>
      </c>
      <c r="AV298">
        <f t="shared" si="171"/>
        <v>1</v>
      </c>
      <c r="AW298">
        <f t="shared" si="172"/>
        <v>1</v>
      </c>
      <c r="AX298">
        <f t="shared" si="173"/>
        <v>1</v>
      </c>
      <c r="AY298">
        <f t="shared" si="174"/>
        <v>1</v>
      </c>
      <c r="AZ298">
        <f t="shared" si="175"/>
        <v>1</v>
      </c>
      <c r="BA298">
        <f t="shared" si="176"/>
        <v>1</v>
      </c>
      <c r="BB298">
        <f t="shared" si="177"/>
        <v>2</v>
      </c>
      <c r="BC298">
        <f t="shared" si="178"/>
        <v>1</v>
      </c>
      <c r="BD298">
        <f t="shared" si="179"/>
        <v>1</v>
      </c>
      <c r="BE298">
        <f t="shared" si="180"/>
        <v>1</v>
      </c>
      <c r="BF298">
        <f t="shared" si="181"/>
        <v>1</v>
      </c>
      <c r="BG298">
        <f t="shared" si="182"/>
        <v>1</v>
      </c>
      <c r="BH298">
        <f t="shared" si="183"/>
        <v>1</v>
      </c>
      <c r="BI298">
        <f t="shared" si="184"/>
        <v>1</v>
      </c>
      <c r="BJ298">
        <f t="shared" si="185"/>
        <v>1</v>
      </c>
      <c r="BK298">
        <f t="shared" si="186"/>
        <v>1</v>
      </c>
    </row>
    <row r="299" spans="1:63" x14ac:dyDescent="0.3">
      <c r="A299" t="s">
        <v>35</v>
      </c>
      <c r="B299">
        <v>2021</v>
      </c>
      <c r="C299" t="s">
        <v>39</v>
      </c>
      <c r="D299">
        <v>144.30000000000001</v>
      </c>
      <c r="E299">
        <v>198</v>
      </c>
      <c r="F299">
        <v>164.6</v>
      </c>
      <c r="G299">
        <v>155.4</v>
      </c>
      <c r="H299">
        <v>170.1</v>
      </c>
      <c r="I299">
        <v>164.4</v>
      </c>
      <c r="J299">
        <v>144.1</v>
      </c>
      <c r="K299">
        <v>161.69999999999999</v>
      </c>
      <c r="L299">
        <v>113.1</v>
      </c>
      <c r="M299">
        <v>163.9</v>
      </c>
      <c r="N299">
        <v>157.6</v>
      </c>
      <c r="O299">
        <v>168.9</v>
      </c>
      <c r="P299">
        <v>158</v>
      </c>
      <c r="Q299">
        <v>188.8</v>
      </c>
      <c r="R299">
        <v>158.80000000000001</v>
      </c>
      <c r="S299">
        <v>148.5</v>
      </c>
      <c r="T299">
        <v>157.30000000000001</v>
      </c>
      <c r="U299" t="s">
        <v>141</v>
      </c>
      <c r="V299">
        <v>155.6</v>
      </c>
      <c r="W299">
        <v>151.80000000000001</v>
      </c>
      <c r="X299">
        <v>162.30000000000001</v>
      </c>
      <c r="Y299">
        <v>146.6</v>
      </c>
      <c r="Z299">
        <v>153.19999999999999</v>
      </c>
      <c r="AA299">
        <v>160.30000000000001</v>
      </c>
      <c r="AB299">
        <v>155.4</v>
      </c>
      <c r="AC299">
        <v>154.4</v>
      </c>
      <c r="AD299">
        <v>157.80000000000001</v>
      </c>
      <c r="AE299">
        <f t="shared" si="126"/>
        <v>0</v>
      </c>
      <c r="AH299">
        <f t="shared" si="157"/>
        <v>2</v>
      </c>
      <c r="AI299">
        <f t="shared" si="158"/>
        <v>1</v>
      </c>
      <c r="AJ299">
        <f t="shared" si="159"/>
        <v>2</v>
      </c>
      <c r="AK299">
        <f t="shared" si="160"/>
        <v>1</v>
      </c>
      <c r="AL299">
        <f t="shared" si="161"/>
        <v>1</v>
      </c>
      <c r="AM299">
        <f t="shared" si="162"/>
        <v>1</v>
      </c>
      <c r="AN299">
        <f t="shared" si="163"/>
        <v>1</v>
      </c>
      <c r="AO299">
        <f t="shared" si="164"/>
        <v>1</v>
      </c>
      <c r="AP299">
        <f t="shared" si="165"/>
        <v>1</v>
      </c>
      <c r="AQ299">
        <f t="shared" si="166"/>
        <v>1</v>
      </c>
      <c r="AR299">
        <f t="shared" si="167"/>
        <v>1</v>
      </c>
      <c r="AS299">
        <f t="shared" si="168"/>
        <v>1</v>
      </c>
      <c r="AT299">
        <f t="shared" si="169"/>
        <v>1</v>
      </c>
      <c r="AU299">
        <f t="shared" si="170"/>
        <v>1</v>
      </c>
      <c r="AV299">
        <f t="shared" si="171"/>
        <v>1</v>
      </c>
      <c r="AW299">
        <f t="shared" si="172"/>
        <v>1</v>
      </c>
      <c r="AX299">
        <f t="shared" si="173"/>
        <v>1</v>
      </c>
      <c r="AY299">
        <f t="shared" si="174"/>
        <v>1</v>
      </c>
      <c r="AZ299">
        <f t="shared" si="175"/>
        <v>1</v>
      </c>
      <c r="BA299">
        <f t="shared" si="176"/>
        <v>1</v>
      </c>
      <c r="BB299">
        <f t="shared" si="177"/>
        <v>2</v>
      </c>
      <c r="BC299">
        <f t="shared" si="178"/>
        <v>1</v>
      </c>
      <c r="BD299">
        <f t="shared" si="179"/>
        <v>1</v>
      </c>
      <c r="BE299">
        <f t="shared" si="180"/>
        <v>1</v>
      </c>
      <c r="BF299">
        <f t="shared" si="181"/>
        <v>1</v>
      </c>
      <c r="BG299">
        <f t="shared" si="182"/>
        <v>1</v>
      </c>
      <c r="BH299">
        <f t="shared" si="183"/>
        <v>1</v>
      </c>
      <c r="BI299">
        <f t="shared" si="184"/>
        <v>1</v>
      </c>
      <c r="BJ299">
        <f t="shared" si="185"/>
        <v>1</v>
      </c>
      <c r="BK299">
        <f t="shared" si="186"/>
        <v>1</v>
      </c>
    </row>
    <row r="300" spans="1:63" x14ac:dyDescent="0.3">
      <c r="A300" t="s">
        <v>30</v>
      </c>
      <c r="B300">
        <v>2021</v>
      </c>
      <c r="C300" t="s">
        <v>41</v>
      </c>
      <c r="D300">
        <v>145.1</v>
      </c>
      <c r="E300">
        <v>198.5</v>
      </c>
      <c r="F300">
        <v>168.6</v>
      </c>
      <c r="G300">
        <v>155.80000000000001</v>
      </c>
      <c r="H300">
        <v>184.4</v>
      </c>
      <c r="I300">
        <v>162.30000000000001</v>
      </c>
      <c r="J300">
        <v>138.4</v>
      </c>
      <c r="K300">
        <v>165.1</v>
      </c>
      <c r="L300">
        <v>114.3</v>
      </c>
      <c r="M300">
        <v>169.7</v>
      </c>
      <c r="N300">
        <v>164.6</v>
      </c>
      <c r="O300">
        <v>169.8</v>
      </c>
      <c r="P300">
        <v>158.69999999999999</v>
      </c>
      <c r="Q300">
        <v>189.6</v>
      </c>
      <c r="R300">
        <v>165.3</v>
      </c>
      <c r="S300">
        <v>160.6</v>
      </c>
      <c r="T300">
        <v>164.5</v>
      </c>
      <c r="U300" t="s">
        <v>32</v>
      </c>
      <c r="V300">
        <v>161.69999999999999</v>
      </c>
      <c r="W300">
        <v>158.80000000000001</v>
      </c>
      <c r="X300">
        <v>169.1</v>
      </c>
      <c r="Y300">
        <v>153.19999999999999</v>
      </c>
      <c r="Z300">
        <v>160</v>
      </c>
      <c r="AA300">
        <v>167.6</v>
      </c>
      <c r="AB300">
        <v>159.30000000000001</v>
      </c>
      <c r="AC300">
        <v>161.1</v>
      </c>
      <c r="AD300">
        <v>161.1</v>
      </c>
      <c r="AE300">
        <f t="shared" si="126"/>
        <v>0</v>
      </c>
      <c r="AH300">
        <f t="shared" si="157"/>
        <v>2</v>
      </c>
      <c r="AI300">
        <f t="shared" si="158"/>
        <v>1</v>
      </c>
      <c r="AJ300">
        <f t="shared" si="159"/>
        <v>2</v>
      </c>
      <c r="AK300">
        <f t="shared" si="160"/>
        <v>1</v>
      </c>
      <c r="AL300">
        <f t="shared" si="161"/>
        <v>1</v>
      </c>
      <c r="AM300">
        <f t="shared" si="162"/>
        <v>1</v>
      </c>
      <c r="AN300">
        <f t="shared" si="163"/>
        <v>1</v>
      </c>
      <c r="AO300">
        <f t="shared" si="164"/>
        <v>1</v>
      </c>
      <c r="AP300">
        <f t="shared" si="165"/>
        <v>1</v>
      </c>
      <c r="AQ300">
        <f t="shared" si="166"/>
        <v>1</v>
      </c>
      <c r="AR300">
        <f t="shared" si="167"/>
        <v>1</v>
      </c>
      <c r="AS300">
        <f t="shared" si="168"/>
        <v>1</v>
      </c>
      <c r="AT300">
        <f t="shared" si="169"/>
        <v>1</v>
      </c>
      <c r="AU300">
        <f t="shared" si="170"/>
        <v>1</v>
      </c>
      <c r="AV300">
        <f t="shared" si="171"/>
        <v>1</v>
      </c>
      <c r="AW300">
        <f t="shared" si="172"/>
        <v>1</v>
      </c>
      <c r="AX300">
        <f t="shared" si="173"/>
        <v>1</v>
      </c>
      <c r="AY300">
        <f t="shared" si="174"/>
        <v>1</v>
      </c>
      <c r="AZ300">
        <f t="shared" si="175"/>
        <v>1</v>
      </c>
      <c r="BA300">
        <f t="shared" si="176"/>
        <v>1</v>
      </c>
      <c r="BB300">
        <f t="shared" si="177"/>
        <v>2</v>
      </c>
      <c r="BC300">
        <f t="shared" si="178"/>
        <v>1</v>
      </c>
      <c r="BD300">
        <f t="shared" si="179"/>
        <v>1</v>
      </c>
      <c r="BE300">
        <f t="shared" si="180"/>
        <v>1</v>
      </c>
      <c r="BF300">
        <f t="shared" si="181"/>
        <v>1</v>
      </c>
      <c r="BG300">
        <f t="shared" si="182"/>
        <v>1</v>
      </c>
      <c r="BH300">
        <f t="shared" si="183"/>
        <v>1</v>
      </c>
      <c r="BI300">
        <f t="shared" si="184"/>
        <v>1</v>
      </c>
      <c r="BJ300">
        <f t="shared" si="185"/>
        <v>1</v>
      </c>
      <c r="BK300">
        <f t="shared" si="186"/>
        <v>1</v>
      </c>
    </row>
    <row r="301" spans="1:63" x14ac:dyDescent="0.3">
      <c r="A301" t="s">
        <v>33</v>
      </c>
      <c r="B301">
        <v>2021</v>
      </c>
      <c r="C301" t="s">
        <v>41</v>
      </c>
      <c r="D301">
        <v>148.80000000000001</v>
      </c>
      <c r="E301">
        <v>204.3</v>
      </c>
      <c r="F301">
        <v>173</v>
      </c>
      <c r="G301">
        <v>156.5</v>
      </c>
      <c r="H301">
        <v>168.8</v>
      </c>
      <c r="I301">
        <v>172.5</v>
      </c>
      <c r="J301">
        <v>166.5</v>
      </c>
      <c r="K301">
        <v>165.9</v>
      </c>
      <c r="L301">
        <v>115.9</v>
      </c>
      <c r="M301">
        <v>165.2</v>
      </c>
      <c r="N301">
        <v>152</v>
      </c>
      <c r="O301">
        <v>171.1</v>
      </c>
      <c r="P301">
        <v>164.2</v>
      </c>
      <c r="Q301">
        <v>198.2</v>
      </c>
      <c r="R301">
        <v>156.5</v>
      </c>
      <c r="S301">
        <v>140.19999999999999</v>
      </c>
      <c r="T301">
        <v>154.1</v>
      </c>
      <c r="U301" t="s">
        <v>142</v>
      </c>
      <c r="V301">
        <v>155.5</v>
      </c>
      <c r="W301">
        <v>150.1</v>
      </c>
      <c r="X301">
        <v>160.4</v>
      </c>
      <c r="Y301">
        <v>145</v>
      </c>
      <c r="Z301">
        <v>152.6</v>
      </c>
      <c r="AA301">
        <v>156.6</v>
      </c>
      <c r="AB301">
        <v>157.5</v>
      </c>
      <c r="AC301">
        <v>152.30000000000001</v>
      </c>
      <c r="AD301">
        <v>159.5</v>
      </c>
      <c r="AE301">
        <f t="shared" si="126"/>
        <v>0</v>
      </c>
      <c r="AH301">
        <f t="shared" si="157"/>
        <v>2</v>
      </c>
      <c r="AI301">
        <f t="shared" si="158"/>
        <v>1</v>
      </c>
      <c r="AJ301">
        <f t="shared" si="159"/>
        <v>2</v>
      </c>
      <c r="AK301">
        <f t="shared" si="160"/>
        <v>1</v>
      </c>
      <c r="AL301">
        <f t="shared" si="161"/>
        <v>1</v>
      </c>
      <c r="AM301">
        <f t="shared" si="162"/>
        <v>1</v>
      </c>
      <c r="AN301">
        <f t="shared" si="163"/>
        <v>1</v>
      </c>
      <c r="AO301">
        <f t="shared" si="164"/>
        <v>1</v>
      </c>
      <c r="AP301">
        <f t="shared" si="165"/>
        <v>1</v>
      </c>
      <c r="AQ301">
        <f t="shared" si="166"/>
        <v>1</v>
      </c>
      <c r="AR301">
        <f t="shared" si="167"/>
        <v>1</v>
      </c>
      <c r="AS301">
        <f t="shared" si="168"/>
        <v>1</v>
      </c>
      <c r="AT301">
        <f t="shared" si="169"/>
        <v>1</v>
      </c>
      <c r="AU301">
        <f t="shared" si="170"/>
        <v>1</v>
      </c>
      <c r="AV301">
        <f t="shared" si="171"/>
        <v>1</v>
      </c>
      <c r="AW301">
        <f t="shared" si="172"/>
        <v>1</v>
      </c>
      <c r="AX301">
        <f t="shared" si="173"/>
        <v>1</v>
      </c>
      <c r="AY301">
        <f t="shared" si="174"/>
        <v>1</v>
      </c>
      <c r="AZ301">
        <f t="shared" si="175"/>
        <v>1</v>
      </c>
      <c r="BA301">
        <f t="shared" si="176"/>
        <v>1</v>
      </c>
      <c r="BB301">
        <f t="shared" si="177"/>
        <v>2</v>
      </c>
      <c r="BC301">
        <f t="shared" si="178"/>
        <v>1</v>
      </c>
      <c r="BD301">
        <f t="shared" si="179"/>
        <v>1</v>
      </c>
      <c r="BE301">
        <f t="shared" si="180"/>
        <v>1</v>
      </c>
      <c r="BF301">
        <f t="shared" si="181"/>
        <v>1</v>
      </c>
      <c r="BG301">
        <f t="shared" si="182"/>
        <v>1</v>
      </c>
      <c r="BH301">
        <f t="shared" si="183"/>
        <v>1</v>
      </c>
      <c r="BI301">
        <f t="shared" si="184"/>
        <v>1</v>
      </c>
      <c r="BJ301">
        <f t="shared" si="185"/>
        <v>1</v>
      </c>
      <c r="BK301">
        <f t="shared" si="186"/>
        <v>1</v>
      </c>
    </row>
    <row r="302" spans="1:63" x14ac:dyDescent="0.3">
      <c r="A302" t="s">
        <v>35</v>
      </c>
      <c r="B302">
        <v>2021</v>
      </c>
      <c r="C302" t="s">
        <v>41</v>
      </c>
      <c r="D302">
        <v>146.30000000000001</v>
      </c>
      <c r="E302">
        <v>200.5</v>
      </c>
      <c r="F302">
        <v>170.3</v>
      </c>
      <c r="G302">
        <v>156.1</v>
      </c>
      <c r="H302">
        <v>178.7</v>
      </c>
      <c r="I302">
        <v>167.1</v>
      </c>
      <c r="J302">
        <v>147.9</v>
      </c>
      <c r="K302">
        <v>165.4</v>
      </c>
      <c r="L302">
        <v>114.8</v>
      </c>
      <c r="M302">
        <v>168.2</v>
      </c>
      <c r="N302">
        <v>159.30000000000001</v>
      </c>
      <c r="O302">
        <v>170.4</v>
      </c>
      <c r="P302">
        <v>160.69999999999999</v>
      </c>
      <c r="Q302">
        <v>191.9</v>
      </c>
      <c r="R302">
        <v>161.80000000000001</v>
      </c>
      <c r="S302">
        <v>152.1</v>
      </c>
      <c r="T302">
        <v>160.4</v>
      </c>
      <c r="U302" t="s">
        <v>142</v>
      </c>
      <c r="V302">
        <v>159.4</v>
      </c>
      <c r="W302">
        <v>154.69999999999999</v>
      </c>
      <c r="X302">
        <v>165.8</v>
      </c>
      <c r="Y302">
        <v>148.9</v>
      </c>
      <c r="Z302">
        <v>155.80000000000001</v>
      </c>
      <c r="AA302">
        <v>161.19999999999999</v>
      </c>
      <c r="AB302">
        <v>158.6</v>
      </c>
      <c r="AC302">
        <v>156.80000000000001</v>
      </c>
      <c r="AD302">
        <v>160.4</v>
      </c>
      <c r="AE302">
        <f t="shared" si="126"/>
        <v>0</v>
      </c>
      <c r="AH302">
        <f t="shared" si="157"/>
        <v>2</v>
      </c>
      <c r="AI302">
        <f t="shared" si="158"/>
        <v>1</v>
      </c>
      <c r="AJ302">
        <f t="shared" si="159"/>
        <v>2</v>
      </c>
      <c r="AK302">
        <f t="shared" si="160"/>
        <v>1</v>
      </c>
      <c r="AL302">
        <f t="shared" si="161"/>
        <v>1</v>
      </c>
      <c r="AM302">
        <f t="shared" si="162"/>
        <v>1</v>
      </c>
      <c r="AN302">
        <f t="shared" si="163"/>
        <v>1</v>
      </c>
      <c r="AO302">
        <f t="shared" si="164"/>
        <v>1</v>
      </c>
      <c r="AP302">
        <f t="shared" si="165"/>
        <v>1</v>
      </c>
      <c r="AQ302">
        <f t="shared" si="166"/>
        <v>1</v>
      </c>
      <c r="AR302">
        <f t="shared" si="167"/>
        <v>1</v>
      </c>
      <c r="AS302">
        <f t="shared" si="168"/>
        <v>1</v>
      </c>
      <c r="AT302">
        <f t="shared" si="169"/>
        <v>1</v>
      </c>
      <c r="AU302">
        <f t="shared" si="170"/>
        <v>1</v>
      </c>
      <c r="AV302">
        <f t="shared" si="171"/>
        <v>1</v>
      </c>
      <c r="AW302">
        <f t="shared" si="172"/>
        <v>1</v>
      </c>
      <c r="AX302">
        <f t="shared" si="173"/>
        <v>1</v>
      </c>
      <c r="AY302">
        <f t="shared" si="174"/>
        <v>1</v>
      </c>
      <c r="AZ302">
        <f t="shared" si="175"/>
        <v>1</v>
      </c>
      <c r="BA302">
        <f t="shared" si="176"/>
        <v>1</v>
      </c>
      <c r="BB302">
        <f t="shared" si="177"/>
        <v>2</v>
      </c>
      <c r="BC302">
        <f t="shared" si="178"/>
        <v>1</v>
      </c>
      <c r="BD302">
        <f t="shared" si="179"/>
        <v>1</v>
      </c>
      <c r="BE302">
        <f t="shared" si="180"/>
        <v>1</v>
      </c>
      <c r="BF302">
        <f t="shared" si="181"/>
        <v>1</v>
      </c>
      <c r="BG302">
        <f t="shared" si="182"/>
        <v>1</v>
      </c>
      <c r="BH302">
        <f t="shared" si="183"/>
        <v>1</v>
      </c>
      <c r="BI302">
        <f t="shared" si="184"/>
        <v>1</v>
      </c>
      <c r="BJ302">
        <f t="shared" si="185"/>
        <v>1</v>
      </c>
      <c r="BK302">
        <f t="shared" si="186"/>
        <v>1</v>
      </c>
    </row>
    <row r="303" spans="1:63" x14ac:dyDescent="0.3">
      <c r="A303" t="s">
        <v>30</v>
      </c>
      <c r="B303">
        <v>2021</v>
      </c>
      <c r="C303" t="s">
        <v>42</v>
      </c>
      <c r="D303">
        <v>145.6</v>
      </c>
      <c r="E303">
        <v>200.1</v>
      </c>
      <c r="F303">
        <v>179.3</v>
      </c>
      <c r="G303">
        <v>156.1</v>
      </c>
      <c r="H303">
        <v>190.4</v>
      </c>
      <c r="I303">
        <v>158.6</v>
      </c>
      <c r="J303">
        <v>144.69999999999999</v>
      </c>
      <c r="K303">
        <v>165.5</v>
      </c>
      <c r="L303">
        <v>114.6</v>
      </c>
      <c r="M303">
        <v>170</v>
      </c>
      <c r="N303">
        <v>165.5</v>
      </c>
      <c r="O303">
        <v>171.7</v>
      </c>
      <c r="P303">
        <v>160.5</v>
      </c>
      <c r="Q303">
        <v>189.1</v>
      </c>
      <c r="R303">
        <v>165.3</v>
      </c>
      <c r="S303">
        <v>159.9</v>
      </c>
      <c r="T303">
        <v>164.6</v>
      </c>
      <c r="U303" t="s">
        <v>32</v>
      </c>
      <c r="V303">
        <v>162.1</v>
      </c>
      <c r="W303">
        <v>159.19999999999999</v>
      </c>
      <c r="X303">
        <v>169.7</v>
      </c>
      <c r="Y303">
        <v>154.19999999999999</v>
      </c>
      <c r="Z303">
        <v>160.4</v>
      </c>
      <c r="AA303">
        <v>166.8</v>
      </c>
      <c r="AB303">
        <v>159.4</v>
      </c>
      <c r="AC303">
        <v>161.5</v>
      </c>
      <c r="AD303">
        <v>162.1</v>
      </c>
      <c r="AE303">
        <f t="shared" si="126"/>
        <v>0</v>
      </c>
      <c r="AH303">
        <f t="shared" si="157"/>
        <v>2</v>
      </c>
      <c r="AI303">
        <f t="shared" si="158"/>
        <v>1</v>
      </c>
      <c r="AJ303">
        <f t="shared" si="159"/>
        <v>2</v>
      </c>
      <c r="AK303">
        <f t="shared" si="160"/>
        <v>1</v>
      </c>
      <c r="AL303">
        <f t="shared" si="161"/>
        <v>1</v>
      </c>
      <c r="AM303">
        <f t="shared" si="162"/>
        <v>1</v>
      </c>
      <c r="AN303">
        <f t="shared" si="163"/>
        <v>1</v>
      </c>
      <c r="AO303">
        <f t="shared" si="164"/>
        <v>1</v>
      </c>
      <c r="AP303">
        <f t="shared" si="165"/>
        <v>1</v>
      </c>
      <c r="AQ303">
        <f t="shared" si="166"/>
        <v>1</v>
      </c>
      <c r="AR303">
        <f t="shared" si="167"/>
        <v>1</v>
      </c>
      <c r="AS303">
        <f t="shared" si="168"/>
        <v>1</v>
      </c>
      <c r="AT303">
        <f t="shared" si="169"/>
        <v>1</v>
      </c>
      <c r="AU303">
        <f t="shared" si="170"/>
        <v>1</v>
      </c>
      <c r="AV303">
        <f t="shared" si="171"/>
        <v>1</v>
      </c>
      <c r="AW303">
        <f t="shared" si="172"/>
        <v>1</v>
      </c>
      <c r="AX303">
        <f t="shared" si="173"/>
        <v>1</v>
      </c>
      <c r="AY303">
        <f t="shared" si="174"/>
        <v>1</v>
      </c>
      <c r="AZ303">
        <f t="shared" si="175"/>
        <v>1</v>
      </c>
      <c r="BA303">
        <f t="shared" si="176"/>
        <v>1</v>
      </c>
      <c r="BB303">
        <f t="shared" si="177"/>
        <v>2</v>
      </c>
      <c r="BC303">
        <f t="shared" si="178"/>
        <v>1</v>
      </c>
      <c r="BD303">
        <f t="shared" si="179"/>
        <v>1</v>
      </c>
      <c r="BE303">
        <f t="shared" si="180"/>
        <v>1</v>
      </c>
      <c r="BF303">
        <f t="shared" si="181"/>
        <v>1</v>
      </c>
      <c r="BG303">
        <f t="shared" si="182"/>
        <v>1</v>
      </c>
      <c r="BH303">
        <f t="shared" si="183"/>
        <v>1</v>
      </c>
      <c r="BI303">
        <f t="shared" si="184"/>
        <v>1</v>
      </c>
      <c r="BJ303">
        <f t="shared" si="185"/>
        <v>1</v>
      </c>
      <c r="BK303">
        <f t="shared" si="186"/>
        <v>1</v>
      </c>
    </row>
    <row r="304" spans="1:63" x14ac:dyDescent="0.3">
      <c r="A304" t="s">
        <v>33</v>
      </c>
      <c r="B304">
        <v>2021</v>
      </c>
      <c r="C304" t="s">
        <v>42</v>
      </c>
      <c r="D304">
        <v>149.19999999999999</v>
      </c>
      <c r="E304">
        <v>205.5</v>
      </c>
      <c r="F304">
        <v>182.8</v>
      </c>
      <c r="G304">
        <v>156.5</v>
      </c>
      <c r="H304">
        <v>172.2</v>
      </c>
      <c r="I304">
        <v>171.5</v>
      </c>
      <c r="J304">
        <v>176.2</v>
      </c>
      <c r="K304">
        <v>166.9</v>
      </c>
      <c r="L304">
        <v>116.1</v>
      </c>
      <c r="M304">
        <v>165.5</v>
      </c>
      <c r="N304">
        <v>152.30000000000001</v>
      </c>
      <c r="O304">
        <v>173.3</v>
      </c>
      <c r="P304">
        <v>166.2</v>
      </c>
      <c r="Q304">
        <v>195.6</v>
      </c>
      <c r="R304">
        <v>157.30000000000001</v>
      </c>
      <c r="S304">
        <v>140.5</v>
      </c>
      <c r="T304">
        <v>154.80000000000001</v>
      </c>
      <c r="U304" t="s">
        <v>143</v>
      </c>
      <c r="V304">
        <v>156.1</v>
      </c>
      <c r="W304">
        <v>149.80000000000001</v>
      </c>
      <c r="X304">
        <v>160.80000000000001</v>
      </c>
      <c r="Y304">
        <v>147.5</v>
      </c>
      <c r="Z304">
        <v>150.69999999999999</v>
      </c>
      <c r="AA304">
        <v>158.1</v>
      </c>
      <c r="AB304">
        <v>158</v>
      </c>
      <c r="AC304">
        <v>153.4</v>
      </c>
      <c r="AD304">
        <v>160.4</v>
      </c>
      <c r="AE304">
        <f t="shared" si="126"/>
        <v>0</v>
      </c>
      <c r="AH304">
        <f t="shared" si="157"/>
        <v>2</v>
      </c>
      <c r="AI304">
        <f t="shared" si="158"/>
        <v>1</v>
      </c>
      <c r="AJ304">
        <f t="shared" si="159"/>
        <v>2</v>
      </c>
      <c r="AK304">
        <f t="shared" si="160"/>
        <v>1</v>
      </c>
      <c r="AL304">
        <f t="shared" si="161"/>
        <v>1</v>
      </c>
      <c r="AM304">
        <f t="shared" si="162"/>
        <v>1</v>
      </c>
      <c r="AN304">
        <f t="shared" si="163"/>
        <v>1</v>
      </c>
      <c r="AO304">
        <f t="shared" si="164"/>
        <v>1</v>
      </c>
      <c r="AP304">
        <f t="shared" si="165"/>
        <v>1</v>
      </c>
      <c r="AQ304">
        <f t="shared" si="166"/>
        <v>1</v>
      </c>
      <c r="AR304">
        <f t="shared" si="167"/>
        <v>1</v>
      </c>
      <c r="AS304">
        <f t="shared" si="168"/>
        <v>1</v>
      </c>
      <c r="AT304">
        <f t="shared" si="169"/>
        <v>1</v>
      </c>
      <c r="AU304">
        <f t="shared" si="170"/>
        <v>1</v>
      </c>
      <c r="AV304">
        <f t="shared" si="171"/>
        <v>1</v>
      </c>
      <c r="AW304">
        <f t="shared" si="172"/>
        <v>1</v>
      </c>
      <c r="AX304">
        <f t="shared" si="173"/>
        <v>1</v>
      </c>
      <c r="AY304">
        <f t="shared" si="174"/>
        <v>1</v>
      </c>
      <c r="AZ304">
        <f t="shared" si="175"/>
        <v>1</v>
      </c>
      <c r="BA304">
        <f t="shared" si="176"/>
        <v>1</v>
      </c>
      <c r="BB304">
        <f t="shared" si="177"/>
        <v>2</v>
      </c>
      <c r="BC304">
        <f t="shared" si="178"/>
        <v>1</v>
      </c>
      <c r="BD304">
        <f t="shared" si="179"/>
        <v>1</v>
      </c>
      <c r="BE304">
        <f t="shared" si="180"/>
        <v>1</v>
      </c>
      <c r="BF304">
        <f t="shared" si="181"/>
        <v>1</v>
      </c>
      <c r="BG304">
        <f t="shared" si="182"/>
        <v>1</v>
      </c>
      <c r="BH304">
        <f t="shared" si="183"/>
        <v>1</v>
      </c>
      <c r="BI304">
        <f t="shared" si="184"/>
        <v>1</v>
      </c>
      <c r="BJ304">
        <f t="shared" si="185"/>
        <v>1</v>
      </c>
      <c r="BK304">
        <f t="shared" si="186"/>
        <v>1</v>
      </c>
    </row>
    <row r="305" spans="1:63" x14ac:dyDescent="0.3">
      <c r="A305" t="s">
        <v>35</v>
      </c>
      <c r="B305">
        <v>2021</v>
      </c>
      <c r="C305" t="s">
        <v>42</v>
      </c>
      <c r="D305">
        <v>146.69999999999999</v>
      </c>
      <c r="E305">
        <v>202</v>
      </c>
      <c r="F305">
        <v>180.7</v>
      </c>
      <c r="G305">
        <v>156.19999999999999</v>
      </c>
      <c r="H305">
        <v>183.7</v>
      </c>
      <c r="I305">
        <v>164.6</v>
      </c>
      <c r="J305">
        <v>155.4</v>
      </c>
      <c r="K305">
        <v>166</v>
      </c>
      <c r="L305">
        <v>115.1</v>
      </c>
      <c r="M305">
        <v>168.5</v>
      </c>
      <c r="N305">
        <v>160</v>
      </c>
      <c r="O305">
        <v>172.4</v>
      </c>
      <c r="P305">
        <v>162.6</v>
      </c>
      <c r="Q305">
        <v>190.8</v>
      </c>
      <c r="R305">
        <v>162.19999999999999</v>
      </c>
      <c r="S305">
        <v>151.80000000000001</v>
      </c>
      <c r="T305">
        <v>160.69999999999999</v>
      </c>
      <c r="U305" t="s">
        <v>143</v>
      </c>
      <c r="V305">
        <v>159.80000000000001</v>
      </c>
      <c r="W305">
        <v>154.80000000000001</v>
      </c>
      <c r="X305">
        <v>166.3</v>
      </c>
      <c r="Y305">
        <v>150.69999999999999</v>
      </c>
      <c r="Z305">
        <v>154.9</v>
      </c>
      <c r="AA305">
        <v>161.69999999999999</v>
      </c>
      <c r="AB305">
        <v>158.80000000000001</v>
      </c>
      <c r="AC305">
        <v>157.6</v>
      </c>
      <c r="AD305">
        <v>161.30000000000001</v>
      </c>
      <c r="AE305">
        <f t="shared" si="126"/>
        <v>0</v>
      </c>
      <c r="AH305">
        <f t="shared" si="157"/>
        <v>2</v>
      </c>
      <c r="AI305">
        <f t="shared" si="158"/>
        <v>1</v>
      </c>
      <c r="AJ305">
        <f t="shared" si="159"/>
        <v>2</v>
      </c>
      <c r="AK305">
        <f t="shared" si="160"/>
        <v>1</v>
      </c>
      <c r="AL305">
        <f t="shared" si="161"/>
        <v>1</v>
      </c>
      <c r="AM305">
        <f t="shared" si="162"/>
        <v>1</v>
      </c>
      <c r="AN305">
        <f t="shared" si="163"/>
        <v>1</v>
      </c>
      <c r="AO305">
        <f t="shared" si="164"/>
        <v>1</v>
      </c>
      <c r="AP305">
        <f t="shared" si="165"/>
        <v>1</v>
      </c>
      <c r="AQ305">
        <f t="shared" si="166"/>
        <v>1</v>
      </c>
      <c r="AR305">
        <f t="shared" si="167"/>
        <v>1</v>
      </c>
      <c r="AS305">
        <f t="shared" si="168"/>
        <v>1</v>
      </c>
      <c r="AT305">
        <f t="shared" si="169"/>
        <v>1</v>
      </c>
      <c r="AU305">
        <f t="shared" si="170"/>
        <v>1</v>
      </c>
      <c r="AV305">
        <f t="shared" si="171"/>
        <v>1</v>
      </c>
      <c r="AW305">
        <f t="shared" si="172"/>
        <v>1</v>
      </c>
      <c r="AX305">
        <f t="shared" si="173"/>
        <v>1</v>
      </c>
      <c r="AY305">
        <f t="shared" si="174"/>
        <v>1</v>
      </c>
      <c r="AZ305">
        <f t="shared" si="175"/>
        <v>1</v>
      </c>
      <c r="BA305">
        <f t="shared" si="176"/>
        <v>1</v>
      </c>
      <c r="BB305">
        <f t="shared" si="177"/>
        <v>2</v>
      </c>
      <c r="BC305">
        <f t="shared" si="178"/>
        <v>1</v>
      </c>
      <c r="BD305">
        <f t="shared" si="179"/>
        <v>1</v>
      </c>
      <c r="BE305">
        <f t="shared" si="180"/>
        <v>1</v>
      </c>
      <c r="BF305">
        <f t="shared" si="181"/>
        <v>1</v>
      </c>
      <c r="BG305">
        <f t="shared" si="182"/>
        <v>1</v>
      </c>
      <c r="BH305">
        <f t="shared" si="183"/>
        <v>1</v>
      </c>
      <c r="BI305">
        <f t="shared" si="184"/>
        <v>1</v>
      </c>
      <c r="BJ305">
        <f t="shared" si="185"/>
        <v>1</v>
      </c>
      <c r="BK305">
        <f t="shared" si="186"/>
        <v>1</v>
      </c>
    </row>
    <row r="306" spans="1:63" x14ac:dyDescent="0.3">
      <c r="A306" t="s">
        <v>30</v>
      </c>
      <c r="B306">
        <v>2021</v>
      </c>
      <c r="C306" t="s">
        <v>44</v>
      </c>
      <c r="D306">
        <v>145.1</v>
      </c>
      <c r="E306">
        <v>204.5</v>
      </c>
      <c r="F306">
        <v>180.4</v>
      </c>
      <c r="G306">
        <v>157.1</v>
      </c>
      <c r="H306">
        <v>188.7</v>
      </c>
      <c r="I306">
        <v>157.69999999999999</v>
      </c>
      <c r="J306">
        <v>152.80000000000001</v>
      </c>
      <c r="K306">
        <v>163.6</v>
      </c>
      <c r="L306">
        <v>113.9</v>
      </c>
      <c r="M306">
        <v>169.7</v>
      </c>
      <c r="N306">
        <v>166.2</v>
      </c>
      <c r="O306">
        <v>171</v>
      </c>
      <c r="P306">
        <v>161.69999999999999</v>
      </c>
      <c r="Q306">
        <v>189.7</v>
      </c>
      <c r="R306">
        <v>166</v>
      </c>
      <c r="S306">
        <v>161.1</v>
      </c>
      <c r="T306">
        <v>165.3</v>
      </c>
      <c r="U306" t="s">
        <v>32</v>
      </c>
      <c r="V306">
        <v>162.5</v>
      </c>
      <c r="W306">
        <v>160.30000000000001</v>
      </c>
      <c r="X306">
        <v>170.4</v>
      </c>
      <c r="Y306">
        <v>157.1</v>
      </c>
      <c r="Z306">
        <v>160.69999999999999</v>
      </c>
      <c r="AA306">
        <v>167.2</v>
      </c>
      <c r="AB306">
        <v>160.4</v>
      </c>
      <c r="AC306">
        <v>162.80000000000001</v>
      </c>
      <c r="AD306">
        <v>163.19999999999999</v>
      </c>
      <c r="AE306">
        <f t="shared" si="126"/>
        <v>0</v>
      </c>
      <c r="AH306">
        <f t="shared" si="157"/>
        <v>2</v>
      </c>
      <c r="AI306">
        <f t="shared" si="158"/>
        <v>1</v>
      </c>
      <c r="AJ306">
        <f t="shared" si="159"/>
        <v>2</v>
      </c>
      <c r="AK306">
        <f t="shared" si="160"/>
        <v>1</v>
      </c>
      <c r="AL306">
        <f t="shared" si="161"/>
        <v>1</v>
      </c>
      <c r="AM306">
        <f t="shared" si="162"/>
        <v>1</v>
      </c>
      <c r="AN306">
        <f t="shared" si="163"/>
        <v>1</v>
      </c>
      <c r="AO306">
        <f t="shared" si="164"/>
        <v>1</v>
      </c>
      <c r="AP306">
        <f t="shared" si="165"/>
        <v>1</v>
      </c>
      <c r="AQ306">
        <f t="shared" si="166"/>
        <v>1</v>
      </c>
      <c r="AR306">
        <f t="shared" si="167"/>
        <v>1</v>
      </c>
      <c r="AS306">
        <f t="shared" si="168"/>
        <v>1</v>
      </c>
      <c r="AT306">
        <f t="shared" si="169"/>
        <v>1</v>
      </c>
      <c r="AU306">
        <f t="shared" si="170"/>
        <v>1</v>
      </c>
      <c r="AV306">
        <f t="shared" si="171"/>
        <v>1</v>
      </c>
      <c r="AW306">
        <f t="shared" si="172"/>
        <v>1</v>
      </c>
      <c r="AX306">
        <f t="shared" si="173"/>
        <v>1</v>
      </c>
      <c r="AY306">
        <f t="shared" si="174"/>
        <v>1</v>
      </c>
      <c r="AZ306">
        <f t="shared" si="175"/>
        <v>1</v>
      </c>
      <c r="BA306">
        <f t="shared" si="176"/>
        <v>1</v>
      </c>
      <c r="BB306">
        <f t="shared" si="177"/>
        <v>2</v>
      </c>
      <c r="BC306">
        <f t="shared" si="178"/>
        <v>1</v>
      </c>
      <c r="BD306">
        <f t="shared" si="179"/>
        <v>1</v>
      </c>
      <c r="BE306">
        <f t="shared" si="180"/>
        <v>1</v>
      </c>
      <c r="BF306">
        <f t="shared" si="181"/>
        <v>1</v>
      </c>
      <c r="BG306">
        <f t="shared" si="182"/>
        <v>1</v>
      </c>
      <c r="BH306">
        <f t="shared" si="183"/>
        <v>1</v>
      </c>
      <c r="BI306">
        <f t="shared" si="184"/>
        <v>1</v>
      </c>
      <c r="BJ306">
        <f t="shared" si="185"/>
        <v>1</v>
      </c>
      <c r="BK306">
        <f t="shared" si="186"/>
        <v>1</v>
      </c>
    </row>
    <row r="307" spans="1:63" x14ac:dyDescent="0.3">
      <c r="A307" t="s">
        <v>33</v>
      </c>
      <c r="B307">
        <v>2021</v>
      </c>
      <c r="C307" t="s">
        <v>44</v>
      </c>
      <c r="D307">
        <v>149.1</v>
      </c>
      <c r="E307">
        <v>210.9</v>
      </c>
      <c r="F307">
        <v>185</v>
      </c>
      <c r="G307">
        <v>158.19999999999999</v>
      </c>
      <c r="H307">
        <v>170.6</v>
      </c>
      <c r="I307">
        <v>170.9</v>
      </c>
      <c r="J307">
        <v>186.4</v>
      </c>
      <c r="K307">
        <v>164.7</v>
      </c>
      <c r="L307">
        <v>115.7</v>
      </c>
      <c r="M307">
        <v>165.5</v>
      </c>
      <c r="N307">
        <v>153.4</v>
      </c>
      <c r="O307">
        <v>173.5</v>
      </c>
      <c r="P307">
        <v>167.9</v>
      </c>
      <c r="Q307">
        <v>195.5</v>
      </c>
      <c r="R307">
        <v>157.9</v>
      </c>
      <c r="S307">
        <v>141.9</v>
      </c>
      <c r="T307">
        <v>155.5</v>
      </c>
      <c r="U307" t="s">
        <v>144</v>
      </c>
      <c r="V307">
        <v>157.69999999999999</v>
      </c>
      <c r="W307">
        <v>150.69999999999999</v>
      </c>
      <c r="X307">
        <v>161.5</v>
      </c>
      <c r="Y307">
        <v>149.5</v>
      </c>
      <c r="Z307">
        <v>151.19999999999999</v>
      </c>
      <c r="AA307">
        <v>160.30000000000001</v>
      </c>
      <c r="AB307">
        <v>159.6</v>
      </c>
      <c r="AC307">
        <v>155</v>
      </c>
      <c r="AD307">
        <v>161.80000000000001</v>
      </c>
      <c r="AE307">
        <f t="shared" si="126"/>
        <v>0</v>
      </c>
      <c r="AH307">
        <f t="shared" si="157"/>
        <v>2</v>
      </c>
      <c r="AI307">
        <f t="shared" si="158"/>
        <v>1</v>
      </c>
      <c r="AJ307">
        <f t="shared" si="159"/>
        <v>2</v>
      </c>
      <c r="AK307">
        <f t="shared" si="160"/>
        <v>1</v>
      </c>
      <c r="AL307">
        <f t="shared" si="161"/>
        <v>1</v>
      </c>
      <c r="AM307">
        <f t="shared" si="162"/>
        <v>1</v>
      </c>
      <c r="AN307">
        <f t="shared" si="163"/>
        <v>1</v>
      </c>
      <c r="AO307">
        <f t="shared" si="164"/>
        <v>1</v>
      </c>
      <c r="AP307">
        <f t="shared" si="165"/>
        <v>1</v>
      </c>
      <c r="AQ307">
        <f t="shared" si="166"/>
        <v>1</v>
      </c>
      <c r="AR307">
        <f t="shared" si="167"/>
        <v>1</v>
      </c>
      <c r="AS307">
        <f t="shared" si="168"/>
        <v>1</v>
      </c>
      <c r="AT307">
        <f t="shared" si="169"/>
        <v>1</v>
      </c>
      <c r="AU307">
        <f t="shared" si="170"/>
        <v>1</v>
      </c>
      <c r="AV307">
        <f t="shared" si="171"/>
        <v>1</v>
      </c>
      <c r="AW307">
        <f t="shared" si="172"/>
        <v>1</v>
      </c>
      <c r="AX307">
        <f t="shared" si="173"/>
        <v>1</v>
      </c>
      <c r="AY307">
        <f t="shared" si="174"/>
        <v>1</v>
      </c>
      <c r="AZ307">
        <f t="shared" si="175"/>
        <v>1</v>
      </c>
      <c r="BA307">
        <f t="shared" si="176"/>
        <v>1</v>
      </c>
      <c r="BB307">
        <f t="shared" si="177"/>
        <v>2</v>
      </c>
      <c r="BC307">
        <f t="shared" si="178"/>
        <v>1</v>
      </c>
      <c r="BD307">
        <f t="shared" si="179"/>
        <v>1</v>
      </c>
      <c r="BE307">
        <f t="shared" si="180"/>
        <v>1</v>
      </c>
      <c r="BF307">
        <f t="shared" si="181"/>
        <v>1</v>
      </c>
      <c r="BG307">
        <f t="shared" si="182"/>
        <v>1</v>
      </c>
      <c r="BH307">
        <f t="shared" si="183"/>
        <v>1</v>
      </c>
      <c r="BI307">
        <f t="shared" si="184"/>
        <v>1</v>
      </c>
      <c r="BJ307">
        <f t="shared" si="185"/>
        <v>1</v>
      </c>
      <c r="BK307">
        <f t="shared" si="186"/>
        <v>1</v>
      </c>
    </row>
    <row r="308" spans="1:63" x14ac:dyDescent="0.3">
      <c r="A308" t="s">
        <v>35</v>
      </c>
      <c r="B308">
        <v>2021</v>
      </c>
      <c r="C308" t="s">
        <v>44</v>
      </c>
      <c r="D308">
        <v>146.4</v>
      </c>
      <c r="E308">
        <v>206.8</v>
      </c>
      <c r="F308">
        <v>182.2</v>
      </c>
      <c r="G308">
        <v>157.5</v>
      </c>
      <c r="H308">
        <v>182.1</v>
      </c>
      <c r="I308">
        <v>163.9</v>
      </c>
      <c r="J308">
        <v>164.2</v>
      </c>
      <c r="K308">
        <v>164</v>
      </c>
      <c r="L308">
        <v>114.5</v>
      </c>
      <c r="M308">
        <v>168.3</v>
      </c>
      <c r="N308">
        <v>160.9</v>
      </c>
      <c r="O308">
        <v>172.2</v>
      </c>
      <c r="P308">
        <v>164</v>
      </c>
      <c r="Q308">
        <v>191.2</v>
      </c>
      <c r="R308">
        <v>162.80000000000001</v>
      </c>
      <c r="S308">
        <v>153.1</v>
      </c>
      <c r="T308">
        <v>161.4</v>
      </c>
      <c r="U308" t="s">
        <v>144</v>
      </c>
      <c r="V308">
        <v>160.69999999999999</v>
      </c>
      <c r="W308">
        <v>155.80000000000001</v>
      </c>
      <c r="X308">
        <v>167</v>
      </c>
      <c r="Y308">
        <v>153.1</v>
      </c>
      <c r="Z308">
        <v>155.30000000000001</v>
      </c>
      <c r="AA308">
        <v>163.19999999999999</v>
      </c>
      <c r="AB308">
        <v>160.1</v>
      </c>
      <c r="AC308">
        <v>159</v>
      </c>
      <c r="AD308">
        <v>162.5</v>
      </c>
      <c r="AE308">
        <f t="shared" si="126"/>
        <v>0</v>
      </c>
      <c r="AH308">
        <f t="shared" si="157"/>
        <v>2</v>
      </c>
      <c r="AI308">
        <f t="shared" si="158"/>
        <v>1</v>
      </c>
      <c r="AJ308">
        <f t="shared" si="159"/>
        <v>2</v>
      </c>
      <c r="AK308">
        <f t="shared" si="160"/>
        <v>1</v>
      </c>
      <c r="AL308">
        <f t="shared" si="161"/>
        <v>1</v>
      </c>
      <c r="AM308">
        <f t="shared" si="162"/>
        <v>1</v>
      </c>
      <c r="AN308">
        <f t="shared" si="163"/>
        <v>1</v>
      </c>
      <c r="AO308">
        <f t="shared" si="164"/>
        <v>1</v>
      </c>
      <c r="AP308">
        <f t="shared" si="165"/>
        <v>1</v>
      </c>
      <c r="AQ308">
        <f t="shared" si="166"/>
        <v>1</v>
      </c>
      <c r="AR308">
        <f t="shared" si="167"/>
        <v>1</v>
      </c>
      <c r="AS308">
        <f t="shared" si="168"/>
        <v>1</v>
      </c>
      <c r="AT308">
        <f t="shared" si="169"/>
        <v>1</v>
      </c>
      <c r="AU308">
        <f t="shared" si="170"/>
        <v>1</v>
      </c>
      <c r="AV308">
        <f t="shared" si="171"/>
        <v>1</v>
      </c>
      <c r="AW308">
        <f t="shared" si="172"/>
        <v>1</v>
      </c>
      <c r="AX308">
        <f t="shared" si="173"/>
        <v>1</v>
      </c>
      <c r="AY308">
        <f t="shared" si="174"/>
        <v>1</v>
      </c>
      <c r="AZ308">
        <f t="shared" si="175"/>
        <v>1</v>
      </c>
      <c r="BA308">
        <f t="shared" si="176"/>
        <v>1</v>
      </c>
      <c r="BB308">
        <f t="shared" si="177"/>
        <v>2</v>
      </c>
      <c r="BC308">
        <f t="shared" si="178"/>
        <v>1</v>
      </c>
      <c r="BD308">
        <f t="shared" si="179"/>
        <v>1</v>
      </c>
      <c r="BE308">
        <f t="shared" si="180"/>
        <v>1</v>
      </c>
      <c r="BF308">
        <f t="shared" si="181"/>
        <v>1</v>
      </c>
      <c r="BG308">
        <f t="shared" si="182"/>
        <v>1</v>
      </c>
      <c r="BH308">
        <f t="shared" si="183"/>
        <v>1</v>
      </c>
      <c r="BI308">
        <f t="shared" si="184"/>
        <v>1</v>
      </c>
      <c r="BJ308">
        <f t="shared" si="185"/>
        <v>1</v>
      </c>
      <c r="BK308">
        <f t="shared" si="186"/>
        <v>1</v>
      </c>
    </row>
    <row r="309" spans="1:63" x14ac:dyDescent="0.3">
      <c r="A309" t="s">
        <v>30</v>
      </c>
      <c r="B309">
        <v>2021</v>
      </c>
      <c r="C309" t="s">
        <v>46</v>
      </c>
      <c r="D309">
        <v>144.9</v>
      </c>
      <c r="E309">
        <v>202.3</v>
      </c>
      <c r="F309">
        <v>176.5</v>
      </c>
      <c r="G309">
        <v>157.5</v>
      </c>
      <c r="H309">
        <v>190.9</v>
      </c>
      <c r="I309">
        <v>155.69999999999999</v>
      </c>
      <c r="J309">
        <v>153.9</v>
      </c>
      <c r="K309">
        <v>162.80000000000001</v>
      </c>
      <c r="L309">
        <v>115.2</v>
      </c>
      <c r="M309">
        <v>169.8</v>
      </c>
      <c r="N309">
        <v>167.6</v>
      </c>
      <c r="O309">
        <v>171.9</v>
      </c>
      <c r="P309">
        <v>161.80000000000001</v>
      </c>
      <c r="Q309">
        <v>190.2</v>
      </c>
      <c r="R309">
        <v>167</v>
      </c>
      <c r="S309">
        <v>162.6</v>
      </c>
      <c r="T309">
        <v>166.3</v>
      </c>
      <c r="U309" t="s">
        <v>32</v>
      </c>
      <c r="V309">
        <v>163.1</v>
      </c>
      <c r="W309">
        <v>160.9</v>
      </c>
      <c r="X309">
        <v>171.1</v>
      </c>
      <c r="Y309">
        <v>157.69999999999999</v>
      </c>
      <c r="Z309">
        <v>161.1</v>
      </c>
      <c r="AA309">
        <v>167.5</v>
      </c>
      <c r="AB309">
        <v>160.30000000000001</v>
      </c>
      <c r="AC309">
        <v>163.30000000000001</v>
      </c>
      <c r="AD309">
        <v>163.6</v>
      </c>
      <c r="AE309">
        <f t="shared" si="126"/>
        <v>0</v>
      </c>
      <c r="AH309">
        <f t="shared" si="157"/>
        <v>2</v>
      </c>
      <c r="AI309">
        <f t="shared" si="158"/>
        <v>1</v>
      </c>
      <c r="AJ309">
        <f t="shared" si="159"/>
        <v>2</v>
      </c>
      <c r="AK309">
        <f t="shared" si="160"/>
        <v>1</v>
      </c>
      <c r="AL309">
        <f t="shared" si="161"/>
        <v>1</v>
      </c>
      <c r="AM309">
        <f t="shared" si="162"/>
        <v>1</v>
      </c>
      <c r="AN309">
        <f t="shared" si="163"/>
        <v>1</v>
      </c>
      <c r="AO309">
        <f t="shared" si="164"/>
        <v>1</v>
      </c>
      <c r="AP309">
        <f t="shared" si="165"/>
        <v>1</v>
      </c>
      <c r="AQ309">
        <f t="shared" si="166"/>
        <v>1</v>
      </c>
      <c r="AR309">
        <f t="shared" si="167"/>
        <v>1</v>
      </c>
      <c r="AS309">
        <f t="shared" si="168"/>
        <v>1</v>
      </c>
      <c r="AT309">
        <f t="shared" si="169"/>
        <v>1</v>
      </c>
      <c r="AU309">
        <f t="shared" si="170"/>
        <v>1</v>
      </c>
      <c r="AV309">
        <f t="shared" si="171"/>
        <v>1</v>
      </c>
      <c r="AW309">
        <f t="shared" si="172"/>
        <v>1</v>
      </c>
      <c r="AX309">
        <f t="shared" si="173"/>
        <v>1</v>
      </c>
      <c r="AY309">
        <f t="shared" si="174"/>
        <v>1</v>
      </c>
      <c r="AZ309">
        <f t="shared" si="175"/>
        <v>1</v>
      </c>
      <c r="BA309">
        <f t="shared" si="176"/>
        <v>1</v>
      </c>
      <c r="BB309">
        <f t="shared" si="177"/>
        <v>2</v>
      </c>
      <c r="BC309">
        <f t="shared" si="178"/>
        <v>1</v>
      </c>
      <c r="BD309">
        <f t="shared" si="179"/>
        <v>1</v>
      </c>
      <c r="BE309">
        <f t="shared" si="180"/>
        <v>1</v>
      </c>
      <c r="BF309">
        <f t="shared" si="181"/>
        <v>1</v>
      </c>
      <c r="BG309">
        <f t="shared" si="182"/>
        <v>1</v>
      </c>
      <c r="BH309">
        <f t="shared" si="183"/>
        <v>1</v>
      </c>
      <c r="BI309">
        <f t="shared" si="184"/>
        <v>1</v>
      </c>
      <c r="BJ309">
        <f t="shared" si="185"/>
        <v>1</v>
      </c>
      <c r="BK309">
        <f t="shared" si="186"/>
        <v>1</v>
      </c>
    </row>
    <row r="310" spans="1:63" x14ac:dyDescent="0.3">
      <c r="A310" t="s">
        <v>33</v>
      </c>
      <c r="B310">
        <v>2021</v>
      </c>
      <c r="C310" t="s">
        <v>46</v>
      </c>
      <c r="D310">
        <v>149.30000000000001</v>
      </c>
      <c r="E310">
        <v>207.4</v>
      </c>
      <c r="F310">
        <v>174.1</v>
      </c>
      <c r="G310">
        <v>159.19999999999999</v>
      </c>
      <c r="H310">
        <v>175</v>
      </c>
      <c r="I310">
        <v>161.30000000000001</v>
      </c>
      <c r="J310">
        <v>183.3</v>
      </c>
      <c r="K310">
        <v>164.5</v>
      </c>
      <c r="L310">
        <v>120.4</v>
      </c>
      <c r="M310">
        <v>166.2</v>
      </c>
      <c r="N310">
        <v>154.80000000000001</v>
      </c>
      <c r="O310">
        <v>175.1</v>
      </c>
      <c r="P310">
        <v>167.3</v>
      </c>
      <c r="Q310">
        <v>196.5</v>
      </c>
      <c r="R310">
        <v>159.80000000000001</v>
      </c>
      <c r="S310">
        <v>143.6</v>
      </c>
      <c r="T310">
        <v>157.30000000000001</v>
      </c>
      <c r="U310" t="s">
        <v>145</v>
      </c>
      <c r="V310">
        <v>160.69999999999999</v>
      </c>
      <c r="W310">
        <v>153.19999999999999</v>
      </c>
      <c r="X310">
        <v>162.80000000000001</v>
      </c>
      <c r="Y310">
        <v>150.4</v>
      </c>
      <c r="Z310">
        <v>153.69999999999999</v>
      </c>
      <c r="AA310">
        <v>160.4</v>
      </c>
      <c r="AB310">
        <v>159.6</v>
      </c>
      <c r="AC310">
        <v>156</v>
      </c>
      <c r="AD310">
        <v>162.30000000000001</v>
      </c>
      <c r="AE310">
        <f t="shared" si="126"/>
        <v>0</v>
      </c>
      <c r="AH310">
        <f t="shared" si="157"/>
        <v>2</v>
      </c>
      <c r="AI310">
        <f t="shared" si="158"/>
        <v>1</v>
      </c>
      <c r="AJ310">
        <f t="shared" si="159"/>
        <v>2</v>
      </c>
      <c r="AK310">
        <f t="shared" si="160"/>
        <v>1</v>
      </c>
      <c r="AL310">
        <f t="shared" si="161"/>
        <v>1</v>
      </c>
      <c r="AM310">
        <f t="shared" si="162"/>
        <v>1</v>
      </c>
      <c r="AN310">
        <f t="shared" si="163"/>
        <v>1</v>
      </c>
      <c r="AO310">
        <f t="shared" si="164"/>
        <v>1</v>
      </c>
      <c r="AP310">
        <f t="shared" si="165"/>
        <v>1</v>
      </c>
      <c r="AQ310">
        <f t="shared" si="166"/>
        <v>1</v>
      </c>
      <c r="AR310">
        <f t="shared" si="167"/>
        <v>1</v>
      </c>
      <c r="AS310">
        <f t="shared" si="168"/>
        <v>1</v>
      </c>
      <c r="AT310">
        <f t="shared" si="169"/>
        <v>1</v>
      </c>
      <c r="AU310">
        <f t="shared" si="170"/>
        <v>1</v>
      </c>
      <c r="AV310">
        <f t="shared" si="171"/>
        <v>1</v>
      </c>
      <c r="AW310">
        <f t="shared" si="172"/>
        <v>1</v>
      </c>
      <c r="AX310">
        <f t="shared" si="173"/>
        <v>1</v>
      </c>
      <c r="AY310">
        <f t="shared" si="174"/>
        <v>1</v>
      </c>
      <c r="AZ310">
        <f t="shared" si="175"/>
        <v>1</v>
      </c>
      <c r="BA310">
        <f t="shared" si="176"/>
        <v>1</v>
      </c>
      <c r="BB310">
        <f t="shared" si="177"/>
        <v>2</v>
      </c>
      <c r="BC310">
        <f t="shared" si="178"/>
        <v>1</v>
      </c>
      <c r="BD310">
        <f t="shared" si="179"/>
        <v>1</v>
      </c>
      <c r="BE310">
        <f t="shared" si="180"/>
        <v>1</v>
      </c>
      <c r="BF310">
        <f t="shared" si="181"/>
        <v>1</v>
      </c>
      <c r="BG310">
        <f t="shared" si="182"/>
        <v>1</v>
      </c>
      <c r="BH310">
        <f t="shared" si="183"/>
        <v>1</v>
      </c>
      <c r="BI310">
        <f t="shared" si="184"/>
        <v>1</v>
      </c>
      <c r="BJ310">
        <f t="shared" si="185"/>
        <v>1</v>
      </c>
      <c r="BK310">
        <f t="shared" si="186"/>
        <v>1</v>
      </c>
    </row>
    <row r="311" spans="1:63" x14ac:dyDescent="0.3">
      <c r="A311" t="s">
        <v>35</v>
      </c>
      <c r="B311">
        <v>2021</v>
      </c>
      <c r="C311" t="s">
        <v>46</v>
      </c>
      <c r="D311">
        <v>146.6</v>
      </c>
      <c r="E311">
        <v>204</v>
      </c>
      <c r="F311">
        <v>172.8</v>
      </c>
      <c r="G311">
        <v>158.4</v>
      </c>
      <c r="H311">
        <v>188</v>
      </c>
      <c r="I311">
        <v>156.80000000000001</v>
      </c>
      <c r="J311">
        <v>162.19999999999999</v>
      </c>
      <c r="K311">
        <v>164.1</v>
      </c>
      <c r="L311">
        <v>119.7</v>
      </c>
      <c r="M311">
        <v>168.8</v>
      </c>
      <c r="N311">
        <v>162.69999999999999</v>
      </c>
      <c r="O311">
        <v>173.9</v>
      </c>
      <c r="P311">
        <v>164</v>
      </c>
      <c r="Q311">
        <v>192.1</v>
      </c>
      <c r="R311">
        <v>164.5</v>
      </c>
      <c r="S311">
        <v>155.30000000000001</v>
      </c>
      <c r="T311">
        <v>163.19999999999999</v>
      </c>
      <c r="U311" t="s">
        <v>145</v>
      </c>
      <c r="V311">
        <v>162.6</v>
      </c>
      <c r="W311">
        <v>157.5</v>
      </c>
      <c r="X311">
        <v>168.4</v>
      </c>
      <c r="Y311">
        <v>154</v>
      </c>
      <c r="Z311">
        <v>157.6</v>
      </c>
      <c r="AA311">
        <v>163.80000000000001</v>
      </c>
      <c r="AB311">
        <v>160</v>
      </c>
      <c r="AC311">
        <v>160</v>
      </c>
      <c r="AD311">
        <v>163.19999999999999</v>
      </c>
      <c r="AE311">
        <f t="shared" si="126"/>
        <v>0</v>
      </c>
      <c r="AH311">
        <f t="shared" si="157"/>
        <v>2</v>
      </c>
      <c r="AI311">
        <f t="shared" si="158"/>
        <v>1</v>
      </c>
      <c r="AJ311">
        <f t="shared" si="159"/>
        <v>2</v>
      </c>
      <c r="AK311">
        <f t="shared" si="160"/>
        <v>1</v>
      </c>
      <c r="AL311">
        <f t="shared" si="161"/>
        <v>1</v>
      </c>
      <c r="AM311">
        <f t="shared" si="162"/>
        <v>1</v>
      </c>
      <c r="AN311">
        <f t="shared" si="163"/>
        <v>1</v>
      </c>
      <c r="AO311">
        <f t="shared" si="164"/>
        <v>1</v>
      </c>
      <c r="AP311">
        <f t="shared" si="165"/>
        <v>1</v>
      </c>
      <c r="AQ311">
        <f t="shared" si="166"/>
        <v>1</v>
      </c>
      <c r="AR311">
        <f t="shared" si="167"/>
        <v>1</v>
      </c>
      <c r="AS311">
        <f t="shared" si="168"/>
        <v>1</v>
      </c>
      <c r="AT311">
        <f t="shared" si="169"/>
        <v>1</v>
      </c>
      <c r="AU311">
        <f t="shared" si="170"/>
        <v>1</v>
      </c>
      <c r="AV311">
        <f t="shared" si="171"/>
        <v>1</v>
      </c>
      <c r="AW311">
        <f t="shared" si="172"/>
        <v>1</v>
      </c>
      <c r="AX311">
        <f t="shared" si="173"/>
        <v>1</v>
      </c>
      <c r="AY311">
        <f t="shared" si="174"/>
        <v>1</v>
      </c>
      <c r="AZ311">
        <f t="shared" si="175"/>
        <v>1</v>
      </c>
      <c r="BA311">
        <f t="shared" si="176"/>
        <v>1</v>
      </c>
      <c r="BB311">
        <f t="shared" si="177"/>
        <v>2</v>
      </c>
      <c r="BC311">
        <f t="shared" si="178"/>
        <v>1</v>
      </c>
      <c r="BD311">
        <f t="shared" si="179"/>
        <v>1</v>
      </c>
      <c r="BE311">
        <f t="shared" si="180"/>
        <v>1</v>
      </c>
      <c r="BF311">
        <f t="shared" si="181"/>
        <v>1</v>
      </c>
      <c r="BG311">
        <f t="shared" si="182"/>
        <v>1</v>
      </c>
      <c r="BH311">
        <f t="shared" si="183"/>
        <v>1</v>
      </c>
      <c r="BI311">
        <f t="shared" si="184"/>
        <v>1</v>
      </c>
      <c r="BJ311">
        <f t="shared" si="185"/>
        <v>1</v>
      </c>
      <c r="BK311">
        <f t="shared" si="186"/>
        <v>1</v>
      </c>
    </row>
    <row r="312" spans="1:63" x14ac:dyDescent="0.3">
      <c r="A312" t="s">
        <v>30</v>
      </c>
      <c r="B312">
        <v>2021</v>
      </c>
      <c r="C312" t="s">
        <v>48</v>
      </c>
      <c r="D312">
        <v>145.4</v>
      </c>
      <c r="E312">
        <v>202.1</v>
      </c>
      <c r="F312">
        <v>172</v>
      </c>
      <c r="G312">
        <v>158</v>
      </c>
      <c r="H312">
        <v>195.5</v>
      </c>
      <c r="I312">
        <v>152.69999999999999</v>
      </c>
      <c r="J312">
        <v>151.4</v>
      </c>
      <c r="K312">
        <v>163.9</v>
      </c>
      <c r="L312">
        <v>119.3</v>
      </c>
      <c r="M312">
        <v>170.1</v>
      </c>
      <c r="N312">
        <v>168.3</v>
      </c>
      <c r="O312">
        <v>172.8</v>
      </c>
      <c r="P312">
        <v>162.1</v>
      </c>
      <c r="Q312">
        <v>190.5</v>
      </c>
      <c r="R312">
        <v>167.7</v>
      </c>
      <c r="S312">
        <v>163.6</v>
      </c>
      <c r="T312">
        <v>167.1</v>
      </c>
      <c r="U312" t="s">
        <v>32</v>
      </c>
      <c r="V312">
        <v>163.69999999999999</v>
      </c>
      <c r="W312">
        <v>161.30000000000001</v>
      </c>
      <c r="X312">
        <v>171.9</v>
      </c>
      <c r="Y312">
        <v>157.80000000000001</v>
      </c>
      <c r="Z312">
        <v>162.69999999999999</v>
      </c>
      <c r="AA312">
        <v>168.5</v>
      </c>
      <c r="AB312">
        <v>160.19999999999999</v>
      </c>
      <c r="AC312">
        <v>163.80000000000001</v>
      </c>
      <c r="AD312">
        <v>164</v>
      </c>
      <c r="AE312">
        <f t="shared" si="126"/>
        <v>0</v>
      </c>
      <c r="AH312">
        <f t="shared" si="157"/>
        <v>2</v>
      </c>
      <c r="AI312">
        <f t="shared" si="158"/>
        <v>1</v>
      </c>
      <c r="AJ312">
        <f t="shared" si="159"/>
        <v>2</v>
      </c>
      <c r="AK312">
        <f t="shared" si="160"/>
        <v>1</v>
      </c>
      <c r="AL312">
        <f t="shared" si="161"/>
        <v>1</v>
      </c>
      <c r="AM312">
        <f t="shared" si="162"/>
        <v>1</v>
      </c>
      <c r="AN312">
        <f t="shared" si="163"/>
        <v>1</v>
      </c>
      <c r="AO312">
        <f t="shared" si="164"/>
        <v>1</v>
      </c>
      <c r="AP312">
        <f t="shared" si="165"/>
        <v>1</v>
      </c>
      <c r="AQ312">
        <f t="shared" si="166"/>
        <v>1</v>
      </c>
      <c r="AR312">
        <f t="shared" si="167"/>
        <v>1</v>
      </c>
      <c r="AS312">
        <f t="shared" si="168"/>
        <v>1</v>
      </c>
      <c r="AT312">
        <f t="shared" si="169"/>
        <v>1</v>
      </c>
      <c r="AU312">
        <f t="shared" si="170"/>
        <v>1</v>
      </c>
      <c r="AV312">
        <f t="shared" si="171"/>
        <v>1</v>
      </c>
      <c r="AW312">
        <f t="shared" si="172"/>
        <v>1</v>
      </c>
      <c r="AX312">
        <f t="shared" si="173"/>
        <v>1</v>
      </c>
      <c r="AY312">
        <f t="shared" si="174"/>
        <v>1</v>
      </c>
      <c r="AZ312">
        <f t="shared" si="175"/>
        <v>1</v>
      </c>
      <c r="BA312">
        <f t="shared" si="176"/>
        <v>1</v>
      </c>
      <c r="BB312">
        <f t="shared" si="177"/>
        <v>2</v>
      </c>
      <c r="BC312">
        <f t="shared" si="178"/>
        <v>1</v>
      </c>
      <c r="BD312">
        <f t="shared" si="179"/>
        <v>1</v>
      </c>
      <c r="BE312">
        <f t="shared" si="180"/>
        <v>1</v>
      </c>
      <c r="BF312">
        <f t="shared" si="181"/>
        <v>1</v>
      </c>
      <c r="BG312">
        <f t="shared" si="182"/>
        <v>1</v>
      </c>
      <c r="BH312">
        <f t="shared" si="183"/>
        <v>1</v>
      </c>
      <c r="BI312">
        <f t="shared" si="184"/>
        <v>1</v>
      </c>
      <c r="BJ312">
        <f t="shared" si="185"/>
        <v>1</v>
      </c>
      <c r="BK312">
        <f t="shared" si="186"/>
        <v>1</v>
      </c>
    </row>
    <row r="313" spans="1:63" x14ac:dyDescent="0.3">
      <c r="A313" t="s">
        <v>33</v>
      </c>
      <c r="B313">
        <v>2021</v>
      </c>
      <c r="C313" t="s">
        <v>48</v>
      </c>
      <c r="D313">
        <v>149.30000000000001</v>
      </c>
      <c r="E313">
        <v>207.4</v>
      </c>
      <c r="F313">
        <v>174.1</v>
      </c>
      <c r="G313">
        <v>159.1</v>
      </c>
      <c r="H313">
        <v>175</v>
      </c>
      <c r="I313">
        <v>161.19999999999999</v>
      </c>
      <c r="J313">
        <v>183.5</v>
      </c>
      <c r="K313">
        <v>164.5</v>
      </c>
      <c r="L313">
        <v>120.4</v>
      </c>
      <c r="M313">
        <v>166.2</v>
      </c>
      <c r="N313">
        <v>154.80000000000001</v>
      </c>
      <c r="O313">
        <v>175.1</v>
      </c>
      <c r="P313">
        <v>167.3</v>
      </c>
      <c r="Q313">
        <v>196.5</v>
      </c>
      <c r="R313">
        <v>159.80000000000001</v>
      </c>
      <c r="S313">
        <v>143.6</v>
      </c>
      <c r="T313">
        <v>157.4</v>
      </c>
      <c r="U313" t="s">
        <v>145</v>
      </c>
      <c r="V313">
        <v>160.80000000000001</v>
      </c>
      <c r="W313">
        <v>153.30000000000001</v>
      </c>
      <c r="X313">
        <v>162.80000000000001</v>
      </c>
      <c r="Y313">
        <v>150.5</v>
      </c>
      <c r="Z313">
        <v>153.9</v>
      </c>
      <c r="AA313">
        <v>160.30000000000001</v>
      </c>
      <c r="AB313">
        <v>159.6</v>
      </c>
      <c r="AC313">
        <v>156</v>
      </c>
      <c r="AD313">
        <v>162.30000000000001</v>
      </c>
      <c r="AE313">
        <f t="shared" si="126"/>
        <v>0</v>
      </c>
      <c r="AH313">
        <f t="shared" si="157"/>
        <v>2</v>
      </c>
      <c r="AI313">
        <f t="shared" si="158"/>
        <v>1</v>
      </c>
      <c r="AJ313">
        <f t="shared" si="159"/>
        <v>2</v>
      </c>
      <c r="AK313">
        <f t="shared" si="160"/>
        <v>1</v>
      </c>
      <c r="AL313">
        <f t="shared" si="161"/>
        <v>1</v>
      </c>
      <c r="AM313">
        <f t="shared" si="162"/>
        <v>1</v>
      </c>
      <c r="AN313">
        <f t="shared" si="163"/>
        <v>1</v>
      </c>
      <c r="AO313">
        <f t="shared" si="164"/>
        <v>1</v>
      </c>
      <c r="AP313">
        <f t="shared" si="165"/>
        <v>1</v>
      </c>
      <c r="AQ313">
        <f t="shared" si="166"/>
        <v>1</v>
      </c>
      <c r="AR313">
        <f t="shared" si="167"/>
        <v>1</v>
      </c>
      <c r="AS313">
        <f t="shared" si="168"/>
        <v>1</v>
      </c>
      <c r="AT313">
        <f t="shared" si="169"/>
        <v>1</v>
      </c>
      <c r="AU313">
        <f t="shared" si="170"/>
        <v>1</v>
      </c>
      <c r="AV313">
        <f t="shared" si="171"/>
        <v>1</v>
      </c>
      <c r="AW313">
        <f t="shared" si="172"/>
        <v>1</v>
      </c>
      <c r="AX313">
        <f t="shared" si="173"/>
        <v>1</v>
      </c>
      <c r="AY313">
        <f t="shared" si="174"/>
        <v>1</v>
      </c>
      <c r="AZ313">
        <f t="shared" si="175"/>
        <v>1</v>
      </c>
      <c r="BA313">
        <f t="shared" si="176"/>
        <v>1</v>
      </c>
      <c r="BB313">
        <f t="shared" si="177"/>
        <v>2</v>
      </c>
      <c r="BC313">
        <f t="shared" si="178"/>
        <v>1</v>
      </c>
      <c r="BD313">
        <f t="shared" si="179"/>
        <v>1</v>
      </c>
      <c r="BE313">
        <f t="shared" si="180"/>
        <v>1</v>
      </c>
      <c r="BF313">
        <f t="shared" si="181"/>
        <v>1</v>
      </c>
      <c r="BG313">
        <f t="shared" si="182"/>
        <v>1</v>
      </c>
      <c r="BH313">
        <f t="shared" si="183"/>
        <v>1</v>
      </c>
      <c r="BI313">
        <f t="shared" si="184"/>
        <v>1</v>
      </c>
      <c r="BJ313">
        <f t="shared" si="185"/>
        <v>1</v>
      </c>
      <c r="BK313">
        <f t="shared" si="186"/>
        <v>1</v>
      </c>
    </row>
    <row r="314" spans="1:63" x14ac:dyDescent="0.3">
      <c r="A314" t="s">
        <v>35</v>
      </c>
      <c r="B314">
        <v>2021</v>
      </c>
      <c r="C314" t="s">
        <v>48</v>
      </c>
      <c r="D314">
        <v>146.6</v>
      </c>
      <c r="E314">
        <v>204</v>
      </c>
      <c r="F314">
        <v>172.8</v>
      </c>
      <c r="G314">
        <v>158.4</v>
      </c>
      <c r="H314">
        <v>188</v>
      </c>
      <c r="I314">
        <v>156.69999999999999</v>
      </c>
      <c r="J314">
        <v>162.30000000000001</v>
      </c>
      <c r="K314">
        <v>164.1</v>
      </c>
      <c r="L314">
        <v>119.7</v>
      </c>
      <c r="M314">
        <v>168.8</v>
      </c>
      <c r="N314">
        <v>162.69999999999999</v>
      </c>
      <c r="O314">
        <v>173.9</v>
      </c>
      <c r="P314">
        <v>164</v>
      </c>
      <c r="Q314">
        <v>192.1</v>
      </c>
      <c r="R314">
        <v>164.6</v>
      </c>
      <c r="S314">
        <v>155.30000000000001</v>
      </c>
      <c r="T314">
        <v>163.30000000000001</v>
      </c>
      <c r="U314" t="s">
        <v>145</v>
      </c>
      <c r="V314">
        <v>162.6</v>
      </c>
      <c r="W314">
        <v>157.5</v>
      </c>
      <c r="X314">
        <v>168.4</v>
      </c>
      <c r="Y314">
        <v>154</v>
      </c>
      <c r="Z314">
        <v>157.69999999999999</v>
      </c>
      <c r="AA314">
        <v>163.69999999999999</v>
      </c>
      <c r="AB314">
        <v>160</v>
      </c>
      <c r="AC314">
        <v>160</v>
      </c>
      <c r="AD314">
        <v>163.19999999999999</v>
      </c>
      <c r="AE314">
        <f t="shared" si="126"/>
        <v>0</v>
      </c>
      <c r="AH314">
        <f t="shared" si="157"/>
        <v>2</v>
      </c>
      <c r="AI314">
        <f t="shared" si="158"/>
        <v>1</v>
      </c>
      <c r="AJ314">
        <f t="shared" si="159"/>
        <v>2</v>
      </c>
      <c r="AK314">
        <f t="shared" si="160"/>
        <v>1</v>
      </c>
      <c r="AL314">
        <f t="shared" si="161"/>
        <v>1</v>
      </c>
      <c r="AM314">
        <f t="shared" si="162"/>
        <v>1</v>
      </c>
      <c r="AN314">
        <f t="shared" si="163"/>
        <v>1</v>
      </c>
      <c r="AO314">
        <f t="shared" si="164"/>
        <v>1</v>
      </c>
      <c r="AP314">
        <f t="shared" si="165"/>
        <v>1</v>
      </c>
      <c r="AQ314">
        <f t="shared" si="166"/>
        <v>1</v>
      </c>
      <c r="AR314">
        <f t="shared" si="167"/>
        <v>1</v>
      </c>
      <c r="AS314">
        <f t="shared" si="168"/>
        <v>1</v>
      </c>
      <c r="AT314">
        <f t="shared" si="169"/>
        <v>1</v>
      </c>
      <c r="AU314">
        <f t="shared" si="170"/>
        <v>1</v>
      </c>
      <c r="AV314">
        <f t="shared" si="171"/>
        <v>1</v>
      </c>
      <c r="AW314">
        <f t="shared" si="172"/>
        <v>1</v>
      </c>
      <c r="AX314">
        <f t="shared" si="173"/>
        <v>1</v>
      </c>
      <c r="AY314">
        <f t="shared" si="174"/>
        <v>1</v>
      </c>
      <c r="AZ314">
        <f t="shared" si="175"/>
        <v>1</v>
      </c>
      <c r="BA314">
        <f t="shared" si="176"/>
        <v>1</v>
      </c>
      <c r="BB314">
        <f t="shared" si="177"/>
        <v>2</v>
      </c>
      <c r="BC314">
        <f t="shared" si="178"/>
        <v>1</v>
      </c>
      <c r="BD314">
        <f t="shared" si="179"/>
        <v>1</v>
      </c>
      <c r="BE314">
        <f t="shared" si="180"/>
        <v>1</v>
      </c>
      <c r="BF314">
        <f t="shared" si="181"/>
        <v>1</v>
      </c>
      <c r="BG314">
        <f t="shared" si="182"/>
        <v>1</v>
      </c>
      <c r="BH314">
        <f t="shared" si="183"/>
        <v>1</v>
      </c>
      <c r="BI314">
        <f t="shared" si="184"/>
        <v>1</v>
      </c>
      <c r="BJ314">
        <f t="shared" si="185"/>
        <v>1</v>
      </c>
      <c r="BK314">
        <f t="shared" si="186"/>
        <v>1</v>
      </c>
    </row>
    <row r="315" spans="1:63" x14ac:dyDescent="0.3">
      <c r="A315" t="s">
        <v>30</v>
      </c>
      <c r="B315">
        <v>2021</v>
      </c>
      <c r="C315" t="s">
        <v>50</v>
      </c>
      <c r="D315">
        <v>146.1</v>
      </c>
      <c r="E315">
        <v>202.5</v>
      </c>
      <c r="F315">
        <v>170.1</v>
      </c>
      <c r="G315">
        <v>158.4</v>
      </c>
      <c r="H315">
        <v>198.8</v>
      </c>
      <c r="I315">
        <v>152.6</v>
      </c>
      <c r="J315">
        <v>170.4</v>
      </c>
      <c r="K315">
        <v>165.2</v>
      </c>
      <c r="L315">
        <v>121.6</v>
      </c>
      <c r="M315">
        <v>170.6</v>
      </c>
      <c r="N315">
        <v>168.8</v>
      </c>
      <c r="O315">
        <v>173.6</v>
      </c>
      <c r="P315">
        <v>165.5</v>
      </c>
      <c r="Q315">
        <v>191.2</v>
      </c>
      <c r="R315">
        <v>168.9</v>
      </c>
      <c r="S315">
        <v>164.8</v>
      </c>
      <c r="T315">
        <v>168.3</v>
      </c>
      <c r="U315" t="s">
        <v>32</v>
      </c>
      <c r="V315">
        <v>165.5</v>
      </c>
      <c r="W315">
        <v>162</v>
      </c>
      <c r="X315">
        <v>172.5</v>
      </c>
      <c r="Y315">
        <v>159.5</v>
      </c>
      <c r="Z315">
        <v>163.19999999999999</v>
      </c>
      <c r="AA315">
        <v>169</v>
      </c>
      <c r="AB315">
        <v>161.1</v>
      </c>
      <c r="AC315">
        <v>164.7</v>
      </c>
      <c r="AD315">
        <v>166.3</v>
      </c>
      <c r="AE315">
        <f t="shared" si="126"/>
        <v>0</v>
      </c>
      <c r="AH315">
        <f t="shared" si="157"/>
        <v>2</v>
      </c>
      <c r="AI315">
        <f t="shared" si="158"/>
        <v>1</v>
      </c>
      <c r="AJ315">
        <f t="shared" si="159"/>
        <v>2</v>
      </c>
      <c r="AK315">
        <f t="shared" si="160"/>
        <v>1</v>
      </c>
      <c r="AL315">
        <f t="shared" si="161"/>
        <v>1</v>
      </c>
      <c r="AM315">
        <f t="shared" si="162"/>
        <v>1</v>
      </c>
      <c r="AN315">
        <f t="shared" si="163"/>
        <v>1</v>
      </c>
      <c r="AO315">
        <f t="shared" si="164"/>
        <v>1</v>
      </c>
      <c r="AP315">
        <f t="shared" si="165"/>
        <v>1</v>
      </c>
      <c r="AQ315">
        <f t="shared" si="166"/>
        <v>1</v>
      </c>
      <c r="AR315">
        <f t="shared" si="167"/>
        <v>1</v>
      </c>
      <c r="AS315">
        <f t="shared" si="168"/>
        <v>1</v>
      </c>
      <c r="AT315">
        <f t="shared" si="169"/>
        <v>1</v>
      </c>
      <c r="AU315">
        <f t="shared" si="170"/>
        <v>1</v>
      </c>
      <c r="AV315">
        <f t="shared" si="171"/>
        <v>1</v>
      </c>
      <c r="AW315">
        <f t="shared" si="172"/>
        <v>1</v>
      </c>
      <c r="AX315">
        <f t="shared" si="173"/>
        <v>1</v>
      </c>
      <c r="AY315">
        <f t="shared" si="174"/>
        <v>1</v>
      </c>
      <c r="AZ315">
        <f t="shared" si="175"/>
        <v>1</v>
      </c>
      <c r="BA315">
        <f t="shared" si="176"/>
        <v>1</v>
      </c>
      <c r="BB315">
        <f t="shared" si="177"/>
        <v>2</v>
      </c>
      <c r="BC315">
        <f t="shared" si="178"/>
        <v>1</v>
      </c>
      <c r="BD315">
        <f t="shared" si="179"/>
        <v>1</v>
      </c>
      <c r="BE315">
        <f t="shared" si="180"/>
        <v>1</v>
      </c>
      <c r="BF315">
        <f t="shared" si="181"/>
        <v>1</v>
      </c>
      <c r="BG315">
        <f t="shared" si="182"/>
        <v>1</v>
      </c>
      <c r="BH315">
        <f t="shared" si="183"/>
        <v>1</v>
      </c>
      <c r="BI315">
        <f t="shared" si="184"/>
        <v>1</v>
      </c>
      <c r="BJ315">
        <f t="shared" si="185"/>
        <v>1</v>
      </c>
      <c r="BK315">
        <f t="shared" si="186"/>
        <v>1</v>
      </c>
    </row>
    <row r="316" spans="1:63" x14ac:dyDescent="0.3">
      <c r="A316" t="s">
        <v>33</v>
      </c>
      <c r="B316">
        <v>2021</v>
      </c>
      <c r="C316" t="s">
        <v>50</v>
      </c>
      <c r="D316">
        <v>150.1</v>
      </c>
      <c r="E316">
        <v>208.4</v>
      </c>
      <c r="F316">
        <v>173</v>
      </c>
      <c r="G316">
        <v>159.19999999999999</v>
      </c>
      <c r="H316">
        <v>176.6</v>
      </c>
      <c r="I316">
        <v>159.30000000000001</v>
      </c>
      <c r="J316">
        <v>214.4</v>
      </c>
      <c r="K316">
        <v>165.3</v>
      </c>
      <c r="L316">
        <v>122.5</v>
      </c>
      <c r="M316">
        <v>166.8</v>
      </c>
      <c r="N316">
        <v>155.4</v>
      </c>
      <c r="O316">
        <v>175.9</v>
      </c>
      <c r="P316">
        <v>171.5</v>
      </c>
      <c r="Q316">
        <v>197</v>
      </c>
      <c r="R316">
        <v>160.80000000000001</v>
      </c>
      <c r="S316">
        <v>144.4</v>
      </c>
      <c r="T316">
        <v>158.30000000000001</v>
      </c>
      <c r="U316" t="s">
        <v>146</v>
      </c>
      <c r="V316">
        <v>162.19999999999999</v>
      </c>
      <c r="W316">
        <v>154.30000000000001</v>
      </c>
      <c r="X316">
        <v>163.5</v>
      </c>
      <c r="Y316">
        <v>152.19999999999999</v>
      </c>
      <c r="Z316">
        <v>155.1</v>
      </c>
      <c r="AA316">
        <v>160.30000000000001</v>
      </c>
      <c r="AB316">
        <v>160.30000000000001</v>
      </c>
      <c r="AC316">
        <v>157</v>
      </c>
      <c r="AD316">
        <v>164.6</v>
      </c>
      <c r="AE316">
        <f t="shared" si="126"/>
        <v>0</v>
      </c>
      <c r="AH316">
        <f t="shared" si="157"/>
        <v>2</v>
      </c>
      <c r="AI316">
        <f t="shared" si="158"/>
        <v>1</v>
      </c>
      <c r="AJ316">
        <f t="shared" si="159"/>
        <v>2</v>
      </c>
      <c r="AK316">
        <f t="shared" si="160"/>
        <v>1</v>
      </c>
      <c r="AL316">
        <f t="shared" si="161"/>
        <v>1</v>
      </c>
      <c r="AM316">
        <f t="shared" si="162"/>
        <v>1</v>
      </c>
      <c r="AN316">
        <f t="shared" si="163"/>
        <v>1</v>
      </c>
      <c r="AO316">
        <f t="shared" si="164"/>
        <v>1</v>
      </c>
      <c r="AP316">
        <f t="shared" si="165"/>
        <v>1</v>
      </c>
      <c r="AQ316">
        <f t="shared" si="166"/>
        <v>1</v>
      </c>
      <c r="AR316">
        <f t="shared" si="167"/>
        <v>1</v>
      </c>
      <c r="AS316">
        <f t="shared" si="168"/>
        <v>1</v>
      </c>
      <c r="AT316">
        <f t="shared" si="169"/>
        <v>1</v>
      </c>
      <c r="AU316">
        <f t="shared" si="170"/>
        <v>1</v>
      </c>
      <c r="AV316">
        <f t="shared" si="171"/>
        <v>1</v>
      </c>
      <c r="AW316">
        <f t="shared" si="172"/>
        <v>1</v>
      </c>
      <c r="AX316">
        <f t="shared" si="173"/>
        <v>1</v>
      </c>
      <c r="AY316">
        <f t="shared" si="174"/>
        <v>1</v>
      </c>
      <c r="AZ316">
        <f t="shared" si="175"/>
        <v>1</v>
      </c>
      <c r="BA316">
        <f t="shared" si="176"/>
        <v>1</v>
      </c>
      <c r="BB316">
        <f t="shared" si="177"/>
        <v>2</v>
      </c>
      <c r="BC316">
        <f t="shared" si="178"/>
        <v>1</v>
      </c>
      <c r="BD316">
        <f t="shared" si="179"/>
        <v>1</v>
      </c>
      <c r="BE316">
        <f t="shared" si="180"/>
        <v>1</v>
      </c>
      <c r="BF316">
        <f t="shared" si="181"/>
        <v>1</v>
      </c>
      <c r="BG316">
        <f t="shared" si="182"/>
        <v>1</v>
      </c>
      <c r="BH316">
        <f t="shared" si="183"/>
        <v>1</v>
      </c>
      <c r="BI316">
        <f t="shared" si="184"/>
        <v>1</v>
      </c>
      <c r="BJ316">
        <f t="shared" si="185"/>
        <v>1</v>
      </c>
      <c r="BK316">
        <f t="shared" si="186"/>
        <v>1</v>
      </c>
    </row>
    <row r="317" spans="1:63" x14ac:dyDescent="0.3">
      <c r="A317" t="s">
        <v>35</v>
      </c>
      <c r="B317">
        <v>2021</v>
      </c>
      <c r="C317" t="s">
        <v>50</v>
      </c>
      <c r="D317">
        <v>147.4</v>
      </c>
      <c r="E317">
        <v>204.6</v>
      </c>
      <c r="F317">
        <v>171.2</v>
      </c>
      <c r="G317">
        <v>158.69999999999999</v>
      </c>
      <c r="H317">
        <v>190.6</v>
      </c>
      <c r="I317">
        <v>155.69999999999999</v>
      </c>
      <c r="J317">
        <v>185.3</v>
      </c>
      <c r="K317">
        <v>165.2</v>
      </c>
      <c r="L317">
        <v>121.9</v>
      </c>
      <c r="M317">
        <v>169.3</v>
      </c>
      <c r="N317">
        <v>163.19999999999999</v>
      </c>
      <c r="O317">
        <v>174.7</v>
      </c>
      <c r="P317">
        <v>167.7</v>
      </c>
      <c r="Q317">
        <v>192.7</v>
      </c>
      <c r="R317">
        <v>165.7</v>
      </c>
      <c r="S317">
        <v>156.30000000000001</v>
      </c>
      <c r="T317">
        <v>164.3</v>
      </c>
      <c r="U317" t="s">
        <v>146</v>
      </c>
      <c r="V317">
        <v>164.2</v>
      </c>
      <c r="W317">
        <v>158.4</v>
      </c>
      <c r="X317">
        <v>169.1</v>
      </c>
      <c r="Y317">
        <v>155.69999999999999</v>
      </c>
      <c r="Z317">
        <v>158.6</v>
      </c>
      <c r="AA317">
        <v>163.9</v>
      </c>
      <c r="AB317">
        <v>160.80000000000001</v>
      </c>
      <c r="AC317">
        <v>161</v>
      </c>
      <c r="AD317">
        <v>165.5</v>
      </c>
      <c r="AE317">
        <f t="shared" si="126"/>
        <v>0</v>
      </c>
      <c r="AH317">
        <f t="shared" si="157"/>
        <v>2</v>
      </c>
      <c r="AI317">
        <f t="shared" si="158"/>
        <v>1</v>
      </c>
      <c r="AJ317">
        <f t="shared" si="159"/>
        <v>2</v>
      </c>
      <c r="AK317">
        <f t="shared" si="160"/>
        <v>1</v>
      </c>
      <c r="AL317">
        <f t="shared" si="161"/>
        <v>1</v>
      </c>
      <c r="AM317">
        <f t="shared" si="162"/>
        <v>1</v>
      </c>
      <c r="AN317">
        <f t="shared" si="163"/>
        <v>1</v>
      </c>
      <c r="AO317">
        <f t="shared" si="164"/>
        <v>1</v>
      </c>
      <c r="AP317">
        <f t="shared" si="165"/>
        <v>1</v>
      </c>
      <c r="AQ317">
        <f t="shared" si="166"/>
        <v>1</v>
      </c>
      <c r="AR317">
        <f t="shared" si="167"/>
        <v>1</v>
      </c>
      <c r="AS317">
        <f t="shared" si="168"/>
        <v>1</v>
      </c>
      <c r="AT317">
        <f t="shared" si="169"/>
        <v>1</v>
      </c>
      <c r="AU317">
        <f t="shared" si="170"/>
        <v>1</v>
      </c>
      <c r="AV317">
        <f t="shared" si="171"/>
        <v>1</v>
      </c>
      <c r="AW317">
        <f t="shared" si="172"/>
        <v>1</v>
      </c>
      <c r="AX317">
        <f t="shared" si="173"/>
        <v>1</v>
      </c>
      <c r="AY317">
        <f t="shared" si="174"/>
        <v>1</v>
      </c>
      <c r="AZ317">
        <f t="shared" si="175"/>
        <v>1</v>
      </c>
      <c r="BA317">
        <f t="shared" si="176"/>
        <v>1</v>
      </c>
      <c r="BB317">
        <f t="shared" si="177"/>
        <v>2</v>
      </c>
      <c r="BC317">
        <f t="shared" si="178"/>
        <v>1</v>
      </c>
      <c r="BD317">
        <f t="shared" si="179"/>
        <v>1</v>
      </c>
      <c r="BE317">
        <f t="shared" si="180"/>
        <v>1</v>
      </c>
      <c r="BF317">
        <f t="shared" si="181"/>
        <v>1</v>
      </c>
      <c r="BG317">
        <f t="shared" si="182"/>
        <v>1</v>
      </c>
      <c r="BH317">
        <f t="shared" si="183"/>
        <v>1</v>
      </c>
      <c r="BI317">
        <f t="shared" si="184"/>
        <v>1</v>
      </c>
      <c r="BJ317">
        <f t="shared" si="185"/>
        <v>1</v>
      </c>
      <c r="BK317">
        <f t="shared" si="186"/>
        <v>1</v>
      </c>
    </row>
    <row r="318" spans="1:63" x14ac:dyDescent="0.3">
      <c r="A318" t="s">
        <v>30</v>
      </c>
      <c r="B318">
        <v>2021</v>
      </c>
      <c r="C318" t="s">
        <v>53</v>
      </c>
      <c r="D318">
        <v>146.9</v>
      </c>
      <c r="E318">
        <v>199.8</v>
      </c>
      <c r="F318">
        <v>171.5</v>
      </c>
      <c r="G318">
        <v>159.1</v>
      </c>
      <c r="H318">
        <v>198.4</v>
      </c>
      <c r="I318">
        <v>153.19999999999999</v>
      </c>
      <c r="J318">
        <v>183.9</v>
      </c>
      <c r="K318">
        <v>165.4</v>
      </c>
      <c r="L318">
        <v>122.1</v>
      </c>
      <c r="M318">
        <v>170.8</v>
      </c>
      <c r="N318">
        <v>169.1</v>
      </c>
      <c r="O318">
        <v>174.3</v>
      </c>
      <c r="P318">
        <v>167.5</v>
      </c>
      <c r="Q318">
        <v>191.4</v>
      </c>
      <c r="R318">
        <v>170.4</v>
      </c>
      <c r="S318">
        <v>166</v>
      </c>
      <c r="T318">
        <v>169.8</v>
      </c>
      <c r="U318" t="s">
        <v>32</v>
      </c>
      <c r="V318">
        <v>165.3</v>
      </c>
      <c r="W318">
        <v>162.9</v>
      </c>
      <c r="X318">
        <v>173.4</v>
      </c>
      <c r="Y318">
        <v>158.9</v>
      </c>
      <c r="Z318">
        <v>163.80000000000001</v>
      </c>
      <c r="AA318">
        <v>169.3</v>
      </c>
      <c r="AB318">
        <v>162.4</v>
      </c>
      <c r="AC318">
        <v>165.2</v>
      </c>
      <c r="AD318">
        <v>167.6</v>
      </c>
      <c r="AE318">
        <f t="shared" si="126"/>
        <v>0</v>
      </c>
      <c r="AH318">
        <f t="shared" si="157"/>
        <v>2</v>
      </c>
      <c r="AI318">
        <f t="shared" si="158"/>
        <v>1</v>
      </c>
      <c r="AJ318">
        <f t="shared" si="159"/>
        <v>2</v>
      </c>
      <c r="AK318">
        <f t="shared" si="160"/>
        <v>1</v>
      </c>
      <c r="AL318">
        <f t="shared" si="161"/>
        <v>1</v>
      </c>
      <c r="AM318">
        <f t="shared" si="162"/>
        <v>1</v>
      </c>
      <c r="AN318">
        <f t="shared" si="163"/>
        <v>1</v>
      </c>
      <c r="AO318">
        <f t="shared" si="164"/>
        <v>1</v>
      </c>
      <c r="AP318">
        <f t="shared" si="165"/>
        <v>1</v>
      </c>
      <c r="AQ318">
        <f t="shared" si="166"/>
        <v>1</v>
      </c>
      <c r="AR318">
        <f t="shared" si="167"/>
        <v>1</v>
      </c>
      <c r="AS318">
        <f t="shared" si="168"/>
        <v>1</v>
      </c>
      <c r="AT318">
        <f t="shared" si="169"/>
        <v>1</v>
      </c>
      <c r="AU318">
        <f t="shared" si="170"/>
        <v>1</v>
      </c>
      <c r="AV318">
        <f t="shared" si="171"/>
        <v>1</v>
      </c>
      <c r="AW318">
        <f t="shared" si="172"/>
        <v>1</v>
      </c>
      <c r="AX318">
        <f t="shared" si="173"/>
        <v>1</v>
      </c>
      <c r="AY318">
        <f t="shared" si="174"/>
        <v>1</v>
      </c>
      <c r="AZ318">
        <f t="shared" si="175"/>
        <v>1</v>
      </c>
      <c r="BA318">
        <f t="shared" si="176"/>
        <v>1</v>
      </c>
      <c r="BB318">
        <f t="shared" si="177"/>
        <v>2</v>
      </c>
      <c r="BC318">
        <f t="shared" si="178"/>
        <v>1</v>
      </c>
      <c r="BD318">
        <f t="shared" si="179"/>
        <v>1</v>
      </c>
      <c r="BE318">
        <f t="shared" si="180"/>
        <v>1</v>
      </c>
      <c r="BF318">
        <f t="shared" si="181"/>
        <v>1</v>
      </c>
      <c r="BG318">
        <f t="shared" si="182"/>
        <v>1</v>
      </c>
      <c r="BH318">
        <f t="shared" si="183"/>
        <v>1</v>
      </c>
      <c r="BI318">
        <f t="shared" si="184"/>
        <v>1</v>
      </c>
      <c r="BJ318">
        <f t="shared" si="185"/>
        <v>1</v>
      </c>
      <c r="BK318">
        <f t="shared" si="186"/>
        <v>1</v>
      </c>
    </row>
    <row r="319" spans="1:63" x14ac:dyDescent="0.3">
      <c r="A319" t="s">
        <v>33</v>
      </c>
      <c r="B319">
        <v>2021</v>
      </c>
      <c r="C319" t="s">
        <v>53</v>
      </c>
      <c r="D319">
        <v>151</v>
      </c>
      <c r="E319">
        <v>204.9</v>
      </c>
      <c r="F319">
        <v>175.4</v>
      </c>
      <c r="G319">
        <v>159.6</v>
      </c>
      <c r="H319">
        <v>175.8</v>
      </c>
      <c r="I319">
        <v>160.30000000000001</v>
      </c>
      <c r="J319">
        <v>229.1</v>
      </c>
      <c r="K319">
        <v>165.1</v>
      </c>
      <c r="L319">
        <v>123.1</v>
      </c>
      <c r="M319">
        <v>167.2</v>
      </c>
      <c r="N319">
        <v>156.1</v>
      </c>
      <c r="O319">
        <v>176.8</v>
      </c>
      <c r="P319">
        <v>173.5</v>
      </c>
      <c r="Q319">
        <v>197</v>
      </c>
      <c r="R319">
        <v>162.30000000000001</v>
      </c>
      <c r="S319">
        <v>145.30000000000001</v>
      </c>
      <c r="T319">
        <v>159.69999999999999</v>
      </c>
      <c r="U319" t="s">
        <v>147</v>
      </c>
      <c r="V319">
        <v>161.6</v>
      </c>
      <c r="W319">
        <v>155.19999999999999</v>
      </c>
      <c r="X319">
        <v>164.2</v>
      </c>
      <c r="Y319">
        <v>151.19999999999999</v>
      </c>
      <c r="Z319">
        <v>156.69999999999999</v>
      </c>
      <c r="AA319">
        <v>160.80000000000001</v>
      </c>
      <c r="AB319">
        <v>161.80000000000001</v>
      </c>
      <c r="AC319">
        <v>157.30000000000001</v>
      </c>
      <c r="AD319">
        <v>165.6</v>
      </c>
      <c r="AE319">
        <f t="shared" si="126"/>
        <v>0</v>
      </c>
      <c r="AH319">
        <f t="shared" si="157"/>
        <v>2</v>
      </c>
      <c r="AI319">
        <f t="shared" si="158"/>
        <v>1</v>
      </c>
      <c r="AJ319">
        <f t="shared" si="159"/>
        <v>2</v>
      </c>
      <c r="AK319">
        <f t="shared" si="160"/>
        <v>1</v>
      </c>
      <c r="AL319">
        <f t="shared" si="161"/>
        <v>1</v>
      </c>
      <c r="AM319">
        <f t="shared" si="162"/>
        <v>1</v>
      </c>
      <c r="AN319">
        <f t="shared" si="163"/>
        <v>1</v>
      </c>
      <c r="AO319">
        <f t="shared" si="164"/>
        <v>1</v>
      </c>
      <c r="AP319">
        <f t="shared" si="165"/>
        <v>1</v>
      </c>
      <c r="AQ319">
        <f t="shared" si="166"/>
        <v>1</v>
      </c>
      <c r="AR319">
        <f t="shared" si="167"/>
        <v>1</v>
      </c>
      <c r="AS319">
        <f t="shared" si="168"/>
        <v>1</v>
      </c>
      <c r="AT319">
        <f t="shared" si="169"/>
        <v>1</v>
      </c>
      <c r="AU319">
        <f t="shared" si="170"/>
        <v>1</v>
      </c>
      <c r="AV319">
        <f t="shared" si="171"/>
        <v>1</v>
      </c>
      <c r="AW319">
        <f t="shared" si="172"/>
        <v>1</v>
      </c>
      <c r="AX319">
        <f t="shared" si="173"/>
        <v>1</v>
      </c>
      <c r="AY319">
        <f t="shared" si="174"/>
        <v>1</v>
      </c>
      <c r="AZ319">
        <f t="shared" si="175"/>
        <v>1</v>
      </c>
      <c r="BA319">
        <f t="shared" si="176"/>
        <v>1</v>
      </c>
      <c r="BB319">
        <f t="shared" si="177"/>
        <v>2</v>
      </c>
      <c r="BC319">
        <f t="shared" si="178"/>
        <v>1</v>
      </c>
      <c r="BD319">
        <f t="shared" si="179"/>
        <v>1</v>
      </c>
      <c r="BE319">
        <f t="shared" si="180"/>
        <v>1</v>
      </c>
      <c r="BF319">
        <f t="shared" si="181"/>
        <v>1</v>
      </c>
      <c r="BG319">
        <f t="shared" si="182"/>
        <v>1</v>
      </c>
      <c r="BH319">
        <f t="shared" si="183"/>
        <v>1</v>
      </c>
      <c r="BI319">
        <f t="shared" si="184"/>
        <v>1</v>
      </c>
      <c r="BJ319">
        <f t="shared" si="185"/>
        <v>1</v>
      </c>
      <c r="BK319">
        <f t="shared" si="186"/>
        <v>1</v>
      </c>
    </row>
    <row r="320" spans="1:63" x14ac:dyDescent="0.3">
      <c r="A320" t="s">
        <v>35</v>
      </c>
      <c r="B320">
        <v>2021</v>
      </c>
      <c r="C320" t="s">
        <v>53</v>
      </c>
      <c r="D320">
        <v>148.19999999999999</v>
      </c>
      <c r="E320">
        <v>201.6</v>
      </c>
      <c r="F320">
        <v>173</v>
      </c>
      <c r="G320">
        <v>159.30000000000001</v>
      </c>
      <c r="H320">
        <v>190.1</v>
      </c>
      <c r="I320">
        <v>156.5</v>
      </c>
      <c r="J320">
        <v>199.2</v>
      </c>
      <c r="K320">
        <v>165.3</v>
      </c>
      <c r="L320">
        <v>122.4</v>
      </c>
      <c r="M320">
        <v>169.6</v>
      </c>
      <c r="N320">
        <v>163.69999999999999</v>
      </c>
      <c r="O320">
        <v>175.5</v>
      </c>
      <c r="P320">
        <v>169.7</v>
      </c>
      <c r="Q320">
        <v>192.9</v>
      </c>
      <c r="R320">
        <v>167.2</v>
      </c>
      <c r="S320">
        <v>157.4</v>
      </c>
      <c r="T320">
        <v>165.8</v>
      </c>
      <c r="U320" t="s">
        <v>147</v>
      </c>
      <c r="V320">
        <v>163.9</v>
      </c>
      <c r="W320">
        <v>159.30000000000001</v>
      </c>
      <c r="X320">
        <v>169.9</v>
      </c>
      <c r="Y320">
        <v>154.80000000000001</v>
      </c>
      <c r="Z320">
        <v>159.80000000000001</v>
      </c>
      <c r="AA320">
        <v>164.3</v>
      </c>
      <c r="AB320">
        <v>162.19999999999999</v>
      </c>
      <c r="AC320">
        <v>161.4</v>
      </c>
      <c r="AD320">
        <v>166.7</v>
      </c>
      <c r="AE320">
        <f t="shared" si="126"/>
        <v>0</v>
      </c>
      <c r="AH320">
        <f t="shared" si="157"/>
        <v>2</v>
      </c>
      <c r="AI320">
        <f t="shared" si="158"/>
        <v>1</v>
      </c>
      <c r="AJ320">
        <f t="shared" si="159"/>
        <v>2</v>
      </c>
      <c r="AK320">
        <f t="shared" si="160"/>
        <v>1</v>
      </c>
      <c r="AL320">
        <f t="shared" si="161"/>
        <v>1</v>
      </c>
      <c r="AM320">
        <f t="shared" si="162"/>
        <v>1</v>
      </c>
      <c r="AN320">
        <f t="shared" si="163"/>
        <v>1</v>
      </c>
      <c r="AO320">
        <f t="shared" si="164"/>
        <v>1</v>
      </c>
      <c r="AP320">
        <f t="shared" si="165"/>
        <v>1</v>
      </c>
      <c r="AQ320">
        <f t="shared" si="166"/>
        <v>1</v>
      </c>
      <c r="AR320">
        <f t="shared" si="167"/>
        <v>1</v>
      </c>
      <c r="AS320">
        <f t="shared" si="168"/>
        <v>1</v>
      </c>
      <c r="AT320">
        <f t="shared" si="169"/>
        <v>1</v>
      </c>
      <c r="AU320">
        <f t="shared" si="170"/>
        <v>1</v>
      </c>
      <c r="AV320">
        <f t="shared" si="171"/>
        <v>1</v>
      </c>
      <c r="AW320">
        <f t="shared" si="172"/>
        <v>1</v>
      </c>
      <c r="AX320">
        <f t="shared" si="173"/>
        <v>1</v>
      </c>
      <c r="AY320">
        <f t="shared" si="174"/>
        <v>1</v>
      </c>
      <c r="AZ320">
        <f t="shared" si="175"/>
        <v>1</v>
      </c>
      <c r="BA320">
        <f t="shared" si="176"/>
        <v>1</v>
      </c>
      <c r="BB320">
        <f t="shared" si="177"/>
        <v>2</v>
      </c>
      <c r="BC320">
        <f t="shared" si="178"/>
        <v>1</v>
      </c>
      <c r="BD320">
        <f t="shared" si="179"/>
        <v>1</v>
      </c>
      <c r="BE320">
        <f t="shared" si="180"/>
        <v>1</v>
      </c>
      <c r="BF320">
        <f t="shared" si="181"/>
        <v>1</v>
      </c>
      <c r="BG320">
        <f t="shared" si="182"/>
        <v>1</v>
      </c>
      <c r="BH320">
        <f t="shared" si="183"/>
        <v>1</v>
      </c>
      <c r="BI320">
        <f t="shared" si="184"/>
        <v>1</v>
      </c>
      <c r="BJ320">
        <f t="shared" si="185"/>
        <v>1</v>
      </c>
      <c r="BK320">
        <f t="shared" si="186"/>
        <v>1</v>
      </c>
    </row>
    <row r="321" spans="1:63" x14ac:dyDescent="0.3">
      <c r="A321" t="s">
        <v>30</v>
      </c>
      <c r="B321">
        <v>2021</v>
      </c>
      <c r="C321" t="s">
        <v>55</v>
      </c>
      <c r="D321">
        <v>147.4</v>
      </c>
      <c r="E321">
        <v>197</v>
      </c>
      <c r="F321">
        <v>176.5</v>
      </c>
      <c r="G321">
        <v>159.80000000000001</v>
      </c>
      <c r="H321">
        <v>195.8</v>
      </c>
      <c r="I321">
        <v>152</v>
      </c>
      <c r="J321">
        <v>172.3</v>
      </c>
      <c r="K321">
        <v>164.5</v>
      </c>
      <c r="L321">
        <v>120.6</v>
      </c>
      <c r="M321">
        <v>171.7</v>
      </c>
      <c r="N321">
        <v>169.7</v>
      </c>
      <c r="O321">
        <v>175.1</v>
      </c>
      <c r="P321">
        <v>165.8</v>
      </c>
      <c r="Q321">
        <v>190.8</v>
      </c>
      <c r="R321">
        <v>171.8</v>
      </c>
      <c r="S321">
        <v>167.3</v>
      </c>
      <c r="T321">
        <v>171.2</v>
      </c>
      <c r="U321" t="s">
        <v>32</v>
      </c>
      <c r="V321">
        <v>165.6</v>
      </c>
      <c r="W321">
        <v>163.9</v>
      </c>
      <c r="X321">
        <v>174</v>
      </c>
      <c r="Y321">
        <v>160.1</v>
      </c>
      <c r="Z321">
        <v>164.5</v>
      </c>
      <c r="AA321">
        <v>169.7</v>
      </c>
      <c r="AB321">
        <v>162.80000000000001</v>
      </c>
      <c r="AC321">
        <v>166</v>
      </c>
      <c r="AD321">
        <v>167</v>
      </c>
      <c r="AE321">
        <f t="shared" si="126"/>
        <v>0</v>
      </c>
      <c r="AH321">
        <f t="shared" si="157"/>
        <v>2</v>
      </c>
      <c r="AI321">
        <f t="shared" si="158"/>
        <v>1</v>
      </c>
      <c r="AJ321">
        <f t="shared" si="159"/>
        <v>2</v>
      </c>
      <c r="AK321">
        <f t="shared" si="160"/>
        <v>1</v>
      </c>
      <c r="AL321">
        <f t="shared" si="161"/>
        <v>1</v>
      </c>
      <c r="AM321">
        <f t="shared" si="162"/>
        <v>1</v>
      </c>
      <c r="AN321">
        <f t="shared" si="163"/>
        <v>1</v>
      </c>
      <c r="AO321">
        <f t="shared" si="164"/>
        <v>1</v>
      </c>
      <c r="AP321">
        <f t="shared" si="165"/>
        <v>1</v>
      </c>
      <c r="AQ321">
        <f t="shared" si="166"/>
        <v>1</v>
      </c>
      <c r="AR321">
        <f t="shared" si="167"/>
        <v>1</v>
      </c>
      <c r="AS321">
        <f t="shared" si="168"/>
        <v>1</v>
      </c>
      <c r="AT321">
        <f t="shared" si="169"/>
        <v>1</v>
      </c>
      <c r="AU321">
        <f t="shared" si="170"/>
        <v>1</v>
      </c>
      <c r="AV321">
        <f t="shared" si="171"/>
        <v>1</v>
      </c>
      <c r="AW321">
        <f t="shared" si="172"/>
        <v>1</v>
      </c>
      <c r="AX321">
        <f t="shared" si="173"/>
        <v>1</v>
      </c>
      <c r="AY321">
        <f t="shared" si="174"/>
        <v>1</v>
      </c>
      <c r="AZ321">
        <f t="shared" si="175"/>
        <v>1</v>
      </c>
      <c r="BA321">
        <f t="shared" si="176"/>
        <v>1</v>
      </c>
      <c r="BB321">
        <f t="shared" si="177"/>
        <v>2</v>
      </c>
      <c r="BC321">
        <f t="shared" si="178"/>
        <v>1</v>
      </c>
      <c r="BD321">
        <f t="shared" si="179"/>
        <v>1</v>
      </c>
      <c r="BE321">
        <f t="shared" si="180"/>
        <v>1</v>
      </c>
      <c r="BF321">
        <f t="shared" si="181"/>
        <v>1</v>
      </c>
      <c r="BG321">
        <f t="shared" si="182"/>
        <v>1</v>
      </c>
      <c r="BH321">
        <f t="shared" si="183"/>
        <v>1</v>
      </c>
      <c r="BI321">
        <f t="shared" si="184"/>
        <v>1</v>
      </c>
      <c r="BJ321">
        <f t="shared" si="185"/>
        <v>1</v>
      </c>
      <c r="BK321">
        <f t="shared" si="186"/>
        <v>1</v>
      </c>
    </row>
    <row r="322" spans="1:63" x14ac:dyDescent="0.3">
      <c r="A322" t="s">
        <v>33</v>
      </c>
      <c r="B322">
        <v>2021</v>
      </c>
      <c r="C322" t="s">
        <v>55</v>
      </c>
      <c r="D322">
        <v>151.6</v>
      </c>
      <c r="E322">
        <v>202.2</v>
      </c>
      <c r="F322">
        <v>180</v>
      </c>
      <c r="G322">
        <v>160</v>
      </c>
      <c r="H322">
        <v>173.5</v>
      </c>
      <c r="I322">
        <v>158.30000000000001</v>
      </c>
      <c r="J322">
        <v>219.5</v>
      </c>
      <c r="K322">
        <v>164.2</v>
      </c>
      <c r="L322">
        <v>121.9</v>
      </c>
      <c r="M322">
        <v>168.2</v>
      </c>
      <c r="N322">
        <v>156.5</v>
      </c>
      <c r="O322">
        <v>178.2</v>
      </c>
      <c r="P322">
        <v>172.2</v>
      </c>
      <c r="Q322">
        <v>196.8</v>
      </c>
      <c r="R322">
        <v>163.30000000000001</v>
      </c>
      <c r="S322">
        <v>146.69999999999999</v>
      </c>
      <c r="T322">
        <v>160.69999999999999</v>
      </c>
      <c r="U322" t="s">
        <v>148</v>
      </c>
      <c r="V322">
        <v>161.69999999999999</v>
      </c>
      <c r="W322">
        <v>156</v>
      </c>
      <c r="X322">
        <v>165.1</v>
      </c>
      <c r="Y322">
        <v>151.80000000000001</v>
      </c>
      <c r="Z322">
        <v>157.6</v>
      </c>
      <c r="AA322">
        <v>160.6</v>
      </c>
      <c r="AB322">
        <v>162.4</v>
      </c>
      <c r="AC322">
        <v>157.80000000000001</v>
      </c>
      <c r="AD322">
        <v>165.2</v>
      </c>
      <c r="AE322">
        <f t="shared" si="126"/>
        <v>0</v>
      </c>
      <c r="AH322">
        <f t="shared" si="157"/>
        <v>2</v>
      </c>
      <c r="AI322">
        <f t="shared" si="158"/>
        <v>1</v>
      </c>
      <c r="AJ322">
        <f t="shared" si="159"/>
        <v>2</v>
      </c>
      <c r="AK322">
        <f t="shared" si="160"/>
        <v>1</v>
      </c>
      <c r="AL322">
        <f t="shared" si="161"/>
        <v>1</v>
      </c>
      <c r="AM322">
        <f t="shared" si="162"/>
        <v>1</v>
      </c>
      <c r="AN322">
        <f t="shared" si="163"/>
        <v>1</v>
      </c>
      <c r="AO322">
        <f t="shared" si="164"/>
        <v>1</v>
      </c>
      <c r="AP322">
        <f t="shared" si="165"/>
        <v>1</v>
      </c>
      <c r="AQ322">
        <f t="shared" si="166"/>
        <v>1</v>
      </c>
      <c r="AR322">
        <f t="shared" si="167"/>
        <v>1</v>
      </c>
      <c r="AS322">
        <f t="shared" si="168"/>
        <v>1</v>
      </c>
      <c r="AT322">
        <f t="shared" si="169"/>
        <v>1</v>
      </c>
      <c r="AU322">
        <f t="shared" si="170"/>
        <v>1</v>
      </c>
      <c r="AV322">
        <f t="shared" si="171"/>
        <v>1</v>
      </c>
      <c r="AW322">
        <f t="shared" si="172"/>
        <v>1</v>
      </c>
      <c r="AX322">
        <f t="shared" si="173"/>
        <v>1</v>
      </c>
      <c r="AY322">
        <f t="shared" si="174"/>
        <v>1</v>
      </c>
      <c r="AZ322">
        <f t="shared" si="175"/>
        <v>1</v>
      </c>
      <c r="BA322">
        <f t="shared" si="176"/>
        <v>1</v>
      </c>
      <c r="BB322">
        <f t="shared" si="177"/>
        <v>2</v>
      </c>
      <c r="BC322">
        <f t="shared" si="178"/>
        <v>1</v>
      </c>
      <c r="BD322">
        <f t="shared" si="179"/>
        <v>1</v>
      </c>
      <c r="BE322">
        <f t="shared" si="180"/>
        <v>1</v>
      </c>
      <c r="BF322">
        <f t="shared" si="181"/>
        <v>1</v>
      </c>
      <c r="BG322">
        <f t="shared" si="182"/>
        <v>1</v>
      </c>
      <c r="BH322">
        <f t="shared" si="183"/>
        <v>1</v>
      </c>
      <c r="BI322">
        <f t="shared" si="184"/>
        <v>1</v>
      </c>
      <c r="BJ322">
        <f t="shared" si="185"/>
        <v>1</v>
      </c>
      <c r="BK322">
        <f t="shared" si="186"/>
        <v>1</v>
      </c>
    </row>
    <row r="323" spans="1:63" x14ac:dyDescent="0.3">
      <c r="A323" t="s">
        <v>35</v>
      </c>
      <c r="B323">
        <v>2021</v>
      </c>
      <c r="C323" t="s">
        <v>55</v>
      </c>
      <c r="D323">
        <v>148.69999999999999</v>
      </c>
      <c r="E323">
        <v>198.8</v>
      </c>
      <c r="F323">
        <v>177.9</v>
      </c>
      <c r="G323">
        <v>159.9</v>
      </c>
      <c r="H323">
        <v>187.6</v>
      </c>
      <c r="I323">
        <v>154.9</v>
      </c>
      <c r="J323">
        <v>188.3</v>
      </c>
      <c r="K323">
        <v>164.4</v>
      </c>
      <c r="L323">
        <v>121</v>
      </c>
      <c r="M323">
        <v>170.5</v>
      </c>
      <c r="N323">
        <v>164.2</v>
      </c>
      <c r="O323">
        <v>176.5</v>
      </c>
      <c r="P323">
        <v>168.2</v>
      </c>
      <c r="Q323">
        <v>192.4</v>
      </c>
      <c r="R323">
        <v>168.5</v>
      </c>
      <c r="S323">
        <v>158.69999999999999</v>
      </c>
      <c r="T323">
        <v>167</v>
      </c>
      <c r="U323" t="s">
        <v>148</v>
      </c>
      <c r="V323">
        <v>164.1</v>
      </c>
      <c r="W323">
        <v>160.19999999999999</v>
      </c>
      <c r="X323">
        <v>170.6</v>
      </c>
      <c r="Y323">
        <v>155.69999999999999</v>
      </c>
      <c r="Z323">
        <v>160.6</v>
      </c>
      <c r="AA323">
        <v>164.4</v>
      </c>
      <c r="AB323">
        <v>162.6</v>
      </c>
      <c r="AC323">
        <v>162</v>
      </c>
      <c r="AD323">
        <v>166.2</v>
      </c>
      <c r="AE323">
        <f t="shared" si="126"/>
        <v>0</v>
      </c>
      <c r="AH323">
        <f t="shared" si="157"/>
        <v>2</v>
      </c>
      <c r="AI323">
        <f t="shared" si="158"/>
        <v>1</v>
      </c>
      <c r="AJ323">
        <f t="shared" si="159"/>
        <v>2</v>
      </c>
      <c r="AK323">
        <f t="shared" si="160"/>
        <v>1</v>
      </c>
      <c r="AL323">
        <f t="shared" si="161"/>
        <v>1</v>
      </c>
      <c r="AM323">
        <f t="shared" si="162"/>
        <v>1</v>
      </c>
      <c r="AN323">
        <f t="shared" si="163"/>
        <v>1</v>
      </c>
      <c r="AO323">
        <f t="shared" si="164"/>
        <v>1</v>
      </c>
      <c r="AP323">
        <f t="shared" si="165"/>
        <v>1</v>
      </c>
      <c r="AQ323">
        <f t="shared" si="166"/>
        <v>1</v>
      </c>
      <c r="AR323">
        <f t="shared" si="167"/>
        <v>1</v>
      </c>
      <c r="AS323">
        <f t="shared" si="168"/>
        <v>1</v>
      </c>
      <c r="AT323">
        <f t="shared" si="169"/>
        <v>1</v>
      </c>
      <c r="AU323">
        <f t="shared" si="170"/>
        <v>1</v>
      </c>
      <c r="AV323">
        <f t="shared" si="171"/>
        <v>1</v>
      </c>
      <c r="AW323">
        <f t="shared" si="172"/>
        <v>1</v>
      </c>
      <c r="AX323">
        <f t="shared" si="173"/>
        <v>1</v>
      </c>
      <c r="AY323">
        <f t="shared" si="174"/>
        <v>1</v>
      </c>
      <c r="AZ323">
        <f t="shared" si="175"/>
        <v>1</v>
      </c>
      <c r="BA323">
        <f t="shared" si="176"/>
        <v>1</v>
      </c>
      <c r="BB323">
        <f t="shared" si="177"/>
        <v>2</v>
      </c>
      <c r="BC323">
        <f t="shared" si="178"/>
        <v>1</v>
      </c>
      <c r="BD323">
        <f t="shared" si="179"/>
        <v>1</v>
      </c>
      <c r="BE323">
        <f t="shared" si="180"/>
        <v>1</v>
      </c>
      <c r="BF323">
        <f t="shared" si="181"/>
        <v>1</v>
      </c>
      <c r="BG323">
        <f t="shared" si="182"/>
        <v>1</v>
      </c>
      <c r="BH323">
        <f t="shared" si="183"/>
        <v>1</v>
      </c>
      <c r="BI323">
        <f t="shared" si="184"/>
        <v>1</v>
      </c>
      <c r="BJ323">
        <f t="shared" si="185"/>
        <v>1</v>
      </c>
      <c r="BK323">
        <f t="shared" si="186"/>
        <v>1</v>
      </c>
    </row>
    <row r="324" spans="1:63" x14ac:dyDescent="0.3">
      <c r="A324" t="s">
        <v>30</v>
      </c>
      <c r="B324">
        <v>2022</v>
      </c>
      <c r="C324" t="s">
        <v>31</v>
      </c>
      <c r="D324">
        <v>148.30000000000001</v>
      </c>
      <c r="E324">
        <v>196.9</v>
      </c>
      <c r="F324">
        <v>178</v>
      </c>
      <c r="G324">
        <v>160.5</v>
      </c>
      <c r="H324">
        <v>192.6</v>
      </c>
      <c r="I324">
        <v>151.19999999999999</v>
      </c>
      <c r="J324">
        <v>159.19999999999999</v>
      </c>
      <c r="K324">
        <v>164</v>
      </c>
      <c r="L324">
        <v>119.3</v>
      </c>
      <c r="M324">
        <v>173.3</v>
      </c>
      <c r="N324">
        <v>169.8</v>
      </c>
      <c r="O324">
        <v>175.8</v>
      </c>
      <c r="P324">
        <v>164.1</v>
      </c>
      <c r="Q324">
        <v>190.7</v>
      </c>
      <c r="R324">
        <v>173.2</v>
      </c>
      <c r="S324">
        <v>169.3</v>
      </c>
      <c r="T324">
        <v>172.7</v>
      </c>
      <c r="U324" t="s">
        <v>32</v>
      </c>
      <c r="V324">
        <v>165.8</v>
      </c>
      <c r="W324">
        <v>164.9</v>
      </c>
      <c r="X324">
        <v>174.7</v>
      </c>
      <c r="Y324">
        <v>160.80000000000001</v>
      </c>
      <c r="Z324">
        <v>164.9</v>
      </c>
      <c r="AA324">
        <v>169.9</v>
      </c>
      <c r="AB324">
        <v>163.19999999999999</v>
      </c>
      <c r="AC324">
        <v>166.6</v>
      </c>
      <c r="AD324">
        <v>166.4</v>
      </c>
      <c r="AE324">
        <f t="shared" ref="AE324:AE374" si="187">COUNTBLANK(D324:AD324)</f>
        <v>0</v>
      </c>
      <c r="AH324">
        <f t="shared" si="157"/>
        <v>2</v>
      </c>
      <c r="AI324">
        <f t="shared" si="158"/>
        <v>1</v>
      </c>
      <c r="AJ324">
        <f t="shared" si="159"/>
        <v>2</v>
      </c>
      <c r="AK324">
        <f t="shared" si="160"/>
        <v>1</v>
      </c>
      <c r="AL324">
        <f t="shared" si="161"/>
        <v>1</v>
      </c>
      <c r="AM324">
        <f t="shared" si="162"/>
        <v>1</v>
      </c>
      <c r="AN324">
        <f t="shared" si="163"/>
        <v>1</v>
      </c>
      <c r="AO324">
        <f t="shared" si="164"/>
        <v>1</v>
      </c>
      <c r="AP324">
        <f t="shared" si="165"/>
        <v>1</v>
      </c>
      <c r="AQ324">
        <f t="shared" si="166"/>
        <v>1</v>
      </c>
      <c r="AR324">
        <f t="shared" si="167"/>
        <v>1</v>
      </c>
      <c r="AS324">
        <f t="shared" si="168"/>
        <v>1</v>
      </c>
      <c r="AT324">
        <f t="shared" si="169"/>
        <v>1</v>
      </c>
      <c r="AU324">
        <f t="shared" si="170"/>
        <v>1</v>
      </c>
      <c r="AV324">
        <f t="shared" si="171"/>
        <v>1</v>
      </c>
      <c r="AW324">
        <f t="shared" si="172"/>
        <v>1</v>
      </c>
      <c r="AX324">
        <f t="shared" si="173"/>
        <v>1</v>
      </c>
      <c r="AY324">
        <f t="shared" si="174"/>
        <v>1</v>
      </c>
      <c r="AZ324">
        <f t="shared" si="175"/>
        <v>1</v>
      </c>
      <c r="BA324">
        <f t="shared" si="176"/>
        <v>1</v>
      </c>
      <c r="BB324">
        <f t="shared" si="177"/>
        <v>2</v>
      </c>
      <c r="BC324">
        <f t="shared" si="178"/>
        <v>1</v>
      </c>
      <c r="BD324">
        <f t="shared" si="179"/>
        <v>1</v>
      </c>
      <c r="BE324">
        <f t="shared" si="180"/>
        <v>1</v>
      </c>
      <c r="BF324">
        <f t="shared" si="181"/>
        <v>1</v>
      </c>
      <c r="BG324">
        <f t="shared" si="182"/>
        <v>1</v>
      </c>
      <c r="BH324">
        <f t="shared" si="183"/>
        <v>1</v>
      </c>
      <c r="BI324">
        <f t="shared" si="184"/>
        <v>1</v>
      </c>
      <c r="BJ324">
        <f t="shared" si="185"/>
        <v>1</v>
      </c>
      <c r="BK324">
        <f t="shared" si="186"/>
        <v>1</v>
      </c>
    </row>
    <row r="325" spans="1:63" x14ac:dyDescent="0.3">
      <c r="A325" t="s">
        <v>33</v>
      </c>
      <c r="B325">
        <v>2022</v>
      </c>
      <c r="C325" t="s">
        <v>31</v>
      </c>
      <c r="D325">
        <v>152.19999999999999</v>
      </c>
      <c r="E325">
        <v>202.1</v>
      </c>
      <c r="F325">
        <v>180.1</v>
      </c>
      <c r="G325">
        <v>160.4</v>
      </c>
      <c r="H325">
        <v>171</v>
      </c>
      <c r="I325">
        <v>156.5</v>
      </c>
      <c r="J325">
        <v>203.6</v>
      </c>
      <c r="K325">
        <v>163.80000000000001</v>
      </c>
      <c r="L325">
        <v>121.3</v>
      </c>
      <c r="M325">
        <v>169.8</v>
      </c>
      <c r="N325">
        <v>156.6</v>
      </c>
      <c r="O325">
        <v>179</v>
      </c>
      <c r="P325">
        <v>170.3</v>
      </c>
      <c r="Q325">
        <v>196.4</v>
      </c>
      <c r="R325">
        <v>164.7</v>
      </c>
      <c r="S325">
        <v>148.5</v>
      </c>
      <c r="T325">
        <v>162.19999999999999</v>
      </c>
      <c r="U325" t="s">
        <v>149</v>
      </c>
      <c r="V325">
        <v>161.6</v>
      </c>
      <c r="W325">
        <v>156.80000000000001</v>
      </c>
      <c r="X325">
        <v>166.1</v>
      </c>
      <c r="Y325">
        <v>152.69999999999999</v>
      </c>
      <c r="Z325">
        <v>158.4</v>
      </c>
      <c r="AA325">
        <v>161</v>
      </c>
      <c r="AB325">
        <v>162.80000000000001</v>
      </c>
      <c r="AC325">
        <v>158.6</v>
      </c>
      <c r="AD325">
        <v>165</v>
      </c>
      <c r="AE325">
        <f t="shared" si="187"/>
        <v>0</v>
      </c>
      <c r="AH325">
        <f t="shared" ref="AH325:AH374" si="188">TYPE(A325)</f>
        <v>2</v>
      </c>
      <c r="AI325">
        <f t="shared" ref="AI325:AI374" si="189">TYPE(B325)</f>
        <v>1</v>
      </c>
      <c r="AJ325">
        <f t="shared" ref="AJ325:AJ374" si="190">TYPE(C325)</f>
        <v>2</v>
      </c>
      <c r="AK325">
        <f t="shared" ref="AK325:AK374" si="191">TYPE(D325)</f>
        <v>1</v>
      </c>
      <c r="AL325">
        <f t="shared" ref="AL325:AL374" si="192">TYPE(E325)</f>
        <v>1</v>
      </c>
      <c r="AM325">
        <f t="shared" ref="AM325:AM374" si="193">TYPE(F325)</f>
        <v>1</v>
      </c>
      <c r="AN325">
        <f t="shared" ref="AN325:AN374" si="194">TYPE(G325)</f>
        <v>1</v>
      </c>
      <c r="AO325">
        <f t="shared" ref="AO325:AO374" si="195">TYPE(H325)</f>
        <v>1</v>
      </c>
      <c r="AP325">
        <f t="shared" ref="AP325:AP374" si="196">TYPE(I325)</f>
        <v>1</v>
      </c>
      <c r="AQ325">
        <f t="shared" ref="AQ325:AQ374" si="197">TYPE(J325)</f>
        <v>1</v>
      </c>
      <c r="AR325">
        <f t="shared" ref="AR325:AR374" si="198">TYPE(K325)</f>
        <v>1</v>
      </c>
      <c r="AS325">
        <f t="shared" ref="AS325:AS374" si="199">TYPE(L325)</f>
        <v>1</v>
      </c>
      <c r="AT325">
        <f t="shared" ref="AT325:AT374" si="200">TYPE(M325)</f>
        <v>1</v>
      </c>
      <c r="AU325">
        <f t="shared" ref="AU325:AU374" si="201">TYPE(N325)</f>
        <v>1</v>
      </c>
      <c r="AV325">
        <f t="shared" ref="AV325:AV374" si="202">TYPE(O325)</f>
        <v>1</v>
      </c>
      <c r="AW325">
        <f t="shared" ref="AW325:AW374" si="203">TYPE(P325)</f>
        <v>1</v>
      </c>
      <c r="AX325">
        <f t="shared" ref="AX325:AX374" si="204">TYPE(Q325)</f>
        <v>1</v>
      </c>
      <c r="AY325">
        <f t="shared" ref="AY325:AY374" si="205">TYPE(R325)</f>
        <v>1</v>
      </c>
      <c r="AZ325">
        <f t="shared" ref="AZ325:AZ374" si="206">TYPE(S325)</f>
        <v>1</v>
      </c>
      <c r="BA325">
        <f t="shared" ref="BA325:BA374" si="207">TYPE(T325)</f>
        <v>1</v>
      </c>
      <c r="BB325">
        <f t="shared" ref="BB325:BB374" si="208">TYPE(U325)</f>
        <v>2</v>
      </c>
      <c r="BC325">
        <f t="shared" ref="BC325:BC374" si="209">TYPE(V325)</f>
        <v>1</v>
      </c>
      <c r="BD325">
        <f t="shared" ref="BD325:BD374" si="210">TYPE(W325)</f>
        <v>1</v>
      </c>
      <c r="BE325">
        <f t="shared" ref="BE325:BE374" si="211">TYPE(X325)</f>
        <v>1</v>
      </c>
      <c r="BF325">
        <f t="shared" ref="BF325:BF374" si="212">TYPE(Y325)</f>
        <v>1</v>
      </c>
      <c r="BG325">
        <f t="shared" ref="BG325:BG374" si="213">TYPE(Z325)</f>
        <v>1</v>
      </c>
      <c r="BH325">
        <f t="shared" ref="BH325:BH374" si="214">TYPE(AA325)</f>
        <v>1</v>
      </c>
      <c r="BI325">
        <f t="shared" ref="BI325:BI374" si="215">TYPE(AB325)</f>
        <v>1</v>
      </c>
      <c r="BJ325">
        <f t="shared" ref="BJ325:BJ374" si="216">TYPE(AC325)</f>
        <v>1</v>
      </c>
      <c r="BK325">
        <f t="shared" ref="BK325:BK374" si="217">TYPE(AD325)</f>
        <v>1</v>
      </c>
    </row>
    <row r="326" spans="1:63" x14ac:dyDescent="0.3">
      <c r="A326" t="s">
        <v>35</v>
      </c>
      <c r="B326">
        <v>2022</v>
      </c>
      <c r="C326" t="s">
        <v>31</v>
      </c>
      <c r="D326">
        <v>149.5</v>
      </c>
      <c r="E326">
        <v>198.7</v>
      </c>
      <c r="F326">
        <v>178.8</v>
      </c>
      <c r="G326">
        <v>160.5</v>
      </c>
      <c r="H326">
        <v>184.7</v>
      </c>
      <c r="I326">
        <v>153.69999999999999</v>
      </c>
      <c r="J326">
        <v>174.3</v>
      </c>
      <c r="K326">
        <v>163.9</v>
      </c>
      <c r="L326">
        <v>120</v>
      </c>
      <c r="M326">
        <v>172.1</v>
      </c>
      <c r="N326">
        <v>164.3</v>
      </c>
      <c r="O326">
        <v>177.3</v>
      </c>
      <c r="P326">
        <v>166.4</v>
      </c>
      <c r="Q326">
        <v>192.2</v>
      </c>
      <c r="R326">
        <v>169.9</v>
      </c>
      <c r="S326">
        <v>160.69999999999999</v>
      </c>
      <c r="T326">
        <v>168.5</v>
      </c>
      <c r="U326" t="s">
        <v>149</v>
      </c>
      <c r="V326">
        <v>164.2</v>
      </c>
      <c r="W326">
        <v>161.1</v>
      </c>
      <c r="X326">
        <v>171.4</v>
      </c>
      <c r="Y326">
        <v>156.5</v>
      </c>
      <c r="Z326">
        <v>161.19999999999999</v>
      </c>
      <c r="AA326">
        <v>164.7</v>
      </c>
      <c r="AB326">
        <v>163</v>
      </c>
      <c r="AC326">
        <v>162.69999999999999</v>
      </c>
      <c r="AD326">
        <v>165.7</v>
      </c>
      <c r="AE326">
        <f t="shared" si="187"/>
        <v>0</v>
      </c>
      <c r="AH326">
        <f t="shared" si="188"/>
        <v>2</v>
      </c>
      <c r="AI326">
        <f t="shared" si="189"/>
        <v>1</v>
      </c>
      <c r="AJ326">
        <f t="shared" si="190"/>
        <v>2</v>
      </c>
      <c r="AK326">
        <f t="shared" si="191"/>
        <v>1</v>
      </c>
      <c r="AL326">
        <f t="shared" si="192"/>
        <v>1</v>
      </c>
      <c r="AM326">
        <f t="shared" si="193"/>
        <v>1</v>
      </c>
      <c r="AN326">
        <f t="shared" si="194"/>
        <v>1</v>
      </c>
      <c r="AO326">
        <f t="shared" si="195"/>
        <v>1</v>
      </c>
      <c r="AP326">
        <f t="shared" si="196"/>
        <v>1</v>
      </c>
      <c r="AQ326">
        <f t="shared" si="197"/>
        <v>1</v>
      </c>
      <c r="AR326">
        <f t="shared" si="198"/>
        <v>1</v>
      </c>
      <c r="AS326">
        <f t="shared" si="199"/>
        <v>1</v>
      </c>
      <c r="AT326">
        <f t="shared" si="200"/>
        <v>1</v>
      </c>
      <c r="AU326">
        <f t="shared" si="201"/>
        <v>1</v>
      </c>
      <c r="AV326">
        <f t="shared" si="202"/>
        <v>1</v>
      </c>
      <c r="AW326">
        <f t="shared" si="203"/>
        <v>1</v>
      </c>
      <c r="AX326">
        <f t="shared" si="204"/>
        <v>1</v>
      </c>
      <c r="AY326">
        <f t="shared" si="205"/>
        <v>1</v>
      </c>
      <c r="AZ326">
        <f t="shared" si="206"/>
        <v>1</v>
      </c>
      <c r="BA326">
        <f t="shared" si="207"/>
        <v>1</v>
      </c>
      <c r="BB326">
        <f t="shared" si="208"/>
        <v>2</v>
      </c>
      <c r="BC326">
        <f t="shared" si="209"/>
        <v>1</v>
      </c>
      <c r="BD326">
        <f t="shared" si="210"/>
        <v>1</v>
      </c>
      <c r="BE326">
        <f t="shared" si="211"/>
        <v>1</v>
      </c>
      <c r="BF326">
        <f t="shared" si="212"/>
        <v>1</v>
      </c>
      <c r="BG326">
        <f t="shared" si="213"/>
        <v>1</v>
      </c>
      <c r="BH326">
        <f t="shared" si="214"/>
        <v>1</v>
      </c>
      <c r="BI326">
        <f t="shared" si="215"/>
        <v>1</v>
      </c>
      <c r="BJ326">
        <f t="shared" si="216"/>
        <v>1</v>
      </c>
      <c r="BK326">
        <f t="shared" si="217"/>
        <v>1</v>
      </c>
    </row>
    <row r="327" spans="1:63" x14ac:dyDescent="0.3">
      <c r="A327" t="s">
        <v>30</v>
      </c>
      <c r="B327">
        <v>2022</v>
      </c>
      <c r="C327" t="s">
        <v>36</v>
      </c>
      <c r="D327">
        <v>148.80000000000001</v>
      </c>
      <c r="E327">
        <v>198.1</v>
      </c>
      <c r="F327">
        <v>175.5</v>
      </c>
      <c r="G327">
        <v>160.69999999999999</v>
      </c>
      <c r="H327">
        <v>192.6</v>
      </c>
      <c r="I327">
        <v>151.4</v>
      </c>
      <c r="J327">
        <v>155.19999999999999</v>
      </c>
      <c r="K327">
        <v>163.9</v>
      </c>
      <c r="L327">
        <v>118.1</v>
      </c>
      <c r="M327">
        <v>175.4</v>
      </c>
      <c r="N327">
        <v>170.5</v>
      </c>
      <c r="O327">
        <v>176.3</v>
      </c>
      <c r="P327">
        <v>163.9</v>
      </c>
      <c r="Q327">
        <v>191.5</v>
      </c>
      <c r="R327">
        <v>174.1</v>
      </c>
      <c r="S327">
        <v>171</v>
      </c>
      <c r="T327">
        <v>173.7</v>
      </c>
      <c r="U327" t="s">
        <v>32</v>
      </c>
      <c r="V327">
        <v>167.4</v>
      </c>
      <c r="W327">
        <v>165.7</v>
      </c>
      <c r="X327">
        <v>175.3</v>
      </c>
      <c r="Y327">
        <v>161.19999999999999</v>
      </c>
      <c r="Z327">
        <v>165.5</v>
      </c>
      <c r="AA327">
        <v>170.3</v>
      </c>
      <c r="AB327">
        <v>164.5</v>
      </c>
      <c r="AC327">
        <v>167.3</v>
      </c>
      <c r="AD327">
        <v>166.7</v>
      </c>
      <c r="AE327">
        <f t="shared" si="187"/>
        <v>0</v>
      </c>
      <c r="AH327">
        <f t="shared" si="188"/>
        <v>2</v>
      </c>
      <c r="AI327">
        <f t="shared" si="189"/>
        <v>1</v>
      </c>
      <c r="AJ327">
        <f t="shared" si="190"/>
        <v>2</v>
      </c>
      <c r="AK327">
        <f t="shared" si="191"/>
        <v>1</v>
      </c>
      <c r="AL327">
        <f t="shared" si="192"/>
        <v>1</v>
      </c>
      <c r="AM327">
        <f t="shared" si="193"/>
        <v>1</v>
      </c>
      <c r="AN327">
        <f t="shared" si="194"/>
        <v>1</v>
      </c>
      <c r="AO327">
        <f t="shared" si="195"/>
        <v>1</v>
      </c>
      <c r="AP327">
        <f t="shared" si="196"/>
        <v>1</v>
      </c>
      <c r="AQ327">
        <f t="shared" si="197"/>
        <v>1</v>
      </c>
      <c r="AR327">
        <f t="shared" si="198"/>
        <v>1</v>
      </c>
      <c r="AS327">
        <f t="shared" si="199"/>
        <v>1</v>
      </c>
      <c r="AT327">
        <f t="shared" si="200"/>
        <v>1</v>
      </c>
      <c r="AU327">
        <f t="shared" si="201"/>
        <v>1</v>
      </c>
      <c r="AV327">
        <f t="shared" si="202"/>
        <v>1</v>
      </c>
      <c r="AW327">
        <f t="shared" si="203"/>
        <v>1</v>
      </c>
      <c r="AX327">
        <f t="shared" si="204"/>
        <v>1</v>
      </c>
      <c r="AY327">
        <f t="shared" si="205"/>
        <v>1</v>
      </c>
      <c r="AZ327">
        <f t="shared" si="206"/>
        <v>1</v>
      </c>
      <c r="BA327">
        <f t="shared" si="207"/>
        <v>1</v>
      </c>
      <c r="BB327">
        <f t="shared" si="208"/>
        <v>2</v>
      </c>
      <c r="BC327">
        <f t="shared" si="209"/>
        <v>1</v>
      </c>
      <c r="BD327">
        <f t="shared" si="210"/>
        <v>1</v>
      </c>
      <c r="BE327">
        <f t="shared" si="211"/>
        <v>1</v>
      </c>
      <c r="BF327">
        <f t="shared" si="212"/>
        <v>1</v>
      </c>
      <c r="BG327">
        <f t="shared" si="213"/>
        <v>1</v>
      </c>
      <c r="BH327">
        <f t="shared" si="214"/>
        <v>1</v>
      </c>
      <c r="BI327">
        <f t="shared" si="215"/>
        <v>1</v>
      </c>
      <c r="BJ327">
        <f t="shared" si="216"/>
        <v>1</v>
      </c>
      <c r="BK327">
        <f t="shared" si="217"/>
        <v>1</v>
      </c>
    </row>
    <row r="328" spans="1:63" x14ac:dyDescent="0.3">
      <c r="A328" t="s">
        <v>33</v>
      </c>
      <c r="B328">
        <v>2022</v>
      </c>
      <c r="C328" t="s">
        <v>36</v>
      </c>
      <c r="D328">
        <v>152.5</v>
      </c>
      <c r="E328">
        <v>205.2</v>
      </c>
      <c r="F328">
        <v>176.4</v>
      </c>
      <c r="G328">
        <v>160.6</v>
      </c>
      <c r="H328">
        <v>171.5</v>
      </c>
      <c r="I328">
        <v>156.4</v>
      </c>
      <c r="J328">
        <v>198</v>
      </c>
      <c r="K328">
        <v>163.19999999999999</v>
      </c>
      <c r="L328">
        <v>120.6</v>
      </c>
      <c r="M328">
        <v>172.2</v>
      </c>
      <c r="N328">
        <v>156.69999999999999</v>
      </c>
      <c r="O328">
        <v>180</v>
      </c>
      <c r="P328">
        <v>170.2</v>
      </c>
      <c r="Q328">
        <v>196.5</v>
      </c>
      <c r="R328">
        <v>165.7</v>
      </c>
      <c r="S328">
        <v>150.4</v>
      </c>
      <c r="T328">
        <v>163.4</v>
      </c>
      <c r="U328" t="s">
        <v>150</v>
      </c>
      <c r="V328">
        <v>163</v>
      </c>
      <c r="W328">
        <v>157.4</v>
      </c>
      <c r="X328">
        <v>167.2</v>
      </c>
      <c r="Y328">
        <v>153.1</v>
      </c>
      <c r="Z328">
        <v>159.5</v>
      </c>
      <c r="AA328">
        <v>162</v>
      </c>
      <c r="AB328">
        <v>164.2</v>
      </c>
      <c r="AC328">
        <v>159.4</v>
      </c>
      <c r="AD328">
        <v>165.5</v>
      </c>
      <c r="AE328">
        <f t="shared" si="187"/>
        <v>0</v>
      </c>
      <c r="AH328">
        <f t="shared" si="188"/>
        <v>2</v>
      </c>
      <c r="AI328">
        <f t="shared" si="189"/>
        <v>1</v>
      </c>
      <c r="AJ328">
        <f t="shared" si="190"/>
        <v>2</v>
      </c>
      <c r="AK328">
        <f t="shared" si="191"/>
        <v>1</v>
      </c>
      <c r="AL328">
        <f t="shared" si="192"/>
        <v>1</v>
      </c>
      <c r="AM328">
        <f t="shared" si="193"/>
        <v>1</v>
      </c>
      <c r="AN328">
        <f t="shared" si="194"/>
        <v>1</v>
      </c>
      <c r="AO328">
        <f t="shared" si="195"/>
        <v>1</v>
      </c>
      <c r="AP328">
        <f t="shared" si="196"/>
        <v>1</v>
      </c>
      <c r="AQ328">
        <f t="shared" si="197"/>
        <v>1</v>
      </c>
      <c r="AR328">
        <f t="shared" si="198"/>
        <v>1</v>
      </c>
      <c r="AS328">
        <f t="shared" si="199"/>
        <v>1</v>
      </c>
      <c r="AT328">
        <f t="shared" si="200"/>
        <v>1</v>
      </c>
      <c r="AU328">
        <f t="shared" si="201"/>
        <v>1</v>
      </c>
      <c r="AV328">
        <f t="shared" si="202"/>
        <v>1</v>
      </c>
      <c r="AW328">
        <f t="shared" si="203"/>
        <v>1</v>
      </c>
      <c r="AX328">
        <f t="shared" si="204"/>
        <v>1</v>
      </c>
      <c r="AY328">
        <f t="shared" si="205"/>
        <v>1</v>
      </c>
      <c r="AZ328">
        <f t="shared" si="206"/>
        <v>1</v>
      </c>
      <c r="BA328">
        <f t="shared" si="207"/>
        <v>1</v>
      </c>
      <c r="BB328">
        <f t="shared" si="208"/>
        <v>2</v>
      </c>
      <c r="BC328">
        <f t="shared" si="209"/>
        <v>1</v>
      </c>
      <c r="BD328">
        <f t="shared" si="210"/>
        <v>1</v>
      </c>
      <c r="BE328">
        <f t="shared" si="211"/>
        <v>1</v>
      </c>
      <c r="BF328">
        <f t="shared" si="212"/>
        <v>1</v>
      </c>
      <c r="BG328">
        <f t="shared" si="213"/>
        <v>1</v>
      </c>
      <c r="BH328">
        <f t="shared" si="214"/>
        <v>1</v>
      </c>
      <c r="BI328">
        <f t="shared" si="215"/>
        <v>1</v>
      </c>
      <c r="BJ328">
        <f t="shared" si="216"/>
        <v>1</v>
      </c>
      <c r="BK328">
        <f t="shared" si="217"/>
        <v>1</v>
      </c>
    </row>
    <row r="329" spans="1:63" x14ac:dyDescent="0.3">
      <c r="A329" t="s">
        <v>35</v>
      </c>
      <c r="B329">
        <v>2022</v>
      </c>
      <c r="C329" t="s">
        <v>36</v>
      </c>
      <c r="D329">
        <v>150</v>
      </c>
      <c r="E329">
        <v>200.6</v>
      </c>
      <c r="F329">
        <v>175.8</v>
      </c>
      <c r="G329">
        <v>160.69999999999999</v>
      </c>
      <c r="H329">
        <v>184.9</v>
      </c>
      <c r="I329">
        <v>153.69999999999999</v>
      </c>
      <c r="J329">
        <v>169.7</v>
      </c>
      <c r="K329">
        <v>163.69999999999999</v>
      </c>
      <c r="L329">
        <v>118.9</v>
      </c>
      <c r="M329">
        <v>174.3</v>
      </c>
      <c r="N329">
        <v>164.7</v>
      </c>
      <c r="O329">
        <v>178</v>
      </c>
      <c r="P329">
        <v>166.2</v>
      </c>
      <c r="Q329">
        <v>192.8</v>
      </c>
      <c r="R329">
        <v>170.8</v>
      </c>
      <c r="S329">
        <v>162.4</v>
      </c>
      <c r="T329">
        <v>169.6</v>
      </c>
      <c r="U329" t="s">
        <v>150</v>
      </c>
      <c r="V329">
        <v>165.7</v>
      </c>
      <c r="W329">
        <v>161.80000000000001</v>
      </c>
      <c r="X329">
        <v>172.2</v>
      </c>
      <c r="Y329">
        <v>156.9</v>
      </c>
      <c r="Z329">
        <v>162.1</v>
      </c>
      <c r="AA329">
        <v>165.4</v>
      </c>
      <c r="AB329">
        <v>164.4</v>
      </c>
      <c r="AC329">
        <v>163.5</v>
      </c>
      <c r="AD329">
        <v>166.1</v>
      </c>
      <c r="AE329">
        <f t="shared" si="187"/>
        <v>0</v>
      </c>
      <c r="AH329">
        <f t="shared" si="188"/>
        <v>2</v>
      </c>
      <c r="AI329">
        <f t="shared" si="189"/>
        <v>1</v>
      </c>
      <c r="AJ329">
        <f t="shared" si="190"/>
        <v>2</v>
      </c>
      <c r="AK329">
        <f t="shared" si="191"/>
        <v>1</v>
      </c>
      <c r="AL329">
        <f t="shared" si="192"/>
        <v>1</v>
      </c>
      <c r="AM329">
        <f t="shared" si="193"/>
        <v>1</v>
      </c>
      <c r="AN329">
        <f t="shared" si="194"/>
        <v>1</v>
      </c>
      <c r="AO329">
        <f t="shared" si="195"/>
        <v>1</v>
      </c>
      <c r="AP329">
        <f t="shared" si="196"/>
        <v>1</v>
      </c>
      <c r="AQ329">
        <f t="shared" si="197"/>
        <v>1</v>
      </c>
      <c r="AR329">
        <f t="shared" si="198"/>
        <v>1</v>
      </c>
      <c r="AS329">
        <f t="shared" si="199"/>
        <v>1</v>
      </c>
      <c r="AT329">
        <f t="shared" si="200"/>
        <v>1</v>
      </c>
      <c r="AU329">
        <f t="shared" si="201"/>
        <v>1</v>
      </c>
      <c r="AV329">
        <f t="shared" si="202"/>
        <v>1</v>
      </c>
      <c r="AW329">
        <f t="shared" si="203"/>
        <v>1</v>
      </c>
      <c r="AX329">
        <f t="shared" si="204"/>
        <v>1</v>
      </c>
      <c r="AY329">
        <f t="shared" si="205"/>
        <v>1</v>
      </c>
      <c r="AZ329">
        <f t="shared" si="206"/>
        <v>1</v>
      </c>
      <c r="BA329">
        <f t="shared" si="207"/>
        <v>1</v>
      </c>
      <c r="BB329">
        <f t="shared" si="208"/>
        <v>2</v>
      </c>
      <c r="BC329">
        <f t="shared" si="209"/>
        <v>1</v>
      </c>
      <c r="BD329">
        <f t="shared" si="210"/>
        <v>1</v>
      </c>
      <c r="BE329">
        <f t="shared" si="211"/>
        <v>1</v>
      </c>
      <c r="BF329">
        <f t="shared" si="212"/>
        <v>1</v>
      </c>
      <c r="BG329">
        <f t="shared" si="213"/>
        <v>1</v>
      </c>
      <c r="BH329">
        <f t="shared" si="214"/>
        <v>1</v>
      </c>
      <c r="BI329">
        <f t="shared" si="215"/>
        <v>1</v>
      </c>
      <c r="BJ329">
        <f t="shared" si="216"/>
        <v>1</v>
      </c>
      <c r="BK329">
        <f t="shared" si="217"/>
        <v>1</v>
      </c>
    </row>
    <row r="330" spans="1:63" x14ac:dyDescent="0.3">
      <c r="A330" t="s">
        <v>30</v>
      </c>
      <c r="B330">
        <v>2022</v>
      </c>
      <c r="C330" t="s">
        <v>38</v>
      </c>
      <c r="D330">
        <v>150.19999999999999</v>
      </c>
      <c r="E330">
        <v>208</v>
      </c>
      <c r="F330">
        <v>167.9</v>
      </c>
      <c r="G330">
        <v>162</v>
      </c>
      <c r="H330">
        <v>203.1</v>
      </c>
      <c r="I330">
        <v>155.9</v>
      </c>
      <c r="J330">
        <v>155.80000000000001</v>
      </c>
      <c r="K330">
        <v>164.2</v>
      </c>
      <c r="L330">
        <v>118.1</v>
      </c>
      <c r="M330">
        <v>178.7</v>
      </c>
      <c r="N330">
        <v>171.2</v>
      </c>
      <c r="O330">
        <v>177.4</v>
      </c>
      <c r="P330">
        <v>166.6</v>
      </c>
      <c r="Q330">
        <v>192.3</v>
      </c>
      <c r="R330">
        <v>175.4</v>
      </c>
      <c r="S330">
        <v>173.2</v>
      </c>
      <c r="T330">
        <v>175.1</v>
      </c>
      <c r="U330" t="s">
        <v>32</v>
      </c>
      <c r="V330">
        <v>168.9</v>
      </c>
      <c r="W330">
        <v>166.5</v>
      </c>
      <c r="X330">
        <v>176</v>
      </c>
      <c r="Y330">
        <v>162</v>
      </c>
      <c r="Z330">
        <v>166.6</v>
      </c>
      <c r="AA330">
        <v>170.6</v>
      </c>
      <c r="AB330">
        <v>167.4</v>
      </c>
      <c r="AC330">
        <v>168.3</v>
      </c>
      <c r="AD330">
        <v>168.7</v>
      </c>
      <c r="AE330">
        <f t="shared" si="187"/>
        <v>0</v>
      </c>
      <c r="AH330">
        <f t="shared" si="188"/>
        <v>2</v>
      </c>
      <c r="AI330">
        <f t="shared" si="189"/>
        <v>1</v>
      </c>
      <c r="AJ330">
        <f t="shared" si="190"/>
        <v>2</v>
      </c>
      <c r="AK330">
        <f t="shared" si="191"/>
        <v>1</v>
      </c>
      <c r="AL330">
        <f t="shared" si="192"/>
        <v>1</v>
      </c>
      <c r="AM330">
        <f t="shared" si="193"/>
        <v>1</v>
      </c>
      <c r="AN330">
        <f t="shared" si="194"/>
        <v>1</v>
      </c>
      <c r="AO330">
        <f t="shared" si="195"/>
        <v>1</v>
      </c>
      <c r="AP330">
        <f t="shared" si="196"/>
        <v>1</v>
      </c>
      <c r="AQ330">
        <f t="shared" si="197"/>
        <v>1</v>
      </c>
      <c r="AR330">
        <f t="shared" si="198"/>
        <v>1</v>
      </c>
      <c r="AS330">
        <f t="shared" si="199"/>
        <v>1</v>
      </c>
      <c r="AT330">
        <f t="shared" si="200"/>
        <v>1</v>
      </c>
      <c r="AU330">
        <f t="shared" si="201"/>
        <v>1</v>
      </c>
      <c r="AV330">
        <f t="shared" si="202"/>
        <v>1</v>
      </c>
      <c r="AW330">
        <f t="shared" si="203"/>
        <v>1</v>
      </c>
      <c r="AX330">
        <f t="shared" si="204"/>
        <v>1</v>
      </c>
      <c r="AY330">
        <f t="shared" si="205"/>
        <v>1</v>
      </c>
      <c r="AZ330">
        <f t="shared" si="206"/>
        <v>1</v>
      </c>
      <c r="BA330">
        <f t="shared" si="207"/>
        <v>1</v>
      </c>
      <c r="BB330">
        <f t="shared" si="208"/>
        <v>2</v>
      </c>
      <c r="BC330">
        <f t="shared" si="209"/>
        <v>1</v>
      </c>
      <c r="BD330">
        <f t="shared" si="210"/>
        <v>1</v>
      </c>
      <c r="BE330">
        <f t="shared" si="211"/>
        <v>1</v>
      </c>
      <c r="BF330">
        <f t="shared" si="212"/>
        <v>1</v>
      </c>
      <c r="BG330">
        <f t="shared" si="213"/>
        <v>1</v>
      </c>
      <c r="BH330">
        <f t="shared" si="214"/>
        <v>1</v>
      </c>
      <c r="BI330">
        <f t="shared" si="215"/>
        <v>1</v>
      </c>
      <c r="BJ330">
        <f t="shared" si="216"/>
        <v>1</v>
      </c>
      <c r="BK330">
        <f t="shared" si="217"/>
        <v>1</v>
      </c>
    </row>
    <row r="331" spans="1:63" x14ac:dyDescent="0.3">
      <c r="A331" t="s">
        <v>33</v>
      </c>
      <c r="B331">
        <v>2022</v>
      </c>
      <c r="C331" t="s">
        <v>38</v>
      </c>
      <c r="D331">
        <v>153.69999999999999</v>
      </c>
      <c r="E331">
        <v>215.8</v>
      </c>
      <c r="F331">
        <v>167.7</v>
      </c>
      <c r="G331">
        <v>162.6</v>
      </c>
      <c r="H331">
        <v>180</v>
      </c>
      <c r="I331">
        <v>159.6</v>
      </c>
      <c r="J331">
        <v>188.4</v>
      </c>
      <c r="K331">
        <v>163.4</v>
      </c>
      <c r="L331">
        <v>120.3</v>
      </c>
      <c r="M331">
        <v>174.7</v>
      </c>
      <c r="N331">
        <v>157.1</v>
      </c>
      <c r="O331">
        <v>181.5</v>
      </c>
      <c r="P331">
        <v>171.5</v>
      </c>
      <c r="Q331">
        <v>197.5</v>
      </c>
      <c r="R331">
        <v>167.1</v>
      </c>
      <c r="S331">
        <v>152.6</v>
      </c>
      <c r="T331">
        <v>164.9</v>
      </c>
      <c r="U331" t="s">
        <v>151</v>
      </c>
      <c r="V331">
        <v>164.5</v>
      </c>
      <c r="W331">
        <v>158.6</v>
      </c>
      <c r="X331">
        <v>168.2</v>
      </c>
      <c r="Y331">
        <v>154.19999999999999</v>
      </c>
      <c r="Z331">
        <v>160.80000000000001</v>
      </c>
      <c r="AA331">
        <v>162.69999999999999</v>
      </c>
      <c r="AB331">
        <v>166.8</v>
      </c>
      <c r="AC331">
        <v>160.6</v>
      </c>
      <c r="AD331">
        <v>166.5</v>
      </c>
      <c r="AE331">
        <f t="shared" si="187"/>
        <v>0</v>
      </c>
      <c r="AH331">
        <f t="shared" si="188"/>
        <v>2</v>
      </c>
      <c r="AI331">
        <f t="shared" si="189"/>
        <v>1</v>
      </c>
      <c r="AJ331">
        <f t="shared" si="190"/>
        <v>2</v>
      </c>
      <c r="AK331">
        <f t="shared" si="191"/>
        <v>1</v>
      </c>
      <c r="AL331">
        <f t="shared" si="192"/>
        <v>1</v>
      </c>
      <c r="AM331">
        <f t="shared" si="193"/>
        <v>1</v>
      </c>
      <c r="AN331">
        <f t="shared" si="194"/>
        <v>1</v>
      </c>
      <c r="AO331">
        <f t="shared" si="195"/>
        <v>1</v>
      </c>
      <c r="AP331">
        <f t="shared" si="196"/>
        <v>1</v>
      </c>
      <c r="AQ331">
        <f t="shared" si="197"/>
        <v>1</v>
      </c>
      <c r="AR331">
        <f t="shared" si="198"/>
        <v>1</v>
      </c>
      <c r="AS331">
        <f t="shared" si="199"/>
        <v>1</v>
      </c>
      <c r="AT331">
        <f t="shared" si="200"/>
        <v>1</v>
      </c>
      <c r="AU331">
        <f t="shared" si="201"/>
        <v>1</v>
      </c>
      <c r="AV331">
        <f t="shared" si="202"/>
        <v>1</v>
      </c>
      <c r="AW331">
        <f t="shared" si="203"/>
        <v>1</v>
      </c>
      <c r="AX331">
        <f t="shared" si="204"/>
        <v>1</v>
      </c>
      <c r="AY331">
        <f t="shared" si="205"/>
        <v>1</v>
      </c>
      <c r="AZ331">
        <f t="shared" si="206"/>
        <v>1</v>
      </c>
      <c r="BA331">
        <f t="shared" si="207"/>
        <v>1</v>
      </c>
      <c r="BB331">
        <f t="shared" si="208"/>
        <v>2</v>
      </c>
      <c r="BC331">
        <f t="shared" si="209"/>
        <v>1</v>
      </c>
      <c r="BD331">
        <f t="shared" si="210"/>
        <v>1</v>
      </c>
      <c r="BE331">
        <f t="shared" si="211"/>
        <v>1</v>
      </c>
      <c r="BF331">
        <f t="shared" si="212"/>
        <v>1</v>
      </c>
      <c r="BG331">
        <f t="shared" si="213"/>
        <v>1</v>
      </c>
      <c r="BH331">
        <f t="shared" si="214"/>
        <v>1</v>
      </c>
      <c r="BI331">
        <f t="shared" si="215"/>
        <v>1</v>
      </c>
      <c r="BJ331">
        <f t="shared" si="216"/>
        <v>1</v>
      </c>
      <c r="BK331">
        <f t="shared" si="217"/>
        <v>1</v>
      </c>
    </row>
    <row r="332" spans="1:63" x14ac:dyDescent="0.3">
      <c r="A332" t="s">
        <v>35</v>
      </c>
      <c r="B332">
        <v>2022</v>
      </c>
      <c r="C332" t="s">
        <v>38</v>
      </c>
      <c r="D332">
        <v>151.30000000000001</v>
      </c>
      <c r="E332">
        <v>210.7</v>
      </c>
      <c r="F332">
        <v>167.8</v>
      </c>
      <c r="G332">
        <v>162.19999999999999</v>
      </c>
      <c r="H332">
        <v>194.6</v>
      </c>
      <c r="I332">
        <v>157.6</v>
      </c>
      <c r="J332">
        <v>166.9</v>
      </c>
      <c r="K332">
        <v>163.9</v>
      </c>
      <c r="L332">
        <v>118.8</v>
      </c>
      <c r="M332">
        <v>177.4</v>
      </c>
      <c r="N332">
        <v>165.3</v>
      </c>
      <c r="O332">
        <v>179.3</v>
      </c>
      <c r="P332">
        <v>168.4</v>
      </c>
      <c r="Q332">
        <v>193.7</v>
      </c>
      <c r="R332">
        <v>172.1</v>
      </c>
      <c r="S332">
        <v>164.6</v>
      </c>
      <c r="T332">
        <v>171.1</v>
      </c>
      <c r="U332" t="s">
        <v>151</v>
      </c>
      <c r="V332">
        <v>167.2</v>
      </c>
      <c r="W332">
        <v>162.80000000000001</v>
      </c>
      <c r="X332">
        <v>173</v>
      </c>
      <c r="Y332">
        <v>157.9</v>
      </c>
      <c r="Z332">
        <v>163.30000000000001</v>
      </c>
      <c r="AA332">
        <v>166</v>
      </c>
      <c r="AB332">
        <v>167.2</v>
      </c>
      <c r="AC332">
        <v>164.6</v>
      </c>
      <c r="AD332">
        <v>167.7</v>
      </c>
      <c r="AE332">
        <f t="shared" si="187"/>
        <v>0</v>
      </c>
      <c r="AH332">
        <f t="shared" si="188"/>
        <v>2</v>
      </c>
      <c r="AI332">
        <f t="shared" si="189"/>
        <v>1</v>
      </c>
      <c r="AJ332">
        <f t="shared" si="190"/>
        <v>2</v>
      </c>
      <c r="AK332">
        <f t="shared" si="191"/>
        <v>1</v>
      </c>
      <c r="AL332">
        <f t="shared" si="192"/>
        <v>1</v>
      </c>
      <c r="AM332">
        <f t="shared" si="193"/>
        <v>1</v>
      </c>
      <c r="AN332">
        <f t="shared" si="194"/>
        <v>1</v>
      </c>
      <c r="AO332">
        <f t="shared" si="195"/>
        <v>1</v>
      </c>
      <c r="AP332">
        <f t="shared" si="196"/>
        <v>1</v>
      </c>
      <c r="AQ332">
        <f t="shared" si="197"/>
        <v>1</v>
      </c>
      <c r="AR332">
        <f t="shared" si="198"/>
        <v>1</v>
      </c>
      <c r="AS332">
        <f t="shared" si="199"/>
        <v>1</v>
      </c>
      <c r="AT332">
        <f t="shared" si="200"/>
        <v>1</v>
      </c>
      <c r="AU332">
        <f t="shared" si="201"/>
        <v>1</v>
      </c>
      <c r="AV332">
        <f t="shared" si="202"/>
        <v>1</v>
      </c>
      <c r="AW332">
        <f t="shared" si="203"/>
        <v>1</v>
      </c>
      <c r="AX332">
        <f t="shared" si="204"/>
        <v>1</v>
      </c>
      <c r="AY332">
        <f t="shared" si="205"/>
        <v>1</v>
      </c>
      <c r="AZ332">
        <f t="shared" si="206"/>
        <v>1</v>
      </c>
      <c r="BA332">
        <f t="shared" si="207"/>
        <v>1</v>
      </c>
      <c r="BB332">
        <f t="shared" si="208"/>
        <v>2</v>
      </c>
      <c r="BC332">
        <f t="shared" si="209"/>
        <v>1</v>
      </c>
      <c r="BD332">
        <f t="shared" si="210"/>
        <v>1</v>
      </c>
      <c r="BE332">
        <f t="shared" si="211"/>
        <v>1</v>
      </c>
      <c r="BF332">
        <f t="shared" si="212"/>
        <v>1</v>
      </c>
      <c r="BG332">
        <f t="shared" si="213"/>
        <v>1</v>
      </c>
      <c r="BH332">
        <f t="shared" si="214"/>
        <v>1</v>
      </c>
      <c r="BI332">
        <f t="shared" si="215"/>
        <v>1</v>
      </c>
      <c r="BJ332">
        <f t="shared" si="216"/>
        <v>1</v>
      </c>
      <c r="BK332">
        <f t="shared" si="217"/>
        <v>1</v>
      </c>
    </row>
    <row r="333" spans="1:63" x14ac:dyDescent="0.3">
      <c r="A333" t="s">
        <v>30</v>
      </c>
      <c r="B333">
        <v>2022</v>
      </c>
      <c r="C333" t="s">
        <v>39</v>
      </c>
      <c r="D333">
        <v>151.80000000000001</v>
      </c>
      <c r="E333">
        <v>209.7</v>
      </c>
      <c r="F333">
        <v>164.5</v>
      </c>
      <c r="G333">
        <v>163.80000000000001</v>
      </c>
      <c r="H333">
        <v>207.4</v>
      </c>
      <c r="I333">
        <v>169.7</v>
      </c>
      <c r="J333">
        <v>153.6</v>
      </c>
      <c r="K333">
        <v>165.1</v>
      </c>
      <c r="L333">
        <v>118.2</v>
      </c>
      <c r="M333">
        <v>182.9</v>
      </c>
      <c r="N333">
        <v>172.4</v>
      </c>
      <c r="O333">
        <v>178.9</v>
      </c>
      <c r="P333">
        <v>168.6</v>
      </c>
      <c r="Q333">
        <v>192.8</v>
      </c>
      <c r="R333">
        <v>177.5</v>
      </c>
      <c r="S333">
        <v>175.1</v>
      </c>
      <c r="T333">
        <v>177.1</v>
      </c>
      <c r="U333" t="s">
        <v>32</v>
      </c>
      <c r="V333">
        <v>173.3</v>
      </c>
      <c r="W333">
        <v>167.7</v>
      </c>
      <c r="X333">
        <v>177</v>
      </c>
      <c r="Y333">
        <v>166.2</v>
      </c>
      <c r="Z333">
        <v>167.2</v>
      </c>
      <c r="AA333">
        <v>170.9</v>
      </c>
      <c r="AB333">
        <v>169</v>
      </c>
      <c r="AC333">
        <v>170.2</v>
      </c>
      <c r="AD333">
        <v>170.8</v>
      </c>
      <c r="AE333">
        <f t="shared" si="187"/>
        <v>0</v>
      </c>
      <c r="AH333">
        <f t="shared" si="188"/>
        <v>2</v>
      </c>
      <c r="AI333">
        <f t="shared" si="189"/>
        <v>1</v>
      </c>
      <c r="AJ333">
        <f t="shared" si="190"/>
        <v>2</v>
      </c>
      <c r="AK333">
        <f t="shared" si="191"/>
        <v>1</v>
      </c>
      <c r="AL333">
        <f t="shared" si="192"/>
        <v>1</v>
      </c>
      <c r="AM333">
        <f t="shared" si="193"/>
        <v>1</v>
      </c>
      <c r="AN333">
        <f t="shared" si="194"/>
        <v>1</v>
      </c>
      <c r="AO333">
        <f t="shared" si="195"/>
        <v>1</v>
      </c>
      <c r="AP333">
        <f t="shared" si="196"/>
        <v>1</v>
      </c>
      <c r="AQ333">
        <f t="shared" si="197"/>
        <v>1</v>
      </c>
      <c r="AR333">
        <f t="shared" si="198"/>
        <v>1</v>
      </c>
      <c r="AS333">
        <f t="shared" si="199"/>
        <v>1</v>
      </c>
      <c r="AT333">
        <f t="shared" si="200"/>
        <v>1</v>
      </c>
      <c r="AU333">
        <f t="shared" si="201"/>
        <v>1</v>
      </c>
      <c r="AV333">
        <f t="shared" si="202"/>
        <v>1</v>
      </c>
      <c r="AW333">
        <f t="shared" si="203"/>
        <v>1</v>
      </c>
      <c r="AX333">
        <f t="shared" si="204"/>
        <v>1</v>
      </c>
      <c r="AY333">
        <f t="shared" si="205"/>
        <v>1</v>
      </c>
      <c r="AZ333">
        <f t="shared" si="206"/>
        <v>1</v>
      </c>
      <c r="BA333">
        <f t="shared" si="207"/>
        <v>1</v>
      </c>
      <c r="BB333">
        <f t="shared" si="208"/>
        <v>2</v>
      </c>
      <c r="BC333">
        <f t="shared" si="209"/>
        <v>1</v>
      </c>
      <c r="BD333">
        <f t="shared" si="210"/>
        <v>1</v>
      </c>
      <c r="BE333">
        <f t="shared" si="211"/>
        <v>1</v>
      </c>
      <c r="BF333">
        <f t="shared" si="212"/>
        <v>1</v>
      </c>
      <c r="BG333">
        <f t="shared" si="213"/>
        <v>1</v>
      </c>
      <c r="BH333">
        <f t="shared" si="214"/>
        <v>1</v>
      </c>
      <c r="BI333">
        <f t="shared" si="215"/>
        <v>1</v>
      </c>
      <c r="BJ333">
        <f t="shared" si="216"/>
        <v>1</v>
      </c>
      <c r="BK333">
        <f t="shared" si="217"/>
        <v>1</v>
      </c>
    </row>
    <row r="334" spans="1:63" x14ac:dyDescent="0.3">
      <c r="A334" t="s">
        <v>33</v>
      </c>
      <c r="B334">
        <v>2022</v>
      </c>
      <c r="C334" t="s">
        <v>39</v>
      </c>
      <c r="D334">
        <v>155.4</v>
      </c>
      <c r="E334">
        <v>215.8</v>
      </c>
      <c r="F334">
        <v>164.6</v>
      </c>
      <c r="G334">
        <v>164.2</v>
      </c>
      <c r="H334">
        <v>186</v>
      </c>
      <c r="I334">
        <v>175.9</v>
      </c>
      <c r="J334">
        <v>190.7</v>
      </c>
      <c r="K334">
        <v>164</v>
      </c>
      <c r="L334">
        <v>120.5</v>
      </c>
      <c r="M334">
        <v>178</v>
      </c>
      <c r="N334">
        <v>157.5</v>
      </c>
      <c r="O334">
        <v>183.3</v>
      </c>
      <c r="P334">
        <v>174.5</v>
      </c>
      <c r="Q334">
        <v>197.1</v>
      </c>
      <c r="R334">
        <v>168.4</v>
      </c>
      <c r="S334">
        <v>154.5</v>
      </c>
      <c r="T334">
        <v>166.3</v>
      </c>
      <c r="U334" t="s">
        <v>152</v>
      </c>
      <c r="V334">
        <v>170.5</v>
      </c>
      <c r="W334">
        <v>159.80000000000001</v>
      </c>
      <c r="X334">
        <v>169</v>
      </c>
      <c r="Y334">
        <v>159.30000000000001</v>
      </c>
      <c r="Z334">
        <v>162.19999999999999</v>
      </c>
      <c r="AA334">
        <v>164</v>
      </c>
      <c r="AB334">
        <v>168.4</v>
      </c>
      <c r="AC334">
        <v>163.1</v>
      </c>
      <c r="AD334">
        <v>169.2</v>
      </c>
      <c r="AE334">
        <f t="shared" si="187"/>
        <v>0</v>
      </c>
      <c r="AH334">
        <f t="shared" si="188"/>
        <v>2</v>
      </c>
      <c r="AI334">
        <f t="shared" si="189"/>
        <v>1</v>
      </c>
      <c r="AJ334">
        <f t="shared" si="190"/>
        <v>2</v>
      </c>
      <c r="AK334">
        <f t="shared" si="191"/>
        <v>1</v>
      </c>
      <c r="AL334">
        <f t="shared" si="192"/>
        <v>1</v>
      </c>
      <c r="AM334">
        <f t="shared" si="193"/>
        <v>1</v>
      </c>
      <c r="AN334">
        <f t="shared" si="194"/>
        <v>1</v>
      </c>
      <c r="AO334">
        <f t="shared" si="195"/>
        <v>1</v>
      </c>
      <c r="AP334">
        <f t="shared" si="196"/>
        <v>1</v>
      </c>
      <c r="AQ334">
        <f t="shared" si="197"/>
        <v>1</v>
      </c>
      <c r="AR334">
        <f t="shared" si="198"/>
        <v>1</v>
      </c>
      <c r="AS334">
        <f t="shared" si="199"/>
        <v>1</v>
      </c>
      <c r="AT334">
        <f t="shared" si="200"/>
        <v>1</v>
      </c>
      <c r="AU334">
        <f t="shared" si="201"/>
        <v>1</v>
      </c>
      <c r="AV334">
        <f t="shared" si="202"/>
        <v>1</v>
      </c>
      <c r="AW334">
        <f t="shared" si="203"/>
        <v>1</v>
      </c>
      <c r="AX334">
        <f t="shared" si="204"/>
        <v>1</v>
      </c>
      <c r="AY334">
        <f t="shared" si="205"/>
        <v>1</v>
      </c>
      <c r="AZ334">
        <f t="shared" si="206"/>
        <v>1</v>
      </c>
      <c r="BA334">
        <f t="shared" si="207"/>
        <v>1</v>
      </c>
      <c r="BB334">
        <f t="shared" si="208"/>
        <v>2</v>
      </c>
      <c r="BC334">
        <f t="shared" si="209"/>
        <v>1</v>
      </c>
      <c r="BD334">
        <f t="shared" si="210"/>
        <v>1</v>
      </c>
      <c r="BE334">
        <f t="shared" si="211"/>
        <v>1</v>
      </c>
      <c r="BF334">
        <f t="shared" si="212"/>
        <v>1</v>
      </c>
      <c r="BG334">
        <f t="shared" si="213"/>
        <v>1</v>
      </c>
      <c r="BH334">
        <f t="shared" si="214"/>
        <v>1</v>
      </c>
      <c r="BI334">
        <f t="shared" si="215"/>
        <v>1</v>
      </c>
      <c r="BJ334">
        <f t="shared" si="216"/>
        <v>1</v>
      </c>
      <c r="BK334">
        <f t="shared" si="217"/>
        <v>1</v>
      </c>
    </row>
    <row r="335" spans="1:63" x14ac:dyDescent="0.3">
      <c r="A335" t="s">
        <v>35</v>
      </c>
      <c r="B335">
        <v>2022</v>
      </c>
      <c r="C335" t="s">
        <v>39</v>
      </c>
      <c r="D335">
        <v>152.9</v>
      </c>
      <c r="E335">
        <v>211.8</v>
      </c>
      <c r="F335">
        <v>164.5</v>
      </c>
      <c r="G335">
        <v>163.9</v>
      </c>
      <c r="H335">
        <v>199.5</v>
      </c>
      <c r="I335">
        <v>172.6</v>
      </c>
      <c r="J335">
        <v>166.2</v>
      </c>
      <c r="K335">
        <v>164.7</v>
      </c>
      <c r="L335">
        <v>119</v>
      </c>
      <c r="M335">
        <v>181.3</v>
      </c>
      <c r="N335">
        <v>166.2</v>
      </c>
      <c r="O335">
        <v>180.9</v>
      </c>
      <c r="P335">
        <v>170.8</v>
      </c>
      <c r="Q335">
        <v>193.9</v>
      </c>
      <c r="R335">
        <v>173.9</v>
      </c>
      <c r="S335">
        <v>166.5</v>
      </c>
      <c r="T335">
        <v>172.8</v>
      </c>
      <c r="U335" t="s">
        <v>152</v>
      </c>
      <c r="V335">
        <v>172.2</v>
      </c>
      <c r="W335">
        <v>164</v>
      </c>
      <c r="X335">
        <v>174</v>
      </c>
      <c r="Y335">
        <v>162.6</v>
      </c>
      <c r="Z335">
        <v>164.4</v>
      </c>
      <c r="AA335">
        <v>166.9</v>
      </c>
      <c r="AB335">
        <v>168.8</v>
      </c>
      <c r="AC335">
        <v>166.8</v>
      </c>
      <c r="AD335">
        <v>170.1</v>
      </c>
      <c r="AE335">
        <f t="shared" si="187"/>
        <v>0</v>
      </c>
      <c r="AH335">
        <f t="shared" si="188"/>
        <v>2</v>
      </c>
      <c r="AI335">
        <f t="shared" si="189"/>
        <v>1</v>
      </c>
      <c r="AJ335">
        <f t="shared" si="190"/>
        <v>2</v>
      </c>
      <c r="AK335">
        <f t="shared" si="191"/>
        <v>1</v>
      </c>
      <c r="AL335">
        <f t="shared" si="192"/>
        <v>1</v>
      </c>
      <c r="AM335">
        <f t="shared" si="193"/>
        <v>1</v>
      </c>
      <c r="AN335">
        <f t="shared" si="194"/>
        <v>1</v>
      </c>
      <c r="AO335">
        <f t="shared" si="195"/>
        <v>1</v>
      </c>
      <c r="AP335">
        <f t="shared" si="196"/>
        <v>1</v>
      </c>
      <c r="AQ335">
        <f t="shared" si="197"/>
        <v>1</v>
      </c>
      <c r="AR335">
        <f t="shared" si="198"/>
        <v>1</v>
      </c>
      <c r="AS335">
        <f t="shared" si="199"/>
        <v>1</v>
      </c>
      <c r="AT335">
        <f t="shared" si="200"/>
        <v>1</v>
      </c>
      <c r="AU335">
        <f t="shared" si="201"/>
        <v>1</v>
      </c>
      <c r="AV335">
        <f t="shared" si="202"/>
        <v>1</v>
      </c>
      <c r="AW335">
        <f t="shared" si="203"/>
        <v>1</v>
      </c>
      <c r="AX335">
        <f t="shared" si="204"/>
        <v>1</v>
      </c>
      <c r="AY335">
        <f t="shared" si="205"/>
        <v>1</v>
      </c>
      <c r="AZ335">
        <f t="shared" si="206"/>
        <v>1</v>
      </c>
      <c r="BA335">
        <f t="shared" si="207"/>
        <v>1</v>
      </c>
      <c r="BB335">
        <f t="shared" si="208"/>
        <v>2</v>
      </c>
      <c r="BC335">
        <f t="shared" si="209"/>
        <v>1</v>
      </c>
      <c r="BD335">
        <f t="shared" si="210"/>
        <v>1</v>
      </c>
      <c r="BE335">
        <f t="shared" si="211"/>
        <v>1</v>
      </c>
      <c r="BF335">
        <f t="shared" si="212"/>
        <v>1</v>
      </c>
      <c r="BG335">
        <f t="shared" si="213"/>
        <v>1</v>
      </c>
      <c r="BH335">
        <f t="shared" si="214"/>
        <v>1</v>
      </c>
      <c r="BI335">
        <f t="shared" si="215"/>
        <v>1</v>
      </c>
      <c r="BJ335">
        <f t="shared" si="216"/>
        <v>1</v>
      </c>
      <c r="BK335">
        <f t="shared" si="217"/>
        <v>1</v>
      </c>
    </row>
    <row r="336" spans="1:63" x14ac:dyDescent="0.3">
      <c r="A336" t="s">
        <v>30</v>
      </c>
      <c r="B336">
        <v>2022</v>
      </c>
      <c r="C336" t="s">
        <v>41</v>
      </c>
      <c r="D336">
        <v>152.9</v>
      </c>
      <c r="E336">
        <v>214.7</v>
      </c>
      <c r="F336">
        <v>161.4</v>
      </c>
      <c r="G336">
        <v>164.6</v>
      </c>
      <c r="H336">
        <v>209.9</v>
      </c>
      <c r="I336">
        <v>168</v>
      </c>
      <c r="J336">
        <v>160.4</v>
      </c>
      <c r="K336">
        <v>165</v>
      </c>
      <c r="L336">
        <v>118.9</v>
      </c>
      <c r="M336">
        <v>186.6</v>
      </c>
      <c r="N336">
        <v>173.2</v>
      </c>
      <c r="O336">
        <v>180.4</v>
      </c>
      <c r="P336">
        <v>170.8</v>
      </c>
      <c r="Q336">
        <v>192.9</v>
      </c>
      <c r="R336">
        <v>179.3</v>
      </c>
      <c r="S336">
        <v>177.2</v>
      </c>
      <c r="T336">
        <v>179</v>
      </c>
      <c r="U336" t="s">
        <v>32</v>
      </c>
      <c r="V336">
        <v>175.3</v>
      </c>
      <c r="W336">
        <v>168.9</v>
      </c>
      <c r="X336">
        <v>177.7</v>
      </c>
      <c r="Y336">
        <v>167.1</v>
      </c>
      <c r="Z336">
        <v>167.6</v>
      </c>
      <c r="AA336">
        <v>171.8</v>
      </c>
      <c r="AB336">
        <v>168.5</v>
      </c>
      <c r="AC336">
        <v>170.9</v>
      </c>
      <c r="AD336">
        <v>172.5</v>
      </c>
      <c r="AE336">
        <f t="shared" si="187"/>
        <v>0</v>
      </c>
      <c r="AH336">
        <f t="shared" si="188"/>
        <v>2</v>
      </c>
      <c r="AI336">
        <f t="shared" si="189"/>
        <v>1</v>
      </c>
      <c r="AJ336">
        <f t="shared" si="190"/>
        <v>2</v>
      </c>
      <c r="AK336">
        <f t="shared" si="191"/>
        <v>1</v>
      </c>
      <c r="AL336">
        <f t="shared" si="192"/>
        <v>1</v>
      </c>
      <c r="AM336">
        <f t="shared" si="193"/>
        <v>1</v>
      </c>
      <c r="AN336">
        <f t="shared" si="194"/>
        <v>1</v>
      </c>
      <c r="AO336">
        <f t="shared" si="195"/>
        <v>1</v>
      </c>
      <c r="AP336">
        <f t="shared" si="196"/>
        <v>1</v>
      </c>
      <c r="AQ336">
        <f t="shared" si="197"/>
        <v>1</v>
      </c>
      <c r="AR336">
        <f t="shared" si="198"/>
        <v>1</v>
      </c>
      <c r="AS336">
        <f t="shared" si="199"/>
        <v>1</v>
      </c>
      <c r="AT336">
        <f t="shared" si="200"/>
        <v>1</v>
      </c>
      <c r="AU336">
        <f t="shared" si="201"/>
        <v>1</v>
      </c>
      <c r="AV336">
        <f t="shared" si="202"/>
        <v>1</v>
      </c>
      <c r="AW336">
        <f t="shared" si="203"/>
        <v>1</v>
      </c>
      <c r="AX336">
        <f t="shared" si="204"/>
        <v>1</v>
      </c>
      <c r="AY336">
        <f t="shared" si="205"/>
        <v>1</v>
      </c>
      <c r="AZ336">
        <f t="shared" si="206"/>
        <v>1</v>
      </c>
      <c r="BA336">
        <f t="shared" si="207"/>
        <v>1</v>
      </c>
      <c r="BB336">
        <f t="shared" si="208"/>
        <v>2</v>
      </c>
      <c r="BC336">
        <f t="shared" si="209"/>
        <v>1</v>
      </c>
      <c r="BD336">
        <f t="shared" si="210"/>
        <v>1</v>
      </c>
      <c r="BE336">
        <f t="shared" si="211"/>
        <v>1</v>
      </c>
      <c r="BF336">
        <f t="shared" si="212"/>
        <v>1</v>
      </c>
      <c r="BG336">
        <f t="shared" si="213"/>
        <v>1</v>
      </c>
      <c r="BH336">
        <f t="shared" si="214"/>
        <v>1</v>
      </c>
      <c r="BI336">
        <f t="shared" si="215"/>
        <v>1</v>
      </c>
      <c r="BJ336">
        <f t="shared" si="216"/>
        <v>1</v>
      </c>
      <c r="BK336">
        <f t="shared" si="217"/>
        <v>1</v>
      </c>
    </row>
    <row r="337" spans="1:63" x14ac:dyDescent="0.3">
      <c r="A337" t="s">
        <v>33</v>
      </c>
      <c r="B337">
        <v>2022</v>
      </c>
      <c r="C337" t="s">
        <v>41</v>
      </c>
      <c r="D337">
        <v>156.69999999999999</v>
      </c>
      <c r="E337">
        <v>221.2</v>
      </c>
      <c r="F337">
        <v>164.1</v>
      </c>
      <c r="G337">
        <v>165.4</v>
      </c>
      <c r="H337">
        <v>189.5</v>
      </c>
      <c r="I337">
        <v>174.5</v>
      </c>
      <c r="J337">
        <v>203.2</v>
      </c>
      <c r="K337">
        <v>164.1</v>
      </c>
      <c r="L337">
        <v>121.2</v>
      </c>
      <c r="M337">
        <v>181.4</v>
      </c>
      <c r="N337">
        <v>158.5</v>
      </c>
      <c r="O337">
        <v>184.9</v>
      </c>
      <c r="P337">
        <v>177.5</v>
      </c>
      <c r="Q337">
        <v>197.5</v>
      </c>
      <c r="R337">
        <v>170</v>
      </c>
      <c r="S337">
        <v>155.9</v>
      </c>
      <c r="T337">
        <v>167.8</v>
      </c>
      <c r="U337" t="s">
        <v>153</v>
      </c>
      <c r="V337">
        <v>173.5</v>
      </c>
      <c r="W337">
        <v>161.1</v>
      </c>
      <c r="X337">
        <v>170.1</v>
      </c>
      <c r="Y337">
        <v>159.4</v>
      </c>
      <c r="Z337">
        <v>163.19999999999999</v>
      </c>
      <c r="AA337">
        <v>165.2</v>
      </c>
      <c r="AB337">
        <v>168.2</v>
      </c>
      <c r="AC337">
        <v>163.80000000000001</v>
      </c>
      <c r="AD337">
        <v>170.8</v>
      </c>
      <c r="AE337">
        <f t="shared" si="187"/>
        <v>0</v>
      </c>
      <c r="AH337">
        <f t="shared" si="188"/>
        <v>2</v>
      </c>
      <c r="AI337">
        <f t="shared" si="189"/>
        <v>1</v>
      </c>
      <c r="AJ337">
        <f t="shared" si="190"/>
        <v>2</v>
      </c>
      <c r="AK337">
        <f t="shared" si="191"/>
        <v>1</v>
      </c>
      <c r="AL337">
        <f t="shared" si="192"/>
        <v>1</v>
      </c>
      <c r="AM337">
        <f t="shared" si="193"/>
        <v>1</v>
      </c>
      <c r="AN337">
        <f t="shared" si="194"/>
        <v>1</v>
      </c>
      <c r="AO337">
        <f t="shared" si="195"/>
        <v>1</v>
      </c>
      <c r="AP337">
        <f t="shared" si="196"/>
        <v>1</v>
      </c>
      <c r="AQ337">
        <f t="shared" si="197"/>
        <v>1</v>
      </c>
      <c r="AR337">
        <f t="shared" si="198"/>
        <v>1</v>
      </c>
      <c r="AS337">
        <f t="shared" si="199"/>
        <v>1</v>
      </c>
      <c r="AT337">
        <f t="shared" si="200"/>
        <v>1</v>
      </c>
      <c r="AU337">
        <f t="shared" si="201"/>
        <v>1</v>
      </c>
      <c r="AV337">
        <f t="shared" si="202"/>
        <v>1</v>
      </c>
      <c r="AW337">
        <f t="shared" si="203"/>
        <v>1</v>
      </c>
      <c r="AX337">
        <f t="shared" si="204"/>
        <v>1</v>
      </c>
      <c r="AY337">
        <f t="shared" si="205"/>
        <v>1</v>
      </c>
      <c r="AZ337">
        <f t="shared" si="206"/>
        <v>1</v>
      </c>
      <c r="BA337">
        <f t="shared" si="207"/>
        <v>1</v>
      </c>
      <c r="BB337">
        <f t="shared" si="208"/>
        <v>2</v>
      </c>
      <c r="BC337">
        <f t="shared" si="209"/>
        <v>1</v>
      </c>
      <c r="BD337">
        <f t="shared" si="210"/>
        <v>1</v>
      </c>
      <c r="BE337">
        <f t="shared" si="211"/>
        <v>1</v>
      </c>
      <c r="BF337">
        <f t="shared" si="212"/>
        <v>1</v>
      </c>
      <c r="BG337">
        <f t="shared" si="213"/>
        <v>1</v>
      </c>
      <c r="BH337">
        <f t="shared" si="214"/>
        <v>1</v>
      </c>
      <c r="BI337">
        <f t="shared" si="215"/>
        <v>1</v>
      </c>
      <c r="BJ337">
        <f t="shared" si="216"/>
        <v>1</v>
      </c>
      <c r="BK337">
        <f t="shared" si="217"/>
        <v>1</v>
      </c>
    </row>
    <row r="338" spans="1:63" x14ac:dyDescent="0.3">
      <c r="A338" t="s">
        <v>35</v>
      </c>
      <c r="B338">
        <v>2022</v>
      </c>
      <c r="C338" t="s">
        <v>41</v>
      </c>
      <c r="D338">
        <v>154.1</v>
      </c>
      <c r="E338">
        <v>217</v>
      </c>
      <c r="F338">
        <v>162.4</v>
      </c>
      <c r="G338">
        <v>164.9</v>
      </c>
      <c r="H338">
        <v>202.4</v>
      </c>
      <c r="I338">
        <v>171</v>
      </c>
      <c r="J338">
        <v>174.9</v>
      </c>
      <c r="K338">
        <v>164.7</v>
      </c>
      <c r="L338">
        <v>119.7</v>
      </c>
      <c r="M338">
        <v>184.9</v>
      </c>
      <c r="N338">
        <v>167.1</v>
      </c>
      <c r="O338">
        <v>182.5</v>
      </c>
      <c r="P338">
        <v>173.3</v>
      </c>
      <c r="Q338">
        <v>194.1</v>
      </c>
      <c r="R338">
        <v>175.6</v>
      </c>
      <c r="S338">
        <v>168.4</v>
      </c>
      <c r="T338">
        <v>174.6</v>
      </c>
      <c r="U338" t="s">
        <v>153</v>
      </c>
      <c r="V338">
        <v>174.6</v>
      </c>
      <c r="W338">
        <v>165.2</v>
      </c>
      <c r="X338">
        <v>174.8</v>
      </c>
      <c r="Y338">
        <v>163</v>
      </c>
      <c r="Z338">
        <v>165.1</v>
      </c>
      <c r="AA338">
        <v>167.9</v>
      </c>
      <c r="AB338">
        <v>168.4</v>
      </c>
      <c r="AC338">
        <v>167.5</v>
      </c>
      <c r="AD338">
        <v>171.7</v>
      </c>
      <c r="AE338">
        <f t="shared" si="187"/>
        <v>0</v>
      </c>
      <c r="AH338">
        <f t="shared" si="188"/>
        <v>2</v>
      </c>
      <c r="AI338">
        <f t="shared" si="189"/>
        <v>1</v>
      </c>
      <c r="AJ338">
        <f t="shared" si="190"/>
        <v>2</v>
      </c>
      <c r="AK338">
        <f t="shared" si="191"/>
        <v>1</v>
      </c>
      <c r="AL338">
        <f t="shared" si="192"/>
        <v>1</v>
      </c>
      <c r="AM338">
        <f t="shared" si="193"/>
        <v>1</v>
      </c>
      <c r="AN338">
        <f t="shared" si="194"/>
        <v>1</v>
      </c>
      <c r="AO338">
        <f t="shared" si="195"/>
        <v>1</v>
      </c>
      <c r="AP338">
        <f t="shared" si="196"/>
        <v>1</v>
      </c>
      <c r="AQ338">
        <f t="shared" si="197"/>
        <v>1</v>
      </c>
      <c r="AR338">
        <f t="shared" si="198"/>
        <v>1</v>
      </c>
      <c r="AS338">
        <f t="shared" si="199"/>
        <v>1</v>
      </c>
      <c r="AT338">
        <f t="shared" si="200"/>
        <v>1</v>
      </c>
      <c r="AU338">
        <f t="shared" si="201"/>
        <v>1</v>
      </c>
      <c r="AV338">
        <f t="shared" si="202"/>
        <v>1</v>
      </c>
      <c r="AW338">
        <f t="shared" si="203"/>
        <v>1</v>
      </c>
      <c r="AX338">
        <f t="shared" si="204"/>
        <v>1</v>
      </c>
      <c r="AY338">
        <f t="shared" si="205"/>
        <v>1</v>
      </c>
      <c r="AZ338">
        <f t="shared" si="206"/>
        <v>1</v>
      </c>
      <c r="BA338">
        <f t="shared" si="207"/>
        <v>1</v>
      </c>
      <c r="BB338">
        <f t="shared" si="208"/>
        <v>2</v>
      </c>
      <c r="BC338">
        <f t="shared" si="209"/>
        <v>1</v>
      </c>
      <c r="BD338">
        <f t="shared" si="210"/>
        <v>1</v>
      </c>
      <c r="BE338">
        <f t="shared" si="211"/>
        <v>1</v>
      </c>
      <c r="BF338">
        <f t="shared" si="212"/>
        <v>1</v>
      </c>
      <c r="BG338">
        <f t="shared" si="213"/>
        <v>1</v>
      </c>
      <c r="BH338">
        <f t="shared" si="214"/>
        <v>1</v>
      </c>
      <c r="BI338">
        <f t="shared" si="215"/>
        <v>1</v>
      </c>
      <c r="BJ338">
        <f t="shared" si="216"/>
        <v>1</v>
      </c>
      <c r="BK338">
        <f t="shared" si="217"/>
        <v>1</v>
      </c>
    </row>
    <row r="339" spans="1:63" x14ac:dyDescent="0.3">
      <c r="A339" t="s">
        <v>30</v>
      </c>
      <c r="B339">
        <v>2022</v>
      </c>
      <c r="C339" t="s">
        <v>42</v>
      </c>
      <c r="D339">
        <v>153.80000000000001</v>
      </c>
      <c r="E339">
        <v>217.2</v>
      </c>
      <c r="F339">
        <v>169.6</v>
      </c>
      <c r="G339">
        <v>165.4</v>
      </c>
      <c r="H339">
        <v>208.1</v>
      </c>
      <c r="I339">
        <v>165.8</v>
      </c>
      <c r="J339">
        <v>167.3</v>
      </c>
      <c r="K339">
        <v>164.6</v>
      </c>
      <c r="L339">
        <v>119.1</v>
      </c>
      <c r="M339">
        <v>188.9</v>
      </c>
      <c r="N339">
        <v>174.2</v>
      </c>
      <c r="O339">
        <v>181.9</v>
      </c>
      <c r="P339">
        <v>172.4</v>
      </c>
      <c r="Q339">
        <v>192.9</v>
      </c>
      <c r="R339">
        <v>180.7</v>
      </c>
      <c r="S339">
        <v>178.7</v>
      </c>
      <c r="T339">
        <v>180.4</v>
      </c>
      <c r="U339" t="s">
        <v>32</v>
      </c>
      <c r="V339">
        <v>176.7</v>
      </c>
      <c r="W339">
        <v>170.3</v>
      </c>
      <c r="X339">
        <v>178.2</v>
      </c>
      <c r="Y339">
        <v>165.5</v>
      </c>
      <c r="Z339">
        <v>168</v>
      </c>
      <c r="AA339">
        <v>172.6</v>
      </c>
      <c r="AB339">
        <v>169.5</v>
      </c>
      <c r="AC339">
        <v>171</v>
      </c>
      <c r="AD339">
        <v>173.6</v>
      </c>
      <c r="AE339">
        <f t="shared" si="187"/>
        <v>0</v>
      </c>
      <c r="AH339">
        <f t="shared" si="188"/>
        <v>2</v>
      </c>
      <c r="AI339">
        <f t="shared" si="189"/>
        <v>1</v>
      </c>
      <c r="AJ339">
        <f t="shared" si="190"/>
        <v>2</v>
      </c>
      <c r="AK339">
        <f t="shared" si="191"/>
        <v>1</v>
      </c>
      <c r="AL339">
        <f t="shared" si="192"/>
        <v>1</v>
      </c>
      <c r="AM339">
        <f t="shared" si="193"/>
        <v>1</v>
      </c>
      <c r="AN339">
        <f t="shared" si="194"/>
        <v>1</v>
      </c>
      <c r="AO339">
        <f t="shared" si="195"/>
        <v>1</v>
      </c>
      <c r="AP339">
        <f t="shared" si="196"/>
        <v>1</v>
      </c>
      <c r="AQ339">
        <f t="shared" si="197"/>
        <v>1</v>
      </c>
      <c r="AR339">
        <f t="shared" si="198"/>
        <v>1</v>
      </c>
      <c r="AS339">
        <f t="shared" si="199"/>
        <v>1</v>
      </c>
      <c r="AT339">
        <f t="shared" si="200"/>
        <v>1</v>
      </c>
      <c r="AU339">
        <f t="shared" si="201"/>
        <v>1</v>
      </c>
      <c r="AV339">
        <f t="shared" si="202"/>
        <v>1</v>
      </c>
      <c r="AW339">
        <f t="shared" si="203"/>
        <v>1</v>
      </c>
      <c r="AX339">
        <f t="shared" si="204"/>
        <v>1</v>
      </c>
      <c r="AY339">
        <f t="shared" si="205"/>
        <v>1</v>
      </c>
      <c r="AZ339">
        <f t="shared" si="206"/>
        <v>1</v>
      </c>
      <c r="BA339">
        <f t="shared" si="207"/>
        <v>1</v>
      </c>
      <c r="BB339">
        <f t="shared" si="208"/>
        <v>2</v>
      </c>
      <c r="BC339">
        <f t="shared" si="209"/>
        <v>1</v>
      </c>
      <c r="BD339">
        <f t="shared" si="210"/>
        <v>1</v>
      </c>
      <c r="BE339">
        <f t="shared" si="211"/>
        <v>1</v>
      </c>
      <c r="BF339">
        <f t="shared" si="212"/>
        <v>1</v>
      </c>
      <c r="BG339">
        <f t="shared" si="213"/>
        <v>1</v>
      </c>
      <c r="BH339">
        <f t="shared" si="214"/>
        <v>1</v>
      </c>
      <c r="BI339">
        <f t="shared" si="215"/>
        <v>1</v>
      </c>
      <c r="BJ339">
        <f t="shared" si="216"/>
        <v>1</v>
      </c>
      <c r="BK339">
        <f t="shared" si="217"/>
        <v>1</v>
      </c>
    </row>
    <row r="340" spans="1:63" x14ac:dyDescent="0.3">
      <c r="A340" t="s">
        <v>33</v>
      </c>
      <c r="B340">
        <v>2022</v>
      </c>
      <c r="C340" t="s">
        <v>42</v>
      </c>
      <c r="D340">
        <v>157.5</v>
      </c>
      <c r="E340">
        <v>223.4</v>
      </c>
      <c r="F340">
        <v>172.8</v>
      </c>
      <c r="G340">
        <v>166.4</v>
      </c>
      <c r="H340">
        <v>188.6</v>
      </c>
      <c r="I340">
        <v>174.1</v>
      </c>
      <c r="J340">
        <v>211.5</v>
      </c>
      <c r="K340">
        <v>163.6</v>
      </c>
      <c r="L340">
        <v>121.4</v>
      </c>
      <c r="M340">
        <v>183.5</v>
      </c>
      <c r="N340">
        <v>159.1</v>
      </c>
      <c r="O340">
        <v>186.3</v>
      </c>
      <c r="P340">
        <v>179.3</v>
      </c>
      <c r="Q340">
        <v>198.3</v>
      </c>
      <c r="R340">
        <v>171.6</v>
      </c>
      <c r="S340">
        <v>157.4</v>
      </c>
      <c r="T340">
        <v>169.4</v>
      </c>
      <c r="U340" t="s">
        <v>154</v>
      </c>
      <c r="V340">
        <v>174.9</v>
      </c>
      <c r="W340">
        <v>162.1</v>
      </c>
      <c r="X340">
        <v>170.9</v>
      </c>
      <c r="Y340">
        <v>157.19999999999999</v>
      </c>
      <c r="Z340">
        <v>164.1</v>
      </c>
      <c r="AA340">
        <v>166.5</v>
      </c>
      <c r="AB340">
        <v>169.2</v>
      </c>
      <c r="AC340">
        <v>163.80000000000001</v>
      </c>
      <c r="AD340">
        <v>171.4</v>
      </c>
      <c r="AE340">
        <f t="shared" si="187"/>
        <v>0</v>
      </c>
      <c r="AH340">
        <f t="shared" si="188"/>
        <v>2</v>
      </c>
      <c r="AI340">
        <f t="shared" si="189"/>
        <v>1</v>
      </c>
      <c r="AJ340">
        <f t="shared" si="190"/>
        <v>2</v>
      </c>
      <c r="AK340">
        <f t="shared" si="191"/>
        <v>1</v>
      </c>
      <c r="AL340">
        <f t="shared" si="192"/>
        <v>1</v>
      </c>
      <c r="AM340">
        <f t="shared" si="193"/>
        <v>1</v>
      </c>
      <c r="AN340">
        <f t="shared" si="194"/>
        <v>1</v>
      </c>
      <c r="AO340">
        <f t="shared" si="195"/>
        <v>1</v>
      </c>
      <c r="AP340">
        <f t="shared" si="196"/>
        <v>1</v>
      </c>
      <c r="AQ340">
        <f t="shared" si="197"/>
        <v>1</v>
      </c>
      <c r="AR340">
        <f t="shared" si="198"/>
        <v>1</v>
      </c>
      <c r="AS340">
        <f t="shared" si="199"/>
        <v>1</v>
      </c>
      <c r="AT340">
        <f t="shared" si="200"/>
        <v>1</v>
      </c>
      <c r="AU340">
        <f t="shared" si="201"/>
        <v>1</v>
      </c>
      <c r="AV340">
        <f t="shared" si="202"/>
        <v>1</v>
      </c>
      <c r="AW340">
        <f t="shared" si="203"/>
        <v>1</v>
      </c>
      <c r="AX340">
        <f t="shared" si="204"/>
        <v>1</v>
      </c>
      <c r="AY340">
        <f t="shared" si="205"/>
        <v>1</v>
      </c>
      <c r="AZ340">
        <f t="shared" si="206"/>
        <v>1</v>
      </c>
      <c r="BA340">
        <f t="shared" si="207"/>
        <v>1</v>
      </c>
      <c r="BB340">
        <f t="shared" si="208"/>
        <v>2</v>
      </c>
      <c r="BC340">
        <f t="shared" si="209"/>
        <v>1</v>
      </c>
      <c r="BD340">
        <f t="shared" si="210"/>
        <v>1</v>
      </c>
      <c r="BE340">
        <f t="shared" si="211"/>
        <v>1</v>
      </c>
      <c r="BF340">
        <f t="shared" si="212"/>
        <v>1</v>
      </c>
      <c r="BG340">
        <f t="shared" si="213"/>
        <v>1</v>
      </c>
      <c r="BH340">
        <f t="shared" si="214"/>
        <v>1</v>
      </c>
      <c r="BI340">
        <f t="shared" si="215"/>
        <v>1</v>
      </c>
      <c r="BJ340">
        <f t="shared" si="216"/>
        <v>1</v>
      </c>
      <c r="BK340">
        <f t="shared" si="217"/>
        <v>1</v>
      </c>
    </row>
    <row r="341" spans="1:63" x14ac:dyDescent="0.3">
      <c r="A341" t="s">
        <v>35</v>
      </c>
      <c r="B341">
        <v>2022</v>
      </c>
      <c r="C341" t="s">
        <v>42</v>
      </c>
      <c r="D341">
        <v>155</v>
      </c>
      <c r="E341">
        <v>219.4</v>
      </c>
      <c r="F341">
        <v>170.8</v>
      </c>
      <c r="G341">
        <v>165.8</v>
      </c>
      <c r="H341">
        <v>200.9</v>
      </c>
      <c r="I341">
        <v>169.7</v>
      </c>
      <c r="J341">
        <v>182.3</v>
      </c>
      <c r="K341">
        <v>164.3</v>
      </c>
      <c r="L341">
        <v>119.9</v>
      </c>
      <c r="M341">
        <v>187.1</v>
      </c>
      <c r="N341">
        <v>167.9</v>
      </c>
      <c r="O341">
        <v>183.9</v>
      </c>
      <c r="P341">
        <v>174.9</v>
      </c>
      <c r="Q341">
        <v>194.3</v>
      </c>
      <c r="R341">
        <v>177.1</v>
      </c>
      <c r="S341">
        <v>169.9</v>
      </c>
      <c r="T341">
        <v>176</v>
      </c>
      <c r="U341" t="s">
        <v>154</v>
      </c>
      <c r="V341">
        <v>176</v>
      </c>
      <c r="W341">
        <v>166.4</v>
      </c>
      <c r="X341">
        <v>175.4</v>
      </c>
      <c r="Y341">
        <v>161.1</v>
      </c>
      <c r="Z341">
        <v>165.8</v>
      </c>
      <c r="AA341">
        <v>169</v>
      </c>
      <c r="AB341">
        <v>169.4</v>
      </c>
      <c r="AC341">
        <v>167.5</v>
      </c>
      <c r="AD341">
        <v>172.6</v>
      </c>
      <c r="AE341">
        <f t="shared" si="187"/>
        <v>0</v>
      </c>
      <c r="AH341">
        <f t="shared" si="188"/>
        <v>2</v>
      </c>
      <c r="AI341">
        <f t="shared" si="189"/>
        <v>1</v>
      </c>
      <c r="AJ341">
        <f t="shared" si="190"/>
        <v>2</v>
      </c>
      <c r="AK341">
        <f t="shared" si="191"/>
        <v>1</v>
      </c>
      <c r="AL341">
        <f t="shared" si="192"/>
        <v>1</v>
      </c>
      <c r="AM341">
        <f t="shared" si="193"/>
        <v>1</v>
      </c>
      <c r="AN341">
        <f t="shared" si="194"/>
        <v>1</v>
      </c>
      <c r="AO341">
        <f t="shared" si="195"/>
        <v>1</v>
      </c>
      <c r="AP341">
        <f t="shared" si="196"/>
        <v>1</v>
      </c>
      <c r="AQ341">
        <f t="shared" si="197"/>
        <v>1</v>
      </c>
      <c r="AR341">
        <f t="shared" si="198"/>
        <v>1</v>
      </c>
      <c r="AS341">
        <f t="shared" si="199"/>
        <v>1</v>
      </c>
      <c r="AT341">
        <f t="shared" si="200"/>
        <v>1</v>
      </c>
      <c r="AU341">
        <f t="shared" si="201"/>
        <v>1</v>
      </c>
      <c r="AV341">
        <f t="shared" si="202"/>
        <v>1</v>
      </c>
      <c r="AW341">
        <f t="shared" si="203"/>
        <v>1</v>
      </c>
      <c r="AX341">
        <f t="shared" si="204"/>
        <v>1</v>
      </c>
      <c r="AY341">
        <f t="shared" si="205"/>
        <v>1</v>
      </c>
      <c r="AZ341">
        <f t="shared" si="206"/>
        <v>1</v>
      </c>
      <c r="BA341">
        <f t="shared" si="207"/>
        <v>1</v>
      </c>
      <c r="BB341">
        <f t="shared" si="208"/>
        <v>2</v>
      </c>
      <c r="BC341">
        <f t="shared" si="209"/>
        <v>1</v>
      </c>
      <c r="BD341">
        <f t="shared" si="210"/>
        <v>1</v>
      </c>
      <c r="BE341">
        <f t="shared" si="211"/>
        <v>1</v>
      </c>
      <c r="BF341">
        <f t="shared" si="212"/>
        <v>1</v>
      </c>
      <c r="BG341">
        <f t="shared" si="213"/>
        <v>1</v>
      </c>
      <c r="BH341">
        <f t="shared" si="214"/>
        <v>1</v>
      </c>
      <c r="BI341">
        <f t="shared" si="215"/>
        <v>1</v>
      </c>
      <c r="BJ341">
        <f t="shared" si="216"/>
        <v>1</v>
      </c>
      <c r="BK341">
        <f t="shared" si="217"/>
        <v>1</v>
      </c>
    </row>
    <row r="342" spans="1:63" x14ac:dyDescent="0.3">
      <c r="A342" t="s">
        <v>30</v>
      </c>
      <c r="B342">
        <v>2022</v>
      </c>
      <c r="C342" t="s">
        <v>44</v>
      </c>
      <c r="D342">
        <v>155.19999999999999</v>
      </c>
      <c r="E342">
        <v>210.8</v>
      </c>
      <c r="F342">
        <v>174.3</v>
      </c>
      <c r="G342">
        <v>166.3</v>
      </c>
      <c r="H342">
        <v>202.2</v>
      </c>
      <c r="I342">
        <v>169.6</v>
      </c>
      <c r="J342">
        <v>168.6</v>
      </c>
      <c r="K342">
        <v>164.4</v>
      </c>
      <c r="L342">
        <v>119.2</v>
      </c>
      <c r="M342">
        <v>191.8</v>
      </c>
      <c r="N342">
        <v>174.5</v>
      </c>
      <c r="O342">
        <v>183.1</v>
      </c>
      <c r="P342">
        <v>172.5</v>
      </c>
      <c r="Q342">
        <v>193.2</v>
      </c>
      <c r="R342">
        <v>182</v>
      </c>
      <c r="S342">
        <v>180.3</v>
      </c>
      <c r="T342">
        <v>181.7</v>
      </c>
      <c r="U342" t="s">
        <v>32</v>
      </c>
      <c r="V342">
        <v>179.6</v>
      </c>
      <c r="W342">
        <v>171.3</v>
      </c>
      <c r="X342">
        <v>178.8</v>
      </c>
      <c r="Y342">
        <v>166.3</v>
      </c>
      <c r="Z342">
        <v>168.6</v>
      </c>
      <c r="AA342">
        <v>174.7</v>
      </c>
      <c r="AB342">
        <v>169.7</v>
      </c>
      <c r="AC342">
        <v>171.8</v>
      </c>
      <c r="AD342">
        <v>174.3</v>
      </c>
      <c r="AE342">
        <f t="shared" si="187"/>
        <v>0</v>
      </c>
      <c r="AH342">
        <f t="shared" si="188"/>
        <v>2</v>
      </c>
      <c r="AI342">
        <f t="shared" si="189"/>
        <v>1</v>
      </c>
      <c r="AJ342">
        <f t="shared" si="190"/>
        <v>2</v>
      </c>
      <c r="AK342">
        <f t="shared" si="191"/>
        <v>1</v>
      </c>
      <c r="AL342">
        <f t="shared" si="192"/>
        <v>1</v>
      </c>
      <c r="AM342">
        <f t="shared" si="193"/>
        <v>1</v>
      </c>
      <c r="AN342">
        <f t="shared" si="194"/>
        <v>1</v>
      </c>
      <c r="AO342">
        <f t="shared" si="195"/>
        <v>1</v>
      </c>
      <c r="AP342">
        <f t="shared" si="196"/>
        <v>1</v>
      </c>
      <c r="AQ342">
        <f t="shared" si="197"/>
        <v>1</v>
      </c>
      <c r="AR342">
        <f t="shared" si="198"/>
        <v>1</v>
      </c>
      <c r="AS342">
        <f t="shared" si="199"/>
        <v>1</v>
      </c>
      <c r="AT342">
        <f t="shared" si="200"/>
        <v>1</v>
      </c>
      <c r="AU342">
        <f t="shared" si="201"/>
        <v>1</v>
      </c>
      <c r="AV342">
        <f t="shared" si="202"/>
        <v>1</v>
      </c>
      <c r="AW342">
        <f t="shared" si="203"/>
        <v>1</v>
      </c>
      <c r="AX342">
        <f t="shared" si="204"/>
        <v>1</v>
      </c>
      <c r="AY342">
        <f t="shared" si="205"/>
        <v>1</v>
      </c>
      <c r="AZ342">
        <f t="shared" si="206"/>
        <v>1</v>
      </c>
      <c r="BA342">
        <f t="shared" si="207"/>
        <v>1</v>
      </c>
      <c r="BB342">
        <f t="shared" si="208"/>
        <v>2</v>
      </c>
      <c r="BC342">
        <f t="shared" si="209"/>
        <v>1</v>
      </c>
      <c r="BD342">
        <f t="shared" si="210"/>
        <v>1</v>
      </c>
      <c r="BE342">
        <f t="shared" si="211"/>
        <v>1</v>
      </c>
      <c r="BF342">
        <f t="shared" si="212"/>
        <v>1</v>
      </c>
      <c r="BG342">
        <f t="shared" si="213"/>
        <v>1</v>
      </c>
      <c r="BH342">
        <f t="shared" si="214"/>
        <v>1</v>
      </c>
      <c r="BI342">
        <f t="shared" si="215"/>
        <v>1</v>
      </c>
      <c r="BJ342">
        <f t="shared" si="216"/>
        <v>1</v>
      </c>
      <c r="BK342">
        <f t="shared" si="217"/>
        <v>1</v>
      </c>
    </row>
    <row r="343" spans="1:63" x14ac:dyDescent="0.3">
      <c r="A343" t="s">
        <v>33</v>
      </c>
      <c r="B343">
        <v>2022</v>
      </c>
      <c r="C343" t="s">
        <v>44</v>
      </c>
      <c r="D343">
        <v>159.30000000000001</v>
      </c>
      <c r="E343">
        <v>217.1</v>
      </c>
      <c r="F343">
        <v>176.6</v>
      </c>
      <c r="G343">
        <v>167.1</v>
      </c>
      <c r="H343">
        <v>184.8</v>
      </c>
      <c r="I343">
        <v>179.5</v>
      </c>
      <c r="J343">
        <v>208.5</v>
      </c>
      <c r="K343">
        <v>164</v>
      </c>
      <c r="L343">
        <v>121.5</v>
      </c>
      <c r="M343">
        <v>186.3</v>
      </c>
      <c r="N343">
        <v>159.80000000000001</v>
      </c>
      <c r="O343">
        <v>187.7</v>
      </c>
      <c r="P343">
        <v>179.4</v>
      </c>
      <c r="Q343">
        <v>198.6</v>
      </c>
      <c r="R343">
        <v>172.7</v>
      </c>
      <c r="S343">
        <v>158.69999999999999</v>
      </c>
      <c r="T343">
        <v>170.6</v>
      </c>
      <c r="U343" t="s">
        <v>155</v>
      </c>
      <c r="V343">
        <v>179.5</v>
      </c>
      <c r="W343">
        <v>163.1</v>
      </c>
      <c r="X343">
        <v>171.7</v>
      </c>
      <c r="Y343">
        <v>157.4</v>
      </c>
      <c r="Z343">
        <v>164.6</v>
      </c>
      <c r="AA343">
        <v>169.1</v>
      </c>
      <c r="AB343">
        <v>169.8</v>
      </c>
      <c r="AC343">
        <v>164.7</v>
      </c>
      <c r="AD343">
        <v>172.3</v>
      </c>
      <c r="AE343">
        <f t="shared" si="187"/>
        <v>0</v>
      </c>
      <c r="AH343">
        <f t="shared" si="188"/>
        <v>2</v>
      </c>
      <c r="AI343">
        <f t="shared" si="189"/>
        <v>1</v>
      </c>
      <c r="AJ343">
        <f t="shared" si="190"/>
        <v>2</v>
      </c>
      <c r="AK343">
        <f t="shared" si="191"/>
        <v>1</v>
      </c>
      <c r="AL343">
        <f t="shared" si="192"/>
        <v>1</v>
      </c>
      <c r="AM343">
        <f t="shared" si="193"/>
        <v>1</v>
      </c>
      <c r="AN343">
        <f t="shared" si="194"/>
        <v>1</v>
      </c>
      <c r="AO343">
        <f t="shared" si="195"/>
        <v>1</v>
      </c>
      <c r="AP343">
        <f t="shared" si="196"/>
        <v>1</v>
      </c>
      <c r="AQ343">
        <f t="shared" si="197"/>
        <v>1</v>
      </c>
      <c r="AR343">
        <f t="shared" si="198"/>
        <v>1</v>
      </c>
      <c r="AS343">
        <f t="shared" si="199"/>
        <v>1</v>
      </c>
      <c r="AT343">
        <f t="shared" si="200"/>
        <v>1</v>
      </c>
      <c r="AU343">
        <f t="shared" si="201"/>
        <v>1</v>
      </c>
      <c r="AV343">
        <f t="shared" si="202"/>
        <v>1</v>
      </c>
      <c r="AW343">
        <f t="shared" si="203"/>
        <v>1</v>
      </c>
      <c r="AX343">
        <f t="shared" si="204"/>
        <v>1</v>
      </c>
      <c r="AY343">
        <f t="shared" si="205"/>
        <v>1</v>
      </c>
      <c r="AZ343">
        <f t="shared" si="206"/>
        <v>1</v>
      </c>
      <c r="BA343">
        <f t="shared" si="207"/>
        <v>1</v>
      </c>
      <c r="BB343">
        <f t="shared" si="208"/>
        <v>2</v>
      </c>
      <c r="BC343">
        <f t="shared" si="209"/>
        <v>1</v>
      </c>
      <c r="BD343">
        <f t="shared" si="210"/>
        <v>1</v>
      </c>
      <c r="BE343">
        <f t="shared" si="211"/>
        <v>1</v>
      </c>
      <c r="BF343">
        <f t="shared" si="212"/>
        <v>1</v>
      </c>
      <c r="BG343">
        <f t="shared" si="213"/>
        <v>1</v>
      </c>
      <c r="BH343">
        <f t="shared" si="214"/>
        <v>1</v>
      </c>
      <c r="BI343">
        <f t="shared" si="215"/>
        <v>1</v>
      </c>
      <c r="BJ343">
        <f t="shared" si="216"/>
        <v>1</v>
      </c>
      <c r="BK343">
        <f t="shared" si="217"/>
        <v>1</v>
      </c>
    </row>
    <row r="344" spans="1:63" x14ac:dyDescent="0.3">
      <c r="A344" t="s">
        <v>35</v>
      </c>
      <c r="B344">
        <v>2022</v>
      </c>
      <c r="C344" t="s">
        <v>44</v>
      </c>
      <c r="D344">
        <v>156.5</v>
      </c>
      <c r="E344">
        <v>213</v>
      </c>
      <c r="F344">
        <v>175.2</v>
      </c>
      <c r="G344">
        <v>166.6</v>
      </c>
      <c r="H344">
        <v>195.8</v>
      </c>
      <c r="I344">
        <v>174.2</v>
      </c>
      <c r="J344">
        <v>182.1</v>
      </c>
      <c r="K344">
        <v>164.3</v>
      </c>
      <c r="L344">
        <v>120</v>
      </c>
      <c r="M344">
        <v>190</v>
      </c>
      <c r="N344">
        <v>168.4</v>
      </c>
      <c r="O344">
        <v>185.2</v>
      </c>
      <c r="P344">
        <v>175</v>
      </c>
      <c r="Q344">
        <v>194.6</v>
      </c>
      <c r="R344">
        <v>178.3</v>
      </c>
      <c r="S344">
        <v>171.3</v>
      </c>
      <c r="T344">
        <v>177.3</v>
      </c>
      <c r="U344" t="s">
        <v>155</v>
      </c>
      <c r="V344">
        <v>179.6</v>
      </c>
      <c r="W344">
        <v>167.4</v>
      </c>
      <c r="X344">
        <v>176.1</v>
      </c>
      <c r="Y344">
        <v>161.6</v>
      </c>
      <c r="Z344">
        <v>166.3</v>
      </c>
      <c r="AA344">
        <v>171.4</v>
      </c>
      <c r="AB344">
        <v>169.7</v>
      </c>
      <c r="AC344">
        <v>168.4</v>
      </c>
      <c r="AD344">
        <v>173.4</v>
      </c>
      <c r="AE344">
        <f t="shared" si="187"/>
        <v>0</v>
      </c>
      <c r="AH344">
        <f t="shared" si="188"/>
        <v>2</v>
      </c>
      <c r="AI344">
        <f t="shared" si="189"/>
        <v>1</v>
      </c>
      <c r="AJ344">
        <f t="shared" si="190"/>
        <v>2</v>
      </c>
      <c r="AK344">
        <f t="shared" si="191"/>
        <v>1</v>
      </c>
      <c r="AL344">
        <f t="shared" si="192"/>
        <v>1</v>
      </c>
      <c r="AM344">
        <f t="shared" si="193"/>
        <v>1</v>
      </c>
      <c r="AN344">
        <f t="shared" si="194"/>
        <v>1</v>
      </c>
      <c r="AO344">
        <f t="shared" si="195"/>
        <v>1</v>
      </c>
      <c r="AP344">
        <f t="shared" si="196"/>
        <v>1</v>
      </c>
      <c r="AQ344">
        <f t="shared" si="197"/>
        <v>1</v>
      </c>
      <c r="AR344">
        <f t="shared" si="198"/>
        <v>1</v>
      </c>
      <c r="AS344">
        <f t="shared" si="199"/>
        <v>1</v>
      </c>
      <c r="AT344">
        <f t="shared" si="200"/>
        <v>1</v>
      </c>
      <c r="AU344">
        <f t="shared" si="201"/>
        <v>1</v>
      </c>
      <c r="AV344">
        <f t="shared" si="202"/>
        <v>1</v>
      </c>
      <c r="AW344">
        <f t="shared" si="203"/>
        <v>1</v>
      </c>
      <c r="AX344">
        <f t="shared" si="204"/>
        <v>1</v>
      </c>
      <c r="AY344">
        <f t="shared" si="205"/>
        <v>1</v>
      </c>
      <c r="AZ344">
        <f t="shared" si="206"/>
        <v>1</v>
      </c>
      <c r="BA344">
        <f t="shared" si="207"/>
        <v>1</v>
      </c>
      <c r="BB344">
        <f t="shared" si="208"/>
        <v>2</v>
      </c>
      <c r="BC344">
        <f t="shared" si="209"/>
        <v>1</v>
      </c>
      <c r="BD344">
        <f t="shared" si="210"/>
        <v>1</v>
      </c>
      <c r="BE344">
        <f t="shared" si="211"/>
        <v>1</v>
      </c>
      <c r="BF344">
        <f t="shared" si="212"/>
        <v>1</v>
      </c>
      <c r="BG344">
        <f t="shared" si="213"/>
        <v>1</v>
      </c>
      <c r="BH344">
        <f t="shared" si="214"/>
        <v>1</v>
      </c>
      <c r="BI344">
        <f t="shared" si="215"/>
        <v>1</v>
      </c>
      <c r="BJ344">
        <f t="shared" si="216"/>
        <v>1</v>
      </c>
      <c r="BK344">
        <f t="shared" si="217"/>
        <v>1</v>
      </c>
    </row>
    <row r="345" spans="1:63" x14ac:dyDescent="0.3">
      <c r="A345" t="s">
        <v>30</v>
      </c>
      <c r="B345">
        <v>2022</v>
      </c>
      <c r="C345" t="s">
        <v>46</v>
      </c>
      <c r="D345">
        <v>159.5</v>
      </c>
      <c r="E345">
        <v>204.1</v>
      </c>
      <c r="F345">
        <v>168.3</v>
      </c>
      <c r="G345">
        <v>167.9</v>
      </c>
      <c r="H345">
        <v>198.1</v>
      </c>
      <c r="I345">
        <v>169.2</v>
      </c>
      <c r="J345">
        <v>173.1</v>
      </c>
      <c r="K345">
        <v>167.1</v>
      </c>
      <c r="L345">
        <v>120.2</v>
      </c>
      <c r="M345">
        <v>195.6</v>
      </c>
      <c r="N345">
        <v>174.8</v>
      </c>
      <c r="O345">
        <v>184</v>
      </c>
      <c r="P345">
        <v>173.9</v>
      </c>
      <c r="Q345">
        <v>193.7</v>
      </c>
      <c r="R345">
        <v>183.2</v>
      </c>
      <c r="S345">
        <v>181.7</v>
      </c>
      <c r="T345">
        <v>183</v>
      </c>
      <c r="U345" t="s">
        <v>32</v>
      </c>
      <c r="V345">
        <v>179.1</v>
      </c>
      <c r="W345">
        <v>172.3</v>
      </c>
      <c r="X345">
        <v>179.4</v>
      </c>
      <c r="Y345">
        <v>166.6</v>
      </c>
      <c r="Z345">
        <v>169.3</v>
      </c>
      <c r="AA345">
        <v>175.7</v>
      </c>
      <c r="AB345">
        <v>171.1</v>
      </c>
      <c r="AC345">
        <v>172.6</v>
      </c>
      <c r="AD345">
        <v>175.3</v>
      </c>
      <c r="AE345">
        <f t="shared" si="187"/>
        <v>0</v>
      </c>
      <c r="AH345">
        <f t="shared" si="188"/>
        <v>2</v>
      </c>
      <c r="AI345">
        <f t="shared" si="189"/>
        <v>1</v>
      </c>
      <c r="AJ345">
        <f t="shared" si="190"/>
        <v>2</v>
      </c>
      <c r="AK345">
        <f t="shared" si="191"/>
        <v>1</v>
      </c>
      <c r="AL345">
        <f t="shared" si="192"/>
        <v>1</v>
      </c>
      <c r="AM345">
        <f t="shared" si="193"/>
        <v>1</v>
      </c>
      <c r="AN345">
        <f t="shared" si="194"/>
        <v>1</v>
      </c>
      <c r="AO345">
        <f t="shared" si="195"/>
        <v>1</v>
      </c>
      <c r="AP345">
        <f t="shared" si="196"/>
        <v>1</v>
      </c>
      <c r="AQ345">
        <f t="shared" si="197"/>
        <v>1</v>
      </c>
      <c r="AR345">
        <f t="shared" si="198"/>
        <v>1</v>
      </c>
      <c r="AS345">
        <f t="shared" si="199"/>
        <v>1</v>
      </c>
      <c r="AT345">
        <f t="shared" si="200"/>
        <v>1</v>
      </c>
      <c r="AU345">
        <f t="shared" si="201"/>
        <v>1</v>
      </c>
      <c r="AV345">
        <f t="shared" si="202"/>
        <v>1</v>
      </c>
      <c r="AW345">
        <f t="shared" si="203"/>
        <v>1</v>
      </c>
      <c r="AX345">
        <f t="shared" si="204"/>
        <v>1</v>
      </c>
      <c r="AY345">
        <f t="shared" si="205"/>
        <v>1</v>
      </c>
      <c r="AZ345">
        <f t="shared" si="206"/>
        <v>1</v>
      </c>
      <c r="BA345">
        <f t="shared" si="207"/>
        <v>1</v>
      </c>
      <c r="BB345">
        <f t="shared" si="208"/>
        <v>2</v>
      </c>
      <c r="BC345">
        <f t="shared" si="209"/>
        <v>1</v>
      </c>
      <c r="BD345">
        <f t="shared" si="210"/>
        <v>1</v>
      </c>
      <c r="BE345">
        <f t="shared" si="211"/>
        <v>1</v>
      </c>
      <c r="BF345">
        <f t="shared" si="212"/>
        <v>1</v>
      </c>
      <c r="BG345">
        <f t="shared" si="213"/>
        <v>1</v>
      </c>
      <c r="BH345">
        <f t="shared" si="214"/>
        <v>1</v>
      </c>
      <c r="BI345">
        <f t="shared" si="215"/>
        <v>1</v>
      </c>
      <c r="BJ345">
        <f t="shared" si="216"/>
        <v>1</v>
      </c>
      <c r="BK345">
        <f t="shared" si="217"/>
        <v>1</v>
      </c>
    </row>
    <row r="346" spans="1:63" x14ac:dyDescent="0.3">
      <c r="A346" t="s">
        <v>33</v>
      </c>
      <c r="B346">
        <v>2022</v>
      </c>
      <c r="C346" t="s">
        <v>46</v>
      </c>
      <c r="D346">
        <v>162.1</v>
      </c>
      <c r="E346">
        <v>210.9</v>
      </c>
      <c r="F346">
        <v>170.6</v>
      </c>
      <c r="G346">
        <v>168.4</v>
      </c>
      <c r="H346">
        <v>182.5</v>
      </c>
      <c r="I346">
        <v>177.1</v>
      </c>
      <c r="J346">
        <v>213.1</v>
      </c>
      <c r="K346">
        <v>167.3</v>
      </c>
      <c r="L346">
        <v>122.2</v>
      </c>
      <c r="M346">
        <v>189.7</v>
      </c>
      <c r="N346">
        <v>160.5</v>
      </c>
      <c r="O346">
        <v>188.9</v>
      </c>
      <c r="P346">
        <v>180.4</v>
      </c>
      <c r="Q346">
        <v>198.7</v>
      </c>
      <c r="R346">
        <v>173.7</v>
      </c>
      <c r="S346">
        <v>160</v>
      </c>
      <c r="T346">
        <v>171.6</v>
      </c>
      <c r="U346" t="s">
        <v>156</v>
      </c>
      <c r="V346">
        <v>178.4</v>
      </c>
      <c r="W346">
        <v>164.2</v>
      </c>
      <c r="X346">
        <v>172.6</v>
      </c>
      <c r="Y346">
        <v>157.69999999999999</v>
      </c>
      <c r="Z346">
        <v>165.1</v>
      </c>
      <c r="AA346">
        <v>169.9</v>
      </c>
      <c r="AB346">
        <v>171.4</v>
      </c>
      <c r="AC346">
        <v>165.4</v>
      </c>
      <c r="AD346">
        <v>173.1</v>
      </c>
      <c r="AE346">
        <f t="shared" si="187"/>
        <v>0</v>
      </c>
      <c r="AH346">
        <f t="shared" si="188"/>
        <v>2</v>
      </c>
      <c r="AI346">
        <f t="shared" si="189"/>
        <v>1</v>
      </c>
      <c r="AJ346">
        <f t="shared" si="190"/>
        <v>2</v>
      </c>
      <c r="AK346">
        <f t="shared" si="191"/>
        <v>1</v>
      </c>
      <c r="AL346">
        <f t="shared" si="192"/>
        <v>1</v>
      </c>
      <c r="AM346">
        <f t="shared" si="193"/>
        <v>1</v>
      </c>
      <c r="AN346">
        <f t="shared" si="194"/>
        <v>1</v>
      </c>
      <c r="AO346">
        <f t="shared" si="195"/>
        <v>1</v>
      </c>
      <c r="AP346">
        <f t="shared" si="196"/>
        <v>1</v>
      </c>
      <c r="AQ346">
        <f t="shared" si="197"/>
        <v>1</v>
      </c>
      <c r="AR346">
        <f t="shared" si="198"/>
        <v>1</v>
      </c>
      <c r="AS346">
        <f t="shared" si="199"/>
        <v>1</v>
      </c>
      <c r="AT346">
        <f t="shared" si="200"/>
        <v>1</v>
      </c>
      <c r="AU346">
        <f t="shared" si="201"/>
        <v>1</v>
      </c>
      <c r="AV346">
        <f t="shared" si="202"/>
        <v>1</v>
      </c>
      <c r="AW346">
        <f t="shared" si="203"/>
        <v>1</v>
      </c>
      <c r="AX346">
        <f t="shared" si="204"/>
        <v>1</v>
      </c>
      <c r="AY346">
        <f t="shared" si="205"/>
        <v>1</v>
      </c>
      <c r="AZ346">
        <f t="shared" si="206"/>
        <v>1</v>
      </c>
      <c r="BA346">
        <f t="shared" si="207"/>
        <v>1</v>
      </c>
      <c r="BB346">
        <f t="shared" si="208"/>
        <v>2</v>
      </c>
      <c r="BC346">
        <f t="shared" si="209"/>
        <v>1</v>
      </c>
      <c r="BD346">
        <f t="shared" si="210"/>
        <v>1</v>
      </c>
      <c r="BE346">
        <f t="shared" si="211"/>
        <v>1</v>
      </c>
      <c r="BF346">
        <f t="shared" si="212"/>
        <v>1</v>
      </c>
      <c r="BG346">
        <f t="shared" si="213"/>
        <v>1</v>
      </c>
      <c r="BH346">
        <f t="shared" si="214"/>
        <v>1</v>
      </c>
      <c r="BI346">
        <f t="shared" si="215"/>
        <v>1</v>
      </c>
      <c r="BJ346">
        <f t="shared" si="216"/>
        <v>1</v>
      </c>
      <c r="BK346">
        <f t="shared" si="217"/>
        <v>1</v>
      </c>
    </row>
    <row r="347" spans="1:63" x14ac:dyDescent="0.3">
      <c r="A347" t="s">
        <v>35</v>
      </c>
      <c r="B347">
        <v>2022</v>
      </c>
      <c r="C347" t="s">
        <v>46</v>
      </c>
      <c r="D347">
        <v>160.30000000000001</v>
      </c>
      <c r="E347">
        <v>206.5</v>
      </c>
      <c r="F347">
        <v>169.2</v>
      </c>
      <c r="G347">
        <v>168.1</v>
      </c>
      <c r="H347">
        <v>192.4</v>
      </c>
      <c r="I347">
        <v>172.9</v>
      </c>
      <c r="J347">
        <v>186.7</v>
      </c>
      <c r="K347">
        <v>167.2</v>
      </c>
      <c r="L347">
        <v>120.9</v>
      </c>
      <c r="M347">
        <v>193.6</v>
      </c>
      <c r="N347">
        <v>168.8</v>
      </c>
      <c r="O347">
        <v>186.3</v>
      </c>
      <c r="P347">
        <v>176.3</v>
      </c>
      <c r="Q347">
        <v>195</v>
      </c>
      <c r="R347">
        <v>179.5</v>
      </c>
      <c r="S347">
        <v>172.7</v>
      </c>
      <c r="T347">
        <v>178.5</v>
      </c>
      <c r="U347" t="s">
        <v>156</v>
      </c>
      <c r="V347">
        <v>178.8</v>
      </c>
      <c r="W347">
        <v>168.5</v>
      </c>
      <c r="X347">
        <v>176.8</v>
      </c>
      <c r="Y347">
        <v>161.9</v>
      </c>
      <c r="Z347">
        <v>166.9</v>
      </c>
      <c r="AA347">
        <v>172.3</v>
      </c>
      <c r="AB347">
        <v>171.2</v>
      </c>
      <c r="AC347">
        <v>169.1</v>
      </c>
      <c r="AD347">
        <v>174.3</v>
      </c>
      <c r="AE347">
        <f t="shared" si="187"/>
        <v>0</v>
      </c>
      <c r="AH347">
        <f t="shared" si="188"/>
        <v>2</v>
      </c>
      <c r="AI347">
        <f t="shared" si="189"/>
        <v>1</v>
      </c>
      <c r="AJ347">
        <f t="shared" si="190"/>
        <v>2</v>
      </c>
      <c r="AK347">
        <f t="shared" si="191"/>
        <v>1</v>
      </c>
      <c r="AL347">
        <f t="shared" si="192"/>
        <v>1</v>
      </c>
      <c r="AM347">
        <f t="shared" si="193"/>
        <v>1</v>
      </c>
      <c r="AN347">
        <f t="shared" si="194"/>
        <v>1</v>
      </c>
      <c r="AO347">
        <f t="shared" si="195"/>
        <v>1</v>
      </c>
      <c r="AP347">
        <f t="shared" si="196"/>
        <v>1</v>
      </c>
      <c r="AQ347">
        <f t="shared" si="197"/>
        <v>1</v>
      </c>
      <c r="AR347">
        <f t="shared" si="198"/>
        <v>1</v>
      </c>
      <c r="AS347">
        <f t="shared" si="199"/>
        <v>1</v>
      </c>
      <c r="AT347">
        <f t="shared" si="200"/>
        <v>1</v>
      </c>
      <c r="AU347">
        <f t="shared" si="201"/>
        <v>1</v>
      </c>
      <c r="AV347">
        <f t="shared" si="202"/>
        <v>1</v>
      </c>
      <c r="AW347">
        <f t="shared" si="203"/>
        <v>1</v>
      </c>
      <c r="AX347">
        <f t="shared" si="204"/>
        <v>1</v>
      </c>
      <c r="AY347">
        <f t="shared" si="205"/>
        <v>1</v>
      </c>
      <c r="AZ347">
        <f t="shared" si="206"/>
        <v>1</v>
      </c>
      <c r="BA347">
        <f t="shared" si="207"/>
        <v>1</v>
      </c>
      <c r="BB347">
        <f t="shared" si="208"/>
        <v>2</v>
      </c>
      <c r="BC347">
        <f t="shared" si="209"/>
        <v>1</v>
      </c>
      <c r="BD347">
        <f t="shared" si="210"/>
        <v>1</v>
      </c>
      <c r="BE347">
        <f t="shared" si="211"/>
        <v>1</v>
      </c>
      <c r="BF347">
        <f t="shared" si="212"/>
        <v>1</v>
      </c>
      <c r="BG347">
        <f t="shared" si="213"/>
        <v>1</v>
      </c>
      <c r="BH347">
        <f t="shared" si="214"/>
        <v>1</v>
      </c>
      <c r="BI347">
        <f t="shared" si="215"/>
        <v>1</v>
      </c>
      <c r="BJ347">
        <f t="shared" si="216"/>
        <v>1</v>
      </c>
      <c r="BK347">
        <f t="shared" si="217"/>
        <v>1</v>
      </c>
    </row>
    <row r="348" spans="1:63" x14ac:dyDescent="0.3">
      <c r="A348" t="s">
        <v>30</v>
      </c>
      <c r="B348">
        <v>2022</v>
      </c>
      <c r="C348" t="s">
        <v>48</v>
      </c>
      <c r="D348">
        <v>162.9</v>
      </c>
      <c r="E348">
        <v>206.7</v>
      </c>
      <c r="F348">
        <v>169</v>
      </c>
      <c r="G348">
        <v>169.5</v>
      </c>
      <c r="H348">
        <v>194.1</v>
      </c>
      <c r="I348">
        <v>164.1</v>
      </c>
      <c r="J348">
        <v>176.9</v>
      </c>
      <c r="K348">
        <v>169</v>
      </c>
      <c r="L348">
        <v>120.8</v>
      </c>
      <c r="M348">
        <v>199.1</v>
      </c>
      <c r="N348">
        <v>175.4</v>
      </c>
      <c r="O348">
        <v>184.8</v>
      </c>
      <c r="P348">
        <v>175.5</v>
      </c>
      <c r="Q348">
        <v>194.5</v>
      </c>
      <c r="R348">
        <v>184.7</v>
      </c>
      <c r="S348">
        <v>183.3</v>
      </c>
      <c r="T348">
        <v>184.5</v>
      </c>
      <c r="U348" t="s">
        <v>32</v>
      </c>
      <c r="V348">
        <v>179.7</v>
      </c>
      <c r="W348">
        <v>173.6</v>
      </c>
      <c r="X348">
        <v>180.2</v>
      </c>
      <c r="Y348">
        <v>166.9</v>
      </c>
      <c r="Z348">
        <v>170</v>
      </c>
      <c r="AA348">
        <v>176.2</v>
      </c>
      <c r="AB348">
        <v>170.8</v>
      </c>
      <c r="AC348">
        <v>173.1</v>
      </c>
      <c r="AD348">
        <v>176.4</v>
      </c>
      <c r="AE348">
        <f t="shared" si="187"/>
        <v>0</v>
      </c>
      <c r="AH348">
        <f t="shared" si="188"/>
        <v>2</v>
      </c>
      <c r="AI348">
        <f t="shared" si="189"/>
        <v>1</v>
      </c>
      <c r="AJ348">
        <f t="shared" si="190"/>
        <v>2</v>
      </c>
      <c r="AK348">
        <f t="shared" si="191"/>
        <v>1</v>
      </c>
      <c r="AL348">
        <f t="shared" si="192"/>
        <v>1</v>
      </c>
      <c r="AM348">
        <f t="shared" si="193"/>
        <v>1</v>
      </c>
      <c r="AN348">
        <f t="shared" si="194"/>
        <v>1</v>
      </c>
      <c r="AO348">
        <f t="shared" si="195"/>
        <v>1</v>
      </c>
      <c r="AP348">
        <f t="shared" si="196"/>
        <v>1</v>
      </c>
      <c r="AQ348">
        <f t="shared" si="197"/>
        <v>1</v>
      </c>
      <c r="AR348">
        <f t="shared" si="198"/>
        <v>1</v>
      </c>
      <c r="AS348">
        <f t="shared" si="199"/>
        <v>1</v>
      </c>
      <c r="AT348">
        <f t="shared" si="200"/>
        <v>1</v>
      </c>
      <c r="AU348">
        <f t="shared" si="201"/>
        <v>1</v>
      </c>
      <c r="AV348">
        <f t="shared" si="202"/>
        <v>1</v>
      </c>
      <c r="AW348">
        <f t="shared" si="203"/>
        <v>1</v>
      </c>
      <c r="AX348">
        <f t="shared" si="204"/>
        <v>1</v>
      </c>
      <c r="AY348">
        <f t="shared" si="205"/>
        <v>1</v>
      </c>
      <c r="AZ348">
        <f t="shared" si="206"/>
        <v>1</v>
      </c>
      <c r="BA348">
        <f t="shared" si="207"/>
        <v>1</v>
      </c>
      <c r="BB348">
        <f t="shared" si="208"/>
        <v>2</v>
      </c>
      <c r="BC348">
        <f t="shared" si="209"/>
        <v>1</v>
      </c>
      <c r="BD348">
        <f t="shared" si="210"/>
        <v>1</v>
      </c>
      <c r="BE348">
        <f t="shared" si="211"/>
        <v>1</v>
      </c>
      <c r="BF348">
        <f t="shared" si="212"/>
        <v>1</v>
      </c>
      <c r="BG348">
        <f t="shared" si="213"/>
        <v>1</v>
      </c>
      <c r="BH348">
        <f t="shared" si="214"/>
        <v>1</v>
      </c>
      <c r="BI348">
        <f t="shared" si="215"/>
        <v>1</v>
      </c>
      <c r="BJ348">
        <f t="shared" si="216"/>
        <v>1</v>
      </c>
      <c r="BK348">
        <f t="shared" si="217"/>
        <v>1</v>
      </c>
    </row>
    <row r="349" spans="1:63" x14ac:dyDescent="0.3">
      <c r="A349" t="s">
        <v>33</v>
      </c>
      <c r="B349">
        <v>2022</v>
      </c>
      <c r="C349" t="s">
        <v>48</v>
      </c>
      <c r="D349">
        <v>164.9</v>
      </c>
      <c r="E349">
        <v>213.7</v>
      </c>
      <c r="F349">
        <v>170.9</v>
      </c>
      <c r="G349">
        <v>170.1</v>
      </c>
      <c r="H349">
        <v>179.3</v>
      </c>
      <c r="I349">
        <v>167.5</v>
      </c>
      <c r="J349">
        <v>220.8</v>
      </c>
      <c r="K349">
        <v>169.2</v>
      </c>
      <c r="L349">
        <v>123.1</v>
      </c>
      <c r="M349">
        <v>193.6</v>
      </c>
      <c r="N349">
        <v>161.1</v>
      </c>
      <c r="O349">
        <v>190.4</v>
      </c>
      <c r="P349">
        <v>181.8</v>
      </c>
      <c r="Q349">
        <v>199.7</v>
      </c>
      <c r="R349">
        <v>175</v>
      </c>
      <c r="S349">
        <v>161.69999999999999</v>
      </c>
      <c r="T349">
        <v>173</v>
      </c>
      <c r="U349" t="s">
        <v>157</v>
      </c>
      <c r="V349">
        <v>179.2</v>
      </c>
      <c r="W349">
        <v>165</v>
      </c>
      <c r="X349">
        <v>173.8</v>
      </c>
      <c r="Y349">
        <v>158.19999999999999</v>
      </c>
      <c r="Z349">
        <v>165.8</v>
      </c>
      <c r="AA349">
        <v>170.9</v>
      </c>
      <c r="AB349">
        <v>171.1</v>
      </c>
      <c r="AC349">
        <v>166.1</v>
      </c>
      <c r="AD349">
        <v>174.1</v>
      </c>
      <c r="AE349">
        <f t="shared" si="187"/>
        <v>0</v>
      </c>
      <c r="AH349">
        <f t="shared" si="188"/>
        <v>2</v>
      </c>
      <c r="AI349">
        <f t="shared" si="189"/>
        <v>1</v>
      </c>
      <c r="AJ349">
        <f t="shared" si="190"/>
        <v>2</v>
      </c>
      <c r="AK349">
        <f t="shared" si="191"/>
        <v>1</v>
      </c>
      <c r="AL349">
        <f t="shared" si="192"/>
        <v>1</v>
      </c>
      <c r="AM349">
        <f t="shared" si="193"/>
        <v>1</v>
      </c>
      <c r="AN349">
        <f t="shared" si="194"/>
        <v>1</v>
      </c>
      <c r="AO349">
        <f t="shared" si="195"/>
        <v>1</v>
      </c>
      <c r="AP349">
        <f t="shared" si="196"/>
        <v>1</v>
      </c>
      <c r="AQ349">
        <f t="shared" si="197"/>
        <v>1</v>
      </c>
      <c r="AR349">
        <f t="shared" si="198"/>
        <v>1</v>
      </c>
      <c r="AS349">
        <f t="shared" si="199"/>
        <v>1</v>
      </c>
      <c r="AT349">
        <f t="shared" si="200"/>
        <v>1</v>
      </c>
      <c r="AU349">
        <f t="shared" si="201"/>
        <v>1</v>
      </c>
      <c r="AV349">
        <f t="shared" si="202"/>
        <v>1</v>
      </c>
      <c r="AW349">
        <f t="shared" si="203"/>
        <v>1</v>
      </c>
      <c r="AX349">
        <f t="shared" si="204"/>
        <v>1</v>
      </c>
      <c r="AY349">
        <f t="shared" si="205"/>
        <v>1</v>
      </c>
      <c r="AZ349">
        <f t="shared" si="206"/>
        <v>1</v>
      </c>
      <c r="BA349">
        <f t="shared" si="207"/>
        <v>1</v>
      </c>
      <c r="BB349">
        <f t="shared" si="208"/>
        <v>2</v>
      </c>
      <c r="BC349">
        <f t="shared" si="209"/>
        <v>1</v>
      </c>
      <c r="BD349">
        <f t="shared" si="210"/>
        <v>1</v>
      </c>
      <c r="BE349">
        <f t="shared" si="211"/>
        <v>1</v>
      </c>
      <c r="BF349">
        <f t="shared" si="212"/>
        <v>1</v>
      </c>
      <c r="BG349">
        <f t="shared" si="213"/>
        <v>1</v>
      </c>
      <c r="BH349">
        <f t="shared" si="214"/>
        <v>1</v>
      </c>
      <c r="BI349">
        <f t="shared" si="215"/>
        <v>1</v>
      </c>
      <c r="BJ349">
        <f t="shared" si="216"/>
        <v>1</v>
      </c>
      <c r="BK349">
        <f t="shared" si="217"/>
        <v>1</v>
      </c>
    </row>
    <row r="350" spans="1:63" x14ac:dyDescent="0.3">
      <c r="A350" t="s">
        <v>35</v>
      </c>
      <c r="B350">
        <v>2022</v>
      </c>
      <c r="C350" t="s">
        <v>48</v>
      </c>
      <c r="D350">
        <v>163.5</v>
      </c>
      <c r="E350">
        <v>209.2</v>
      </c>
      <c r="F350">
        <v>169.7</v>
      </c>
      <c r="G350">
        <v>169.7</v>
      </c>
      <c r="H350">
        <v>188.7</v>
      </c>
      <c r="I350">
        <v>165.7</v>
      </c>
      <c r="J350">
        <v>191.8</v>
      </c>
      <c r="K350">
        <v>169.1</v>
      </c>
      <c r="L350">
        <v>121.6</v>
      </c>
      <c r="M350">
        <v>197.3</v>
      </c>
      <c r="N350">
        <v>169.4</v>
      </c>
      <c r="O350">
        <v>187.4</v>
      </c>
      <c r="P350">
        <v>177.8</v>
      </c>
      <c r="Q350">
        <v>195.9</v>
      </c>
      <c r="R350">
        <v>180.9</v>
      </c>
      <c r="S350">
        <v>174.3</v>
      </c>
      <c r="T350">
        <v>179.9</v>
      </c>
      <c r="U350" t="s">
        <v>157</v>
      </c>
      <c r="V350">
        <v>179.5</v>
      </c>
      <c r="W350">
        <v>169.5</v>
      </c>
      <c r="X350">
        <v>177.8</v>
      </c>
      <c r="Y350">
        <v>162.30000000000001</v>
      </c>
      <c r="Z350">
        <v>167.6</v>
      </c>
      <c r="AA350">
        <v>173.1</v>
      </c>
      <c r="AB350">
        <v>170.9</v>
      </c>
      <c r="AC350">
        <v>169.7</v>
      </c>
      <c r="AD350">
        <v>175.3</v>
      </c>
      <c r="AE350">
        <f t="shared" si="187"/>
        <v>0</v>
      </c>
      <c r="AH350">
        <f t="shared" si="188"/>
        <v>2</v>
      </c>
      <c r="AI350">
        <f t="shared" si="189"/>
        <v>1</v>
      </c>
      <c r="AJ350">
        <f t="shared" si="190"/>
        <v>2</v>
      </c>
      <c r="AK350">
        <f t="shared" si="191"/>
        <v>1</v>
      </c>
      <c r="AL350">
        <f t="shared" si="192"/>
        <v>1</v>
      </c>
      <c r="AM350">
        <f t="shared" si="193"/>
        <v>1</v>
      </c>
      <c r="AN350">
        <f t="shared" si="194"/>
        <v>1</v>
      </c>
      <c r="AO350">
        <f t="shared" si="195"/>
        <v>1</v>
      </c>
      <c r="AP350">
        <f t="shared" si="196"/>
        <v>1</v>
      </c>
      <c r="AQ350">
        <f t="shared" si="197"/>
        <v>1</v>
      </c>
      <c r="AR350">
        <f t="shared" si="198"/>
        <v>1</v>
      </c>
      <c r="AS350">
        <f t="shared" si="199"/>
        <v>1</v>
      </c>
      <c r="AT350">
        <f t="shared" si="200"/>
        <v>1</v>
      </c>
      <c r="AU350">
        <f t="shared" si="201"/>
        <v>1</v>
      </c>
      <c r="AV350">
        <f t="shared" si="202"/>
        <v>1</v>
      </c>
      <c r="AW350">
        <f t="shared" si="203"/>
        <v>1</v>
      </c>
      <c r="AX350">
        <f t="shared" si="204"/>
        <v>1</v>
      </c>
      <c r="AY350">
        <f t="shared" si="205"/>
        <v>1</v>
      </c>
      <c r="AZ350">
        <f t="shared" si="206"/>
        <v>1</v>
      </c>
      <c r="BA350">
        <f t="shared" si="207"/>
        <v>1</v>
      </c>
      <c r="BB350">
        <f t="shared" si="208"/>
        <v>2</v>
      </c>
      <c r="BC350">
        <f t="shared" si="209"/>
        <v>1</v>
      </c>
      <c r="BD350">
        <f t="shared" si="210"/>
        <v>1</v>
      </c>
      <c r="BE350">
        <f t="shared" si="211"/>
        <v>1</v>
      </c>
      <c r="BF350">
        <f t="shared" si="212"/>
        <v>1</v>
      </c>
      <c r="BG350">
        <f t="shared" si="213"/>
        <v>1</v>
      </c>
      <c r="BH350">
        <f t="shared" si="214"/>
        <v>1</v>
      </c>
      <c r="BI350">
        <f t="shared" si="215"/>
        <v>1</v>
      </c>
      <c r="BJ350">
        <f t="shared" si="216"/>
        <v>1</v>
      </c>
      <c r="BK350">
        <f t="shared" si="217"/>
        <v>1</v>
      </c>
    </row>
    <row r="351" spans="1:63" x14ac:dyDescent="0.3">
      <c r="A351" t="s">
        <v>30</v>
      </c>
      <c r="B351">
        <v>2022</v>
      </c>
      <c r="C351" t="s">
        <v>50</v>
      </c>
      <c r="D351">
        <v>164.7</v>
      </c>
      <c r="E351">
        <v>208.8</v>
      </c>
      <c r="F351">
        <v>170.3</v>
      </c>
      <c r="G351">
        <v>170.9</v>
      </c>
      <c r="H351">
        <v>191.6</v>
      </c>
      <c r="I351">
        <v>162.19999999999999</v>
      </c>
      <c r="J351">
        <v>184.8</v>
      </c>
      <c r="K351">
        <v>169.7</v>
      </c>
      <c r="L351">
        <v>121.1</v>
      </c>
      <c r="M351">
        <v>201.6</v>
      </c>
      <c r="N351">
        <v>175.8</v>
      </c>
      <c r="O351">
        <v>185.6</v>
      </c>
      <c r="P351">
        <v>177.4</v>
      </c>
      <c r="Q351">
        <v>194.9</v>
      </c>
      <c r="R351">
        <v>186.1</v>
      </c>
      <c r="S351">
        <v>184.4</v>
      </c>
      <c r="T351">
        <v>185.9</v>
      </c>
      <c r="U351" t="s">
        <v>32</v>
      </c>
      <c r="V351">
        <v>180.8</v>
      </c>
      <c r="W351">
        <v>174.4</v>
      </c>
      <c r="X351">
        <v>181.2</v>
      </c>
      <c r="Y351">
        <v>167.4</v>
      </c>
      <c r="Z351">
        <v>170.6</v>
      </c>
      <c r="AA351">
        <v>176.5</v>
      </c>
      <c r="AB351">
        <v>172</v>
      </c>
      <c r="AC351">
        <v>173.9</v>
      </c>
      <c r="AD351">
        <v>177.9</v>
      </c>
      <c r="AE351">
        <f t="shared" si="187"/>
        <v>0</v>
      </c>
      <c r="AH351">
        <f t="shared" si="188"/>
        <v>2</v>
      </c>
      <c r="AI351">
        <f t="shared" si="189"/>
        <v>1</v>
      </c>
      <c r="AJ351">
        <f t="shared" si="190"/>
        <v>2</v>
      </c>
      <c r="AK351">
        <f t="shared" si="191"/>
        <v>1</v>
      </c>
      <c r="AL351">
        <f t="shared" si="192"/>
        <v>1</v>
      </c>
      <c r="AM351">
        <f t="shared" si="193"/>
        <v>1</v>
      </c>
      <c r="AN351">
        <f t="shared" si="194"/>
        <v>1</v>
      </c>
      <c r="AO351">
        <f t="shared" si="195"/>
        <v>1</v>
      </c>
      <c r="AP351">
        <f t="shared" si="196"/>
        <v>1</v>
      </c>
      <c r="AQ351">
        <f t="shared" si="197"/>
        <v>1</v>
      </c>
      <c r="AR351">
        <f t="shared" si="198"/>
        <v>1</v>
      </c>
      <c r="AS351">
        <f t="shared" si="199"/>
        <v>1</v>
      </c>
      <c r="AT351">
        <f t="shared" si="200"/>
        <v>1</v>
      </c>
      <c r="AU351">
        <f t="shared" si="201"/>
        <v>1</v>
      </c>
      <c r="AV351">
        <f t="shared" si="202"/>
        <v>1</v>
      </c>
      <c r="AW351">
        <f t="shared" si="203"/>
        <v>1</v>
      </c>
      <c r="AX351">
        <f t="shared" si="204"/>
        <v>1</v>
      </c>
      <c r="AY351">
        <f t="shared" si="205"/>
        <v>1</v>
      </c>
      <c r="AZ351">
        <f t="shared" si="206"/>
        <v>1</v>
      </c>
      <c r="BA351">
        <f t="shared" si="207"/>
        <v>1</v>
      </c>
      <c r="BB351">
        <f t="shared" si="208"/>
        <v>2</v>
      </c>
      <c r="BC351">
        <f t="shared" si="209"/>
        <v>1</v>
      </c>
      <c r="BD351">
        <f t="shared" si="210"/>
        <v>1</v>
      </c>
      <c r="BE351">
        <f t="shared" si="211"/>
        <v>1</v>
      </c>
      <c r="BF351">
        <f t="shared" si="212"/>
        <v>1</v>
      </c>
      <c r="BG351">
        <f t="shared" si="213"/>
        <v>1</v>
      </c>
      <c r="BH351">
        <f t="shared" si="214"/>
        <v>1</v>
      </c>
      <c r="BI351">
        <f t="shared" si="215"/>
        <v>1</v>
      </c>
      <c r="BJ351">
        <f t="shared" si="216"/>
        <v>1</v>
      </c>
      <c r="BK351">
        <f t="shared" si="217"/>
        <v>1</v>
      </c>
    </row>
    <row r="352" spans="1:63" x14ac:dyDescent="0.3">
      <c r="A352" t="s">
        <v>33</v>
      </c>
      <c r="B352">
        <v>2022</v>
      </c>
      <c r="C352" t="s">
        <v>50</v>
      </c>
      <c r="D352">
        <v>166.4</v>
      </c>
      <c r="E352">
        <v>214.9</v>
      </c>
      <c r="F352">
        <v>171.9</v>
      </c>
      <c r="G352">
        <v>171</v>
      </c>
      <c r="H352">
        <v>177.7</v>
      </c>
      <c r="I352">
        <v>165.7</v>
      </c>
      <c r="J352">
        <v>228.6</v>
      </c>
      <c r="K352">
        <v>169.9</v>
      </c>
      <c r="L352">
        <v>123.4</v>
      </c>
      <c r="M352">
        <v>196.4</v>
      </c>
      <c r="N352">
        <v>161.6</v>
      </c>
      <c r="O352">
        <v>191.5</v>
      </c>
      <c r="P352">
        <v>183.3</v>
      </c>
      <c r="Q352">
        <v>200.1</v>
      </c>
      <c r="R352">
        <v>175.5</v>
      </c>
      <c r="S352">
        <v>162.6</v>
      </c>
      <c r="T352">
        <v>173.6</v>
      </c>
      <c r="U352" t="s">
        <v>158</v>
      </c>
      <c r="V352">
        <v>180</v>
      </c>
      <c r="W352">
        <v>166</v>
      </c>
      <c r="X352">
        <v>174.7</v>
      </c>
      <c r="Y352">
        <v>158.80000000000001</v>
      </c>
      <c r="Z352">
        <v>166.3</v>
      </c>
      <c r="AA352">
        <v>171.2</v>
      </c>
      <c r="AB352">
        <v>172.3</v>
      </c>
      <c r="AC352">
        <v>166.8</v>
      </c>
      <c r="AD352">
        <v>175.3</v>
      </c>
      <c r="AE352">
        <f t="shared" si="187"/>
        <v>0</v>
      </c>
      <c r="AH352">
        <f t="shared" si="188"/>
        <v>2</v>
      </c>
      <c r="AI352">
        <f t="shared" si="189"/>
        <v>1</v>
      </c>
      <c r="AJ352">
        <f t="shared" si="190"/>
        <v>2</v>
      </c>
      <c r="AK352">
        <f t="shared" si="191"/>
        <v>1</v>
      </c>
      <c r="AL352">
        <f t="shared" si="192"/>
        <v>1</v>
      </c>
      <c r="AM352">
        <f t="shared" si="193"/>
        <v>1</v>
      </c>
      <c r="AN352">
        <f t="shared" si="194"/>
        <v>1</v>
      </c>
      <c r="AO352">
        <f t="shared" si="195"/>
        <v>1</v>
      </c>
      <c r="AP352">
        <f t="shared" si="196"/>
        <v>1</v>
      </c>
      <c r="AQ352">
        <f t="shared" si="197"/>
        <v>1</v>
      </c>
      <c r="AR352">
        <f t="shared" si="198"/>
        <v>1</v>
      </c>
      <c r="AS352">
        <f t="shared" si="199"/>
        <v>1</v>
      </c>
      <c r="AT352">
        <f t="shared" si="200"/>
        <v>1</v>
      </c>
      <c r="AU352">
        <f t="shared" si="201"/>
        <v>1</v>
      </c>
      <c r="AV352">
        <f t="shared" si="202"/>
        <v>1</v>
      </c>
      <c r="AW352">
        <f t="shared" si="203"/>
        <v>1</v>
      </c>
      <c r="AX352">
        <f t="shared" si="204"/>
        <v>1</v>
      </c>
      <c r="AY352">
        <f t="shared" si="205"/>
        <v>1</v>
      </c>
      <c r="AZ352">
        <f t="shared" si="206"/>
        <v>1</v>
      </c>
      <c r="BA352">
        <f t="shared" si="207"/>
        <v>1</v>
      </c>
      <c r="BB352">
        <f t="shared" si="208"/>
        <v>2</v>
      </c>
      <c r="BC352">
        <f t="shared" si="209"/>
        <v>1</v>
      </c>
      <c r="BD352">
        <f t="shared" si="210"/>
        <v>1</v>
      </c>
      <c r="BE352">
        <f t="shared" si="211"/>
        <v>1</v>
      </c>
      <c r="BF352">
        <f t="shared" si="212"/>
        <v>1</v>
      </c>
      <c r="BG352">
        <f t="shared" si="213"/>
        <v>1</v>
      </c>
      <c r="BH352">
        <f t="shared" si="214"/>
        <v>1</v>
      </c>
      <c r="BI352">
        <f t="shared" si="215"/>
        <v>1</v>
      </c>
      <c r="BJ352">
        <f t="shared" si="216"/>
        <v>1</v>
      </c>
      <c r="BK352">
        <f t="shared" si="217"/>
        <v>1</v>
      </c>
    </row>
    <row r="353" spans="1:63" x14ac:dyDescent="0.3">
      <c r="A353" t="s">
        <v>35</v>
      </c>
      <c r="B353">
        <v>2022</v>
      </c>
      <c r="C353" t="s">
        <v>50</v>
      </c>
      <c r="D353">
        <v>165.2</v>
      </c>
      <c r="E353">
        <v>210.9</v>
      </c>
      <c r="F353">
        <v>170.9</v>
      </c>
      <c r="G353">
        <v>170.9</v>
      </c>
      <c r="H353">
        <v>186.5</v>
      </c>
      <c r="I353">
        <v>163.80000000000001</v>
      </c>
      <c r="J353">
        <v>199.7</v>
      </c>
      <c r="K353">
        <v>169.8</v>
      </c>
      <c r="L353">
        <v>121.9</v>
      </c>
      <c r="M353">
        <v>199.9</v>
      </c>
      <c r="N353">
        <v>169.9</v>
      </c>
      <c r="O353">
        <v>188.3</v>
      </c>
      <c r="P353">
        <v>179.6</v>
      </c>
      <c r="Q353">
        <v>196.3</v>
      </c>
      <c r="R353">
        <v>181.9</v>
      </c>
      <c r="S353">
        <v>175.3</v>
      </c>
      <c r="T353">
        <v>181</v>
      </c>
      <c r="U353" t="s">
        <v>158</v>
      </c>
      <c r="V353">
        <v>180.5</v>
      </c>
      <c r="W353">
        <v>170.4</v>
      </c>
      <c r="X353">
        <v>178.7</v>
      </c>
      <c r="Y353">
        <v>162.9</v>
      </c>
      <c r="Z353">
        <v>168.2</v>
      </c>
      <c r="AA353">
        <v>173.4</v>
      </c>
      <c r="AB353">
        <v>172.1</v>
      </c>
      <c r="AC353">
        <v>170.5</v>
      </c>
      <c r="AD353">
        <v>176.7</v>
      </c>
      <c r="AE353">
        <f t="shared" si="187"/>
        <v>0</v>
      </c>
      <c r="AH353">
        <f t="shared" si="188"/>
        <v>2</v>
      </c>
      <c r="AI353">
        <f t="shared" si="189"/>
        <v>1</v>
      </c>
      <c r="AJ353">
        <f t="shared" si="190"/>
        <v>2</v>
      </c>
      <c r="AK353">
        <f t="shared" si="191"/>
        <v>1</v>
      </c>
      <c r="AL353">
        <f t="shared" si="192"/>
        <v>1</v>
      </c>
      <c r="AM353">
        <f t="shared" si="193"/>
        <v>1</v>
      </c>
      <c r="AN353">
        <f t="shared" si="194"/>
        <v>1</v>
      </c>
      <c r="AO353">
        <f t="shared" si="195"/>
        <v>1</v>
      </c>
      <c r="AP353">
        <f t="shared" si="196"/>
        <v>1</v>
      </c>
      <c r="AQ353">
        <f t="shared" si="197"/>
        <v>1</v>
      </c>
      <c r="AR353">
        <f t="shared" si="198"/>
        <v>1</v>
      </c>
      <c r="AS353">
        <f t="shared" si="199"/>
        <v>1</v>
      </c>
      <c r="AT353">
        <f t="shared" si="200"/>
        <v>1</v>
      </c>
      <c r="AU353">
        <f t="shared" si="201"/>
        <v>1</v>
      </c>
      <c r="AV353">
        <f t="shared" si="202"/>
        <v>1</v>
      </c>
      <c r="AW353">
        <f t="shared" si="203"/>
        <v>1</v>
      </c>
      <c r="AX353">
        <f t="shared" si="204"/>
        <v>1</v>
      </c>
      <c r="AY353">
        <f t="shared" si="205"/>
        <v>1</v>
      </c>
      <c r="AZ353">
        <f t="shared" si="206"/>
        <v>1</v>
      </c>
      <c r="BA353">
        <f t="shared" si="207"/>
        <v>1</v>
      </c>
      <c r="BB353">
        <f t="shared" si="208"/>
        <v>2</v>
      </c>
      <c r="BC353">
        <f t="shared" si="209"/>
        <v>1</v>
      </c>
      <c r="BD353">
        <f t="shared" si="210"/>
        <v>1</v>
      </c>
      <c r="BE353">
        <f t="shared" si="211"/>
        <v>1</v>
      </c>
      <c r="BF353">
        <f t="shared" si="212"/>
        <v>1</v>
      </c>
      <c r="BG353">
        <f t="shared" si="213"/>
        <v>1</v>
      </c>
      <c r="BH353">
        <f t="shared" si="214"/>
        <v>1</v>
      </c>
      <c r="BI353">
        <f t="shared" si="215"/>
        <v>1</v>
      </c>
      <c r="BJ353">
        <f t="shared" si="216"/>
        <v>1</v>
      </c>
      <c r="BK353">
        <f t="shared" si="217"/>
        <v>1</v>
      </c>
    </row>
    <row r="354" spans="1:63" x14ac:dyDescent="0.3">
      <c r="A354" t="s">
        <v>30</v>
      </c>
      <c r="B354">
        <v>2022</v>
      </c>
      <c r="C354" t="s">
        <v>53</v>
      </c>
      <c r="D354">
        <v>166.9</v>
      </c>
      <c r="E354">
        <v>207.2</v>
      </c>
      <c r="F354">
        <v>180.2</v>
      </c>
      <c r="G354">
        <v>172.3</v>
      </c>
      <c r="H354">
        <v>194</v>
      </c>
      <c r="I354">
        <v>159.1</v>
      </c>
      <c r="J354">
        <v>171.6</v>
      </c>
      <c r="K354">
        <v>170.2</v>
      </c>
      <c r="L354">
        <v>121.5</v>
      </c>
      <c r="M354">
        <v>204.8</v>
      </c>
      <c r="N354">
        <v>176.4</v>
      </c>
      <c r="O354">
        <v>186.9</v>
      </c>
      <c r="P354">
        <v>176.6</v>
      </c>
      <c r="Q354">
        <v>195.5</v>
      </c>
      <c r="R354">
        <v>187.2</v>
      </c>
      <c r="S354">
        <v>185.2</v>
      </c>
      <c r="T354">
        <v>186.9</v>
      </c>
      <c r="U354" t="s">
        <v>32</v>
      </c>
      <c r="V354">
        <v>181.9</v>
      </c>
      <c r="W354">
        <v>175.5</v>
      </c>
      <c r="X354">
        <v>182.3</v>
      </c>
      <c r="Y354">
        <v>167.5</v>
      </c>
      <c r="Z354">
        <v>170.8</v>
      </c>
      <c r="AA354">
        <v>176.9</v>
      </c>
      <c r="AB354">
        <v>173.4</v>
      </c>
      <c r="AC354">
        <v>174.6</v>
      </c>
      <c r="AD354">
        <v>177.8</v>
      </c>
      <c r="AE354">
        <f t="shared" si="187"/>
        <v>0</v>
      </c>
      <c r="AH354">
        <f t="shared" si="188"/>
        <v>2</v>
      </c>
      <c r="AI354">
        <f t="shared" si="189"/>
        <v>1</v>
      </c>
      <c r="AJ354">
        <f t="shared" si="190"/>
        <v>2</v>
      </c>
      <c r="AK354">
        <f t="shared" si="191"/>
        <v>1</v>
      </c>
      <c r="AL354">
        <f t="shared" si="192"/>
        <v>1</v>
      </c>
      <c r="AM354">
        <f t="shared" si="193"/>
        <v>1</v>
      </c>
      <c r="AN354">
        <f t="shared" si="194"/>
        <v>1</v>
      </c>
      <c r="AO354">
        <f t="shared" si="195"/>
        <v>1</v>
      </c>
      <c r="AP354">
        <f t="shared" si="196"/>
        <v>1</v>
      </c>
      <c r="AQ354">
        <f t="shared" si="197"/>
        <v>1</v>
      </c>
      <c r="AR354">
        <f t="shared" si="198"/>
        <v>1</v>
      </c>
      <c r="AS354">
        <f t="shared" si="199"/>
        <v>1</v>
      </c>
      <c r="AT354">
        <f t="shared" si="200"/>
        <v>1</v>
      </c>
      <c r="AU354">
        <f t="shared" si="201"/>
        <v>1</v>
      </c>
      <c r="AV354">
        <f t="shared" si="202"/>
        <v>1</v>
      </c>
      <c r="AW354">
        <f t="shared" si="203"/>
        <v>1</v>
      </c>
      <c r="AX354">
        <f t="shared" si="204"/>
        <v>1</v>
      </c>
      <c r="AY354">
        <f t="shared" si="205"/>
        <v>1</v>
      </c>
      <c r="AZ354">
        <f t="shared" si="206"/>
        <v>1</v>
      </c>
      <c r="BA354">
        <f t="shared" si="207"/>
        <v>1</v>
      </c>
      <c r="BB354">
        <f t="shared" si="208"/>
        <v>2</v>
      </c>
      <c r="BC354">
        <f t="shared" si="209"/>
        <v>1</v>
      </c>
      <c r="BD354">
        <f t="shared" si="210"/>
        <v>1</v>
      </c>
      <c r="BE354">
        <f t="shared" si="211"/>
        <v>1</v>
      </c>
      <c r="BF354">
        <f t="shared" si="212"/>
        <v>1</v>
      </c>
      <c r="BG354">
        <f t="shared" si="213"/>
        <v>1</v>
      </c>
      <c r="BH354">
        <f t="shared" si="214"/>
        <v>1</v>
      </c>
      <c r="BI354">
        <f t="shared" si="215"/>
        <v>1</v>
      </c>
      <c r="BJ354">
        <f t="shared" si="216"/>
        <v>1</v>
      </c>
      <c r="BK354">
        <f t="shared" si="217"/>
        <v>1</v>
      </c>
    </row>
    <row r="355" spans="1:63" x14ac:dyDescent="0.3">
      <c r="A355" t="s">
        <v>33</v>
      </c>
      <c r="B355">
        <v>2022</v>
      </c>
      <c r="C355" t="s">
        <v>53</v>
      </c>
      <c r="D355">
        <v>168.4</v>
      </c>
      <c r="E355">
        <v>213.4</v>
      </c>
      <c r="F355">
        <v>183.2</v>
      </c>
      <c r="G355">
        <v>172.3</v>
      </c>
      <c r="H355">
        <v>180</v>
      </c>
      <c r="I355">
        <v>162.6</v>
      </c>
      <c r="J355">
        <v>205.5</v>
      </c>
      <c r="K355">
        <v>171</v>
      </c>
      <c r="L355">
        <v>123.4</v>
      </c>
      <c r="M355">
        <v>198.8</v>
      </c>
      <c r="N355">
        <v>162.1</v>
      </c>
      <c r="O355">
        <v>192.4</v>
      </c>
      <c r="P355">
        <v>181.3</v>
      </c>
      <c r="Q355">
        <v>200.6</v>
      </c>
      <c r="R355">
        <v>176.7</v>
      </c>
      <c r="S355">
        <v>163.5</v>
      </c>
      <c r="T355">
        <v>174.7</v>
      </c>
      <c r="U355" t="s">
        <v>159</v>
      </c>
      <c r="V355">
        <v>180.3</v>
      </c>
      <c r="W355">
        <v>166.9</v>
      </c>
      <c r="X355">
        <v>175.8</v>
      </c>
      <c r="Y355">
        <v>158.9</v>
      </c>
      <c r="Z355">
        <v>166.7</v>
      </c>
      <c r="AA355">
        <v>171.5</v>
      </c>
      <c r="AB355">
        <v>173.8</v>
      </c>
      <c r="AC355">
        <v>167.4</v>
      </c>
      <c r="AD355">
        <v>174.1</v>
      </c>
      <c r="AE355">
        <f t="shared" si="187"/>
        <v>0</v>
      </c>
      <c r="AH355">
        <f t="shared" si="188"/>
        <v>2</v>
      </c>
      <c r="AI355">
        <f t="shared" si="189"/>
        <v>1</v>
      </c>
      <c r="AJ355">
        <f t="shared" si="190"/>
        <v>2</v>
      </c>
      <c r="AK355">
        <f t="shared" si="191"/>
        <v>1</v>
      </c>
      <c r="AL355">
        <f t="shared" si="192"/>
        <v>1</v>
      </c>
      <c r="AM355">
        <f t="shared" si="193"/>
        <v>1</v>
      </c>
      <c r="AN355">
        <f t="shared" si="194"/>
        <v>1</v>
      </c>
      <c r="AO355">
        <f t="shared" si="195"/>
        <v>1</v>
      </c>
      <c r="AP355">
        <f t="shared" si="196"/>
        <v>1</v>
      </c>
      <c r="AQ355">
        <f t="shared" si="197"/>
        <v>1</v>
      </c>
      <c r="AR355">
        <f t="shared" si="198"/>
        <v>1</v>
      </c>
      <c r="AS355">
        <f t="shared" si="199"/>
        <v>1</v>
      </c>
      <c r="AT355">
        <f t="shared" si="200"/>
        <v>1</v>
      </c>
      <c r="AU355">
        <f t="shared" si="201"/>
        <v>1</v>
      </c>
      <c r="AV355">
        <f t="shared" si="202"/>
        <v>1</v>
      </c>
      <c r="AW355">
        <f t="shared" si="203"/>
        <v>1</v>
      </c>
      <c r="AX355">
        <f t="shared" si="204"/>
        <v>1</v>
      </c>
      <c r="AY355">
        <f t="shared" si="205"/>
        <v>1</v>
      </c>
      <c r="AZ355">
        <f t="shared" si="206"/>
        <v>1</v>
      </c>
      <c r="BA355">
        <f t="shared" si="207"/>
        <v>1</v>
      </c>
      <c r="BB355">
        <f t="shared" si="208"/>
        <v>2</v>
      </c>
      <c r="BC355">
        <f t="shared" si="209"/>
        <v>1</v>
      </c>
      <c r="BD355">
        <f t="shared" si="210"/>
        <v>1</v>
      </c>
      <c r="BE355">
        <f t="shared" si="211"/>
        <v>1</v>
      </c>
      <c r="BF355">
        <f t="shared" si="212"/>
        <v>1</v>
      </c>
      <c r="BG355">
        <f t="shared" si="213"/>
        <v>1</v>
      </c>
      <c r="BH355">
        <f t="shared" si="214"/>
        <v>1</v>
      </c>
      <c r="BI355">
        <f t="shared" si="215"/>
        <v>1</v>
      </c>
      <c r="BJ355">
        <f t="shared" si="216"/>
        <v>1</v>
      </c>
      <c r="BK355">
        <f t="shared" si="217"/>
        <v>1</v>
      </c>
    </row>
    <row r="356" spans="1:63" x14ac:dyDescent="0.3">
      <c r="A356" t="s">
        <v>35</v>
      </c>
      <c r="B356">
        <v>2022</v>
      </c>
      <c r="C356" t="s">
        <v>53</v>
      </c>
      <c r="D356">
        <v>167.4</v>
      </c>
      <c r="E356">
        <v>209.4</v>
      </c>
      <c r="F356">
        <v>181.4</v>
      </c>
      <c r="G356">
        <v>172.3</v>
      </c>
      <c r="H356">
        <v>188.9</v>
      </c>
      <c r="I356">
        <v>160.69999999999999</v>
      </c>
      <c r="J356">
        <v>183.1</v>
      </c>
      <c r="K356">
        <v>170.5</v>
      </c>
      <c r="L356">
        <v>122.1</v>
      </c>
      <c r="M356">
        <v>202.8</v>
      </c>
      <c r="N356">
        <v>170.4</v>
      </c>
      <c r="O356">
        <v>189.5</v>
      </c>
      <c r="P356">
        <v>178.3</v>
      </c>
      <c r="Q356">
        <v>196.9</v>
      </c>
      <c r="R356">
        <v>183.1</v>
      </c>
      <c r="S356">
        <v>176.2</v>
      </c>
      <c r="T356">
        <v>182.1</v>
      </c>
      <c r="U356" t="s">
        <v>159</v>
      </c>
      <c r="V356">
        <v>181.3</v>
      </c>
      <c r="W356">
        <v>171.4</v>
      </c>
      <c r="X356">
        <v>179.8</v>
      </c>
      <c r="Y356">
        <v>163</v>
      </c>
      <c r="Z356">
        <v>168.5</v>
      </c>
      <c r="AA356">
        <v>173.7</v>
      </c>
      <c r="AB356">
        <v>173.6</v>
      </c>
      <c r="AC356">
        <v>171.1</v>
      </c>
      <c r="AD356">
        <v>176.5</v>
      </c>
      <c r="AE356">
        <f t="shared" si="187"/>
        <v>0</v>
      </c>
      <c r="AH356">
        <f t="shared" si="188"/>
        <v>2</v>
      </c>
      <c r="AI356">
        <f t="shared" si="189"/>
        <v>1</v>
      </c>
      <c r="AJ356">
        <f t="shared" si="190"/>
        <v>2</v>
      </c>
      <c r="AK356">
        <f t="shared" si="191"/>
        <v>1</v>
      </c>
      <c r="AL356">
        <f t="shared" si="192"/>
        <v>1</v>
      </c>
      <c r="AM356">
        <f t="shared" si="193"/>
        <v>1</v>
      </c>
      <c r="AN356">
        <f t="shared" si="194"/>
        <v>1</v>
      </c>
      <c r="AO356">
        <f t="shared" si="195"/>
        <v>1</v>
      </c>
      <c r="AP356">
        <f t="shared" si="196"/>
        <v>1</v>
      </c>
      <c r="AQ356">
        <f t="shared" si="197"/>
        <v>1</v>
      </c>
      <c r="AR356">
        <f t="shared" si="198"/>
        <v>1</v>
      </c>
      <c r="AS356">
        <f t="shared" si="199"/>
        <v>1</v>
      </c>
      <c r="AT356">
        <f t="shared" si="200"/>
        <v>1</v>
      </c>
      <c r="AU356">
        <f t="shared" si="201"/>
        <v>1</v>
      </c>
      <c r="AV356">
        <f t="shared" si="202"/>
        <v>1</v>
      </c>
      <c r="AW356">
        <f t="shared" si="203"/>
        <v>1</v>
      </c>
      <c r="AX356">
        <f t="shared" si="204"/>
        <v>1</v>
      </c>
      <c r="AY356">
        <f t="shared" si="205"/>
        <v>1</v>
      </c>
      <c r="AZ356">
        <f t="shared" si="206"/>
        <v>1</v>
      </c>
      <c r="BA356">
        <f t="shared" si="207"/>
        <v>1</v>
      </c>
      <c r="BB356">
        <f t="shared" si="208"/>
        <v>2</v>
      </c>
      <c r="BC356">
        <f t="shared" si="209"/>
        <v>1</v>
      </c>
      <c r="BD356">
        <f t="shared" si="210"/>
        <v>1</v>
      </c>
      <c r="BE356">
        <f t="shared" si="211"/>
        <v>1</v>
      </c>
      <c r="BF356">
        <f t="shared" si="212"/>
        <v>1</v>
      </c>
      <c r="BG356">
        <f t="shared" si="213"/>
        <v>1</v>
      </c>
      <c r="BH356">
        <f t="shared" si="214"/>
        <v>1</v>
      </c>
      <c r="BI356">
        <f t="shared" si="215"/>
        <v>1</v>
      </c>
      <c r="BJ356">
        <f t="shared" si="216"/>
        <v>1</v>
      </c>
      <c r="BK356">
        <f t="shared" si="217"/>
        <v>1</v>
      </c>
    </row>
    <row r="357" spans="1:63" x14ac:dyDescent="0.3">
      <c r="A357" t="s">
        <v>30</v>
      </c>
      <c r="B357">
        <v>2022</v>
      </c>
      <c r="C357" t="s">
        <v>55</v>
      </c>
      <c r="D357">
        <v>168.8</v>
      </c>
      <c r="E357">
        <v>206.9</v>
      </c>
      <c r="F357">
        <v>189.1</v>
      </c>
      <c r="G357">
        <v>173.4</v>
      </c>
      <c r="H357">
        <v>193.9</v>
      </c>
      <c r="I357">
        <v>156.69999999999999</v>
      </c>
      <c r="J357">
        <v>150.19999999999999</v>
      </c>
      <c r="K357">
        <v>170.5</v>
      </c>
      <c r="L357">
        <v>121.2</v>
      </c>
      <c r="M357">
        <v>207.5</v>
      </c>
      <c r="N357">
        <v>176.8</v>
      </c>
      <c r="O357">
        <v>187.7</v>
      </c>
      <c r="P357">
        <v>174.4</v>
      </c>
      <c r="Q357">
        <v>195.9</v>
      </c>
      <c r="R357">
        <v>188.1</v>
      </c>
      <c r="S357">
        <v>185.9</v>
      </c>
      <c r="T357">
        <v>187.8</v>
      </c>
      <c r="U357" t="s">
        <v>32</v>
      </c>
      <c r="V357">
        <v>182.8</v>
      </c>
      <c r="W357">
        <v>176.4</v>
      </c>
      <c r="X357">
        <v>183.5</v>
      </c>
      <c r="Y357">
        <v>167.8</v>
      </c>
      <c r="Z357">
        <v>171.2</v>
      </c>
      <c r="AA357">
        <v>177.3</v>
      </c>
      <c r="AB357">
        <v>175.7</v>
      </c>
      <c r="AC357">
        <v>175.5</v>
      </c>
      <c r="AD357">
        <v>177.1</v>
      </c>
      <c r="AE357">
        <f t="shared" si="187"/>
        <v>0</v>
      </c>
      <c r="AH357">
        <f t="shared" si="188"/>
        <v>2</v>
      </c>
      <c r="AI357">
        <f t="shared" si="189"/>
        <v>1</v>
      </c>
      <c r="AJ357">
        <f t="shared" si="190"/>
        <v>2</v>
      </c>
      <c r="AK357">
        <f t="shared" si="191"/>
        <v>1</v>
      </c>
      <c r="AL357">
        <f t="shared" si="192"/>
        <v>1</v>
      </c>
      <c r="AM357">
        <f t="shared" si="193"/>
        <v>1</v>
      </c>
      <c r="AN357">
        <f t="shared" si="194"/>
        <v>1</v>
      </c>
      <c r="AO357">
        <f t="shared" si="195"/>
        <v>1</v>
      </c>
      <c r="AP357">
        <f t="shared" si="196"/>
        <v>1</v>
      </c>
      <c r="AQ357">
        <f t="shared" si="197"/>
        <v>1</v>
      </c>
      <c r="AR357">
        <f t="shared" si="198"/>
        <v>1</v>
      </c>
      <c r="AS357">
        <f t="shared" si="199"/>
        <v>1</v>
      </c>
      <c r="AT357">
        <f t="shared" si="200"/>
        <v>1</v>
      </c>
      <c r="AU357">
        <f t="shared" si="201"/>
        <v>1</v>
      </c>
      <c r="AV357">
        <f t="shared" si="202"/>
        <v>1</v>
      </c>
      <c r="AW357">
        <f t="shared" si="203"/>
        <v>1</v>
      </c>
      <c r="AX357">
        <f t="shared" si="204"/>
        <v>1</v>
      </c>
      <c r="AY357">
        <f t="shared" si="205"/>
        <v>1</v>
      </c>
      <c r="AZ357">
        <f t="shared" si="206"/>
        <v>1</v>
      </c>
      <c r="BA357">
        <f t="shared" si="207"/>
        <v>1</v>
      </c>
      <c r="BB357">
        <f t="shared" si="208"/>
        <v>2</v>
      </c>
      <c r="BC357">
        <f t="shared" si="209"/>
        <v>1</v>
      </c>
      <c r="BD357">
        <f t="shared" si="210"/>
        <v>1</v>
      </c>
      <c r="BE357">
        <f t="shared" si="211"/>
        <v>1</v>
      </c>
      <c r="BF357">
        <f t="shared" si="212"/>
        <v>1</v>
      </c>
      <c r="BG357">
        <f t="shared" si="213"/>
        <v>1</v>
      </c>
      <c r="BH357">
        <f t="shared" si="214"/>
        <v>1</v>
      </c>
      <c r="BI357">
        <f t="shared" si="215"/>
        <v>1</v>
      </c>
      <c r="BJ357">
        <f t="shared" si="216"/>
        <v>1</v>
      </c>
      <c r="BK357">
        <f t="shared" si="217"/>
        <v>1</v>
      </c>
    </row>
    <row r="358" spans="1:63" x14ac:dyDescent="0.3">
      <c r="A358" t="s">
        <v>33</v>
      </c>
      <c r="B358">
        <v>2022</v>
      </c>
      <c r="C358" t="s">
        <v>55</v>
      </c>
      <c r="D358">
        <v>170.2</v>
      </c>
      <c r="E358">
        <v>212.9</v>
      </c>
      <c r="F358">
        <v>191.9</v>
      </c>
      <c r="G358">
        <v>173.9</v>
      </c>
      <c r="H358">
        <v>179.1</v>
      </c>
      <c r="I358">
        <v>159.5</v>
      </c>
      <c r="J358">
        <v>178.7</v>
      </c>
      <c r="K358">
        <v>171.3</v>
      </c>
      <c r="L358">
        <v>123.1</v>
      </c>
      <c r="M358">
        <v>200.5</v>
      </c>
      <c r="N358">
        <v>162.80000000000001</v>
      </c>
      <c r="O358">
        <v>193.3</v>
      </c>
      <c r="P358">
        <v>178.6</v>
      </c>
      <c r="Q358">
        <v>201.1</v>
      </c>
      <c r="R358">
        <v>177.7</v>
      </c>
      <c r="S358">
        <v>164.5</v>
      </c>
      <c r="T358">
        <v>175.7</v>
      </c>
      <c r="U358" t="s">
        <v>160</v>
      </c>
      <c r="V358">
        <v>180.6</v>
      </c>
      <c r="W358">
        <v>167.3</v>
      </c>
      <c r="X358">
        <v>177.2</v>
      </c>
      <c r="Y358">
        <v>159.4</v>
      </c>
      <c r="Z358">
        <v>167.1</v>
      </c>
      <c r="AA358">
        <v>171.8</v>
      </c>
      <c r="AB358">
        <v>176</v>
      </c>
      <c r="AC358">
        <v>168.2</v>
      </c>
      <c r="AD358">
        <v>174.1</v>
      </c>
      <c r="AE358">
        <f t="shared" si="187"/>
        <v>0</v>
      </c>
      <c r="AH358">
        <f t="shared" si="188"/>
        <v>2</v>
      </c>
      <c r="AI358">
        <f t="shared" si="189"/>
        <v>1</v>
      </c>
      <c r="AJ358">
        <f t="shared" si="190"/>
        <v>2</v>
      </c>
      <c r="AK358">
        <f t="shared" si="191"/>
        <v>1</v>
      </c>
      <c r="AL358">
        <f t="shared" si="192"/>
        <v>1</v>
      </c>
      <c r="AM358">
        <f t="shared" si="193"/>
        <v>1</v>
      </c>
      <c r="AN358">
        <f t="shared" si="194"/>
        <v>1</v>
      </c>
      <c r="AO358">
        <f t="shared" si="195"/>
        <v>1</v>
      </c>
      <c r="AP358">
        <f t="shared" si="196"/>
        <v>1</v>
      </c>
      <c r="AQ358">
        <f t="shared" si="197"/>
        <v>1</v>
      </c>
      <c r="AR358">
        <f t="shared" si="198"/>
        <v>1</v>
      </c>
      <c r="AS358">
        <f t="shared" si="199"/>
        <v>1</v>
      </c>
      <c r="AT358">
        <f t="shared" si="200"/>
        <v>1</v>
      </c>
      <c r="AU358">
        <f t="shared" si="201"/>
        <v>1</v>
      </c>
      <c r="AV358">
        <f t="shared" si="202"/>
        <v>1</v>
      </c>
      <c r="AW358">
        <f t="shared" si="203"/>
        <v>1</v>
      </c>
      <c r="AX358">
        <f t="shared" si="204"/>
        <v>1</v>
      </c>
      <c r="AY358">
        <f t="shared" si="205"/>
        <v>1</v>
      </c>
      <c r="AZ358">
        <f t="shared" si="206"/>
        <v>1</v>
      </c>
      <c r="BA358">
        <f t="shared" si="207"/>
        <v>1</v>
      </c>
      <c r="BB358">
        <f t="shared" si="208"/>
        <v>2</v>
      </c>
      <c r="BC358">
        <f t="shared" si="209"/>
        <v>1</v>
      </c>
      <c r="BD358">
        <f t="shared" si="210"/>
        <v>1</v>
      </c>
      <c r="BE358">
        <f t="shared" si="211"/>
        <v>1</v>
      </c>
      <c r="BF358">
        <f t="shared" si="212"/>
        <v>1</v>
      </c>
      <c r="BG358">
        <f t="shared" si="213"/>
        <v>1</v>
      </c>
      <c r="BH358">
        <f t="shared" si="214"/>
        <v>1</v>
      </c>
      <c r="BI358">
        <f t="shared" si="215"/>
        <v>1</v>
      </c>
      <c r="BJ358">
        <f t="shared" si="216"/>
        <v>1</v>
      </c>
      <c r="BK358">
        <f t="shared" si="217"/>
        <v>1</v>
      </c>
    </row>
    <row r="359" spans="1:63" x14ac:dyDescent="0.3">
      <c r="A359" t="s">
        <v>35</v>
      </c>
      <c r="B359">
        <v>2022</v>
      </c>
      <c r="C359" t="s">
        <v>55</v>
      </c>
      <c r="D359">
        <v>169.2</v>
      </c>
      <c r="E359">
        <v>209</v>
      </c>
      <c r="F359">
        <v>190.2</v>
      </c>
      <c r="G359">
        <v>173.6</v>
      </c>
      <c r="H359">
        <v>188.5</v>
      </c>
      <c r="I359">
        <v>158</v>
      </c>
      <c r="J359">
        <v>159.9</v>
      </c>
      <c r="K359">
        <v>170.8</v>
      </c>
      <c r="L359">
        <v>121.8</v>
      </c>
      <c r="M359">
        <v>205.2</v>
      </c>
      <c r="N359">
        <v>171</v>
      </c>
      <c r="O359">
        <v>190.3</v>
      </c>
      <c r="P359">
        <v>175.9</v>
      </c>
      <c r="Q359">
        <v>197.3</v>
      </c>
      <c r="R359">
        <v>184</v>
      </c>
      <c r="S359">
        <v>177</v>
      </c>
      <c r="T359">
        <v>183</v>
      </c>
      <c r="U359" t="s">
        <v>160</v>
      </c>
      <c r="V359">
        <v>182</v>
      </c>
      <c r="W359">
        <v>172.1</v>
      </c>
      <c r="X359">
        <v>181.1</v>
      </c>
      <c r="Y359">
        <v>163.4</v>
      </c>
      <c r="Z359">
        <v>168.9</v>
      </c>
      <c r="AA359">
        <v>174.1</v>
      </c>
      <c r="AB359">
        <v>175.8</v>
      </c>
      <c r="AC359">
        <v>172</v>
      </c>
      <c r="AD359">
        <v>175.7</v>
      </c>
      <c r="AE359">
        <f t="shared" si="187"/>
        <v>0</v>
      </c>
      <c r="AH359">
        <f t="shared" si="188"/>
        <v>2</v>
      </c>
      <c r="AI359">
        <f t="shared" si="189"/>
        <v>1</v>
      </c>
      <c r="AJ359">
        <f t="shared" si="190"/>
        <v>2</v>
      </c>
      <c r="AK359">
        <f t="shared" si="191"/>
        <v>1</v>
      </c>
      <c r="AL359">
        <f t="shared" si="192"/>
        <v>1</v>
      </c>
      <c r="AM359">
        <f t="shared" si="193"/>
        <v>1</v>
      </c>
      <c r="AN359">
        <f t="shared" si="194"/>
        <v>1</v>
      </c>
      <c r="AO359">
        <f t="shared" si="195"/>
        <v>1</v>
      </c>
      <c r="AP359">
        <f t="shared" si="196"/>
        <v>1</v>
      </c>
      <c r="AQ359">
        <f t="shared" si="197"/>
        <v>1</v>
      </c>
      <c r="AR359">
        <f t="shared" si="198"/>
        <v>1</v>
      </c>
      <c r="AS359">
        <f t="shared" si="199"/>
        <v>1</v>
      </c>
      <c r="AT359">
        <f t="shared" si="200"/>
        <v>1</v>
      </c>
      <c r="AU359">
        <f t="shared" si="201"/>
        <v>1</v>
      </c>
      <c r="AV359">
        <f t="shared" si="202"/>
        <v>1</v>
      </c>
      <c r="AW359">
        <f t="shared" si="203"/>
        <v>1</v>
      </c>
      <c r="AX359">
        <f t="shared" si="204"/>
        <v>1</v>
      </c>
      <c r="AY359">
        <f t="shared" si="205"/>
        <v>1</v>
      </c>
      <c r="AZ359">
        <f t="shared" si="206"/>
        <v>1</v>
      </c>
      <c r="BA359">
        <f t="shared" si="207"/>
        <v>1</v>
      </c>
      <c r="BB359">
        <f t="shared" si="208"/>
        <v>2</v>
      </c>
      <c r="BC359">
        <f t="shared" si="209"/>
        <v>1</v>
      </c>
      <c r="BD359">
        <f t="shared" si="210"/>
        <v>1</v>
      </c>
      <c r="BE359">
        <f t="shared" si="211"/>
        <v>1</v>
      </c>
      <c r="BF359">
        <f t="shared" si="212"/>
        <v>1</v>
      </c>
      <c r="BG359">
        <f t="shared" si="213"/>
        <v>1</v>
      </c>
      <c r="BH359">
        <f t="shared" si="214"/>
        <v>1</v>
      </c>
      <c r="BI359">
        <f t="shared" si="215"/>
        <v>1</v>
      </c>
      <c r="BJ359">
        <f t="shared" si="216"/>
        <v>1</v>
      </c>
      <c r="BK359">
        <f t="shared" si="217"/>
        <v>1</v>
      </c>
    </row>
    <row r="360" spans="1:63" x14ac:dyDescent="0.3">
      <c r="A360" t="s">
        <v>30</v>
      </c>
      <c r="B360">
        <v>2023</v>
      </c>
      <c r="C360" t="s">
        <v>31</v>
      </c>
      <c r="D360">
        <v>174</v>
      </c>
      <c r="E360">
        <v>208.3</v>
      </c>
      <c r="F360">
        <v>192.9</v>
      </c>
      <c r="G360">
        <v>174.3</v>
      </c>
      <c r="H360">
        <v>192.6</v>
      </c>
      <c r="I360">
        <v>156.30000000000001</v>
      </c>
      <c r="J360">
        <v>142.9</v>
      </c>
      <c r="K360">
        <v>170.7</v>
      </c>
      <c r="L360">
        <v>120.3</v>
      </c>
      <c r="M360">
        <v>210.5</v>
      </c>
      <c r="N360">
        <v>176.9</v>
      </c>
      <c r="O360">
        <v>188.5</v>
      </c>
      <c r="P360">
        <v>175</v>
      </c>
      <c r="Q360">
        <v>196.9</v>
      </c>
      <c r="R360">
        <v>189</v>
      </c>
      <c r="S360">
        <v>186.3</v>
      </c>
      <c r="T360">
        <v>188.6</v>
      </c>
      <c r="U360" t="s">
        <v>32</v>
      </c>
      <c r="V360">
        <v>183.2</v>
      </c>
      <c r="W360">
        <v>177.2</v>
      </c>
      <c r="X360">
        <v>184.7</v>
      </c>
      <c r="Y360">
        <v>168.2</v>
      </c>
      <c r="Z360">
        <v>171.8</v>
      </c>
      <c r="AA360">
        <v>177.8</v>
      </c>
      <c r="AB360">
        <v>178.4</v>
      </c>
      <c r="AC360">
        <v>176.5</v>
      </c>
      <c r="AD360">
        <v>177.8</v>
      </c>
      <c r="AE360">
        <f t="shared" si="187"/>
        <v>0</v>
      </c>
      <c r="AH360">
        <f t="shared" si="188"/>
        <v>2</v>
      </c>
      <c r="AI360">
        <f t="shared" si="189"/>
        <v>1</v>
      </c>
      <c r="AJ360">
        <f t="shared" si="190"/>
        <v>2</v>
      </c>
      <c r="AK360">
        <f t="shared" si="191"/>
        <v>1</v>
      </c>
      <c r="AL360">
        <f t="shared" si="192"/>
        <v>1</v>
      </c>
      <c r="AM360">
        <f t="shared" si="193"/>
        <v>1</v>
      </c>
      <c r="AN360">
        <f t="shared" si="194"/>
        <v>1</v>
      </c>
      <c r="AO360">
        <f t="shared" si="195"/>
        <v>1</v>
      </c>
      <c r="AP360">
        <f t="shared" si="196"/>
        <v>1</v>
      </c>
      <c r="AQ360">
        <f t="shared" si="197"/>
        <v>1</v>
      </c>
      <c r="AR360">
        <f t="shared" si="198"/>
        <v>1</v>
      </c>
      <c r="AS360">
        <f t="shared" si="199"/>
        <v>1</v>
      </c>
      <c r="AT360">
        <f t="shared" si="200"/>
        <v>1</v>
      </c>
      <c r="AU360">
        <f t="shared" si="201"/>
        <v>1</v>
      </c>
      <c r="AV360">
        <f t="shared" si="202"/>
        <v>1</v>
      </c>
      <c r="AW360">
        <f t="shared" si="203"/>
        <v>1</v>
      </c>
      <c r="AX360">
        <f t="shared" si="204"/>
        <v>1</v>
      </c>
      <c r="AY360">
        <f t="shared" si="205"/>
        <v>1</v>
      </c>
      <c r="AZ360">
        <f t="shared" si="206"/>
        <v>1</v>
      </c>
      <c r="BA360">
        <f t="shared" si="207"/>
        <v>1</v>
      </c>
      <c r="BB360">
        <f t="shared" si="208"/>
        <v>2</v>
      </c>
      <c r="BC360">
        <f t="shared" si="209"/>
        <v>1</v>
      </c>
      <c r="BD360">
        <f t="shared" si="210"/>
        <v>1</v>
      </c>
      <c r="BE360">
        <f t="shared" si="211"/>
        <v>1</v>
      </c>
      <c r="BF360">
        <f t="shared" si="212"/>
        <v>1</v>
      </c>
      <c r="BG360">
        <f t="shared" si="213"/>
        <v>1</v>
      </c>
      <c r="BH360">
        <f t="shared" si="214"/>
        <v>1</v>
      </c>
      <c r="BI360">
        <f t="shared" si="215"/>
        <v>1</v>
      </c>
      <c r="BJ360">
        <f t="shared" si="216"/>
        <v>1</v>
      </c>
      <c r="BK360">
        <f t="shared" si="217"/>
        <v>1</v>
      </c>
    </row>
    <row r="361" spans="1:63" x14ac:dyDescent="0.3">
      <c r="A361" t="s">
        <v>33</v>
      </c>
      <c r="B361">
        <v>2023</v>
      </c>
      <c r="C361" t="s">
        <v>31</v>
      </c>
      <c r="D361">
        <v>173.3</v>
      </c>
      <c r="E361">
        <v>215.2</v>
      </c>
      <c r="F361">
        <v>197</v>
      </c>
      <c r="G361">
        <v>175.2</v>
      </c>
      <c r="H361">
        <v>178</v>
      </c>
      <c r="I361">
        <v>160.5</v>
      </c>
      <c r="J361">
        <v>175.3</v>
      </c>
      <c r="K361">
        <v>171.2</v>
      </c>
      <c r="L361">
        <v>122.7</v>
      </c>
      <c r="M361">
        <v>204.3</v>
      </c>
      <c r="N361">
        <v>163.69999999999999</v>
      </c>
      <c r="O361">
        <v>194.3</v>
      </c>
      <c r="P361">
        <v>179.5</v>
      </c>
      <c r="Q361">
        <v>201.6</v>
      </c>
      <c r="R361">
        <v>178.7</v>
      </c>
      <c r="S361">
        <v>165.3</v>
      </c>
      <c r="T361">
        <v>176.6</v>
      </c>
      <c r="U361" t="s">
        <v>161</v>
      </c>
      <c r="V361">
        <v>180.1</v>
      </c>
      <c r="W361">
        <v>168</v>
      </c>
      <c r="X361">
        <v>178.5</v>
      </c>
      <c r="Y361">
        <v>159.5</v>
      </c>
      <c r="Z361">
        <v>167.8</v>
      </c>
      <c r="AA361">
        <v>171.8</v>
      </c>
      <c r="AB361">
        <v>178.8</v>
      </c>
      <c r="AC361">
        <v>168.9</v>
      </c>
      <c r="AD361">
        <v>174.9</v>
      </c>
      <c r="AE361">
        <f t="shared" si="187"/>
        <v>0</v>
      </c>
      <c r="AH361">
        <f t="shared" si="188"/>
        <v>2</v>
      </c>
      <c r="AI361">
        <f t="shared" si="189"/>
        <v>1</v>
      </c>
      <c r="AJ361">
        <f t="shared" si="190"/>
        <v>2</v>
      </c>
      <c r="AK361">
        <f t="shared" si="191"/>
        <v>1</v>
      </c>
      <c r="AL361">
        <f t="shared" si="192"/>
        <v>1</v>
      </c>
      <c r="AM361">
        <f t="shared" si="193"/>
        <v>1</v>
      </c>
      <c r="AN361">
        <f t="shared" si="194"/>
        <v>1</v>
      </c>
      <c r="AO361">
        <f t="shared" si="195"/>
        <v>1</v>
      </c>
      <c r="AP361">
        <f t="shared" si="196"/>
        <v>1</v>
      </c>
      <c r="AQ361">
        <f t="shared" si="197"/>
        <v>1</v>
      </c>
      <c r="AR361">
        <f t="shared" si="198"/>
        <v>1</v>
      </c>
      <c r="AS361">
        <f t="shared" si="199"/>
        <v>1</v>
      </c>
      <c r="AT361">
        <f t="shared" si="200"/>
        <v>1</v>
      </c>
      <c r="AU361">
        <f t="shared" si="201"/>
        <v>1</v>
      </c>
      <c r="AV361">
        <f t="shared" si="202"/>
        <v>1</v>
      </c>
      <c r="AW361">
        <f t="shared" si="203"/>
        <v>1</v>
      </c>
      <c r="AX361">
        <f t="shared" si="204"/>
        <v>1</v>
      </c>
      <c r="AY361">
        <f t="shared" si="205"/>
        <v>1</v>
      </c>
      <c r="AZ361">
        <f t="shared" si="206"/>
        <v>1</v>
      </c>
      <c r="BA361">
        <f t="shared" si="207"/>
        <v>1</v>
      </c>
      <c r="BB361">
        <f t="shared" si="208"/>
        <v>2</v>
      </c>
      <c r="BC361">
        <f t="shared" si="209"/>
        <v>1</v>
      </c>
      <c r="BD361">
        <f t="shared" si="210"/>
        <v>1</v>
      </c>
      <c r="BE361">
        <f t="shared" si="211"/>
        <v>1</v>
      </c>
      <c r="BF361">
        <f t="shared" si="212"/>
        <v>1</v>
      </c>
      <c r="BG361">
        <f t="shared" si="213"/>
        <v>1</v>
      </c>
      <c r="BH361">
        <f t="shared" si="214"/>
        <v>1</v>
      </c>
      <c r="BI361">
        <f t="shared" si="215"/>
        <v>1</v>
      </c>
      <c r="BJ361">
        <f t="shared" si="216"/>
        <v>1</v>
      </c>
      <c r="BK361">
        <f t="shared" si="217"/>
        <v>1</v>
      </c>
    </row>
    <row r="362" spans="1:63" x14ac:dyDescent="0.3">
      <c r="A362" t="s">
        <v>35</v>
      </c>
      <c r="B362">
        <v>2023</v>
      </c>
      <c r="C362" t="s">
        <v>31</v>
      </c>
      <c r="D362">
        <v>173.8</v>
      </c>
      <c r="E362">
        <v>210.7</v>
      </c>
      <c r="F362">
        <v>194.5</v>
      </c>
      <c r="G362">
        <v>174.6</v>
      </c>
      <c r="H362">
        <v>187.2</v>
      </c>
      <c r="I362">
        <v>158.30000000000001</v>
      </c>
      <c r="J362">
        <v>153.9</v>
      </c>
      <c r="K362">
        <v>170.9</v>
      </c>
      <c r="L362">
        <v>121.1</v>
      </c>
      <c r="M362">
        <v>208.4</v>
      </c>
      <c r="N362">
        <v>171.4</v>
      </c>
      <c r="O362">
        <v>191.2</v>
      </c>
      <c r="P362">
        <v>176.7</v>
      </c>
      <c r="Q362">
        <v>198.2</v>
      </c>
      <c r="R362">
        <v>184.9</v>
      </c>
      <c r="S362">
        <v>177.6</v>
      </c>
      <c r="T362">
        <v>183.8</v>
      </c>
      <c r="U362" t="s">
        <v>161</v>
      </c>
      <c r="V362">
        <v>182</v>
      </c>
      <c r="W362">
        <v>172.9</v>
      </c>
      <c r="X362">
        <v>182.3</v>
      </c>
      <c r="Y362">
        <v>163.6</v>
      </c>
      <c r="Z362">
        <v>169.5</v>
      </c>
      <c r="AA362">
        <v>174.3</v>
      </c>
      <c r="AB362">
        <v>178.6</v>
      </c>
      <c r="AC362">
        <v>172.8</v>
      </c>
      <c r="AD362">
        <v>176.5</v>
      </c>
      <c r="AE362">
        <f t="shared" si="187"/>
        <v>0</v>
      </c>
      <c r="AH362">
        <f t="shared" si="188"/>
        <v>2</v>
      </c>
      <c r="AI362">
        <f t="shared" si="189"/>
        <v>1</v>
      </c>
      <c r="AJ362">
        <f t="shared" si="190"/>
        <v>2</v>
      </c>
      <c r="AK362">
        <f t="shared" si="191"/>
        <v>1</v>
      </c>
      <c r="AL362">
        <f t="shared" si="192"/>
        <v>1</v>
      </c>
      <c r="AM362">
        <f t="shared" si="193"/>
        <v>1</v>
      </c>
      <c r="AN362">
        <f t="shared" si="194"/>
        <v>1</v>
      </c>
      <c r="AO362">
        <f t="shared" si="195"/>
        <v>1</v>
      </c>
      <c r="AP362">
        <f t="shared" si="196"/>
        <v>1</v>
      </c>
      <c r="AQ362">
        <f t="shared" si="197"/>
        <v>1</v>
      </c>
      <c r="AR362">
        <f t="shared" si="198"/>
        <v>1</v>
      </c>
      <c r="AS362">
        <f t="shared" si="199"/>
        <v>1</v>
      </c>
      <c r="AT362">
        <f t="shared" si="200"/>
        <v>1</v>
      </c>
      <c r="AU362">
        <f t="shared" si="201"/>
        <v>1</v>
      </c>
      <c r="AV362">
        <f t="shared" si="202"/>
        <v>1</v>
      </c>
      <c r="AW362">
        <f t="shared" si="203"/>
        <v>1</v>
      </c>
      <c r="AX362">
        <f t="shared" si="204"/>
        <v>1</v>
      </c>
      <c r="AY362">
        <f t="shared" si="205"/>
        <v>1</v>
      </c>
      <c r="AZ362">
        <f t="shared" si="206"/>
        <v>1</v>
      </c>
      <c r="BA362">
        <f t="shared" si="207"/>
        <v>1</v>
      </c>
      <c r="BB362">
        <f t="shared" si="208"/>
        <v>2</v>
      </c>
      <c r="BC362">
        <f t="shared" si="209"/>
        <v>1</v>
      </c>
      <c r="BD362">
        <f t="shared" si="210"/>
        <v>1</v>
      </c>
      <c r="BE362">
        <f t="shared" si="211"/>
        <v>1</v>
      </c>
      <c r="BF362">
        <f t="shared" si="212"/>
        <v>1</v>
      </c>
      <c r="BG362">
        <f t="shared" si="213"/>
        <v>1</v>
      </c>
      <c r="BH362">
        <f t="shared" si="214"/>
        <v>1</v>
      </c>
      <c r="BI362">
        <f t="shared" si="215"/>
        <v>1</v>
      </c>
      <c r="BJ362">
        <f t="shared" si="216"/>
        <v>1</v>
      </c>
      <c r="BK362">
        <f t="shared" si="217"/>
        <v>1</v>
      </c>
    </row>
    <row r="363" spans="1:63" x14ac:dyDescent="0.3">
      <c r="A363" t="s">
        <v>30</v>
      </c>
      <c r="B363">
        <v>2023</v>
      </c>
      <c r="C363" t="s">
        <v>36</v>
      </c>
      <c r="D363">
        <v>174.2</v>
      </c>
      <c r="E363">
        <v>205.2</v>
      </c>
      <c r="F363">
        <v>173.9</v>
      </c>
      <c r="G363">
        <v>177</v>
      </c>
      <c r="H363">
        <v>183.4</v>
      </c>
      <c r="I363">
        <v>167.2</v>
      </c>
      <c r="J363">
        <v>140.9</v>
      </c>
      <c r="K363">
        <v>170.4</v>
      </c>
      <c r="L363">
        <v>119.1</v>
      </c>
      <c r="M363">
        <v>212.1</v>
      </c>
      <c r="N363">
        <v>177.6</v>
      </c>
      <c r="O363">
        <v>189.9</v>
      </c>
      <c r="P363">
        <v>174.8</v>
      </c>
      <c r="Q363">
        <v>198.3</v>
      </c>
      <c r="R363">
        <v>190</v>
      </c>
      <c r="S363">
        <v>187</v>
      </c>
      <c r="T363">
        <v>189.6</v>
      </c>
      <c r="U363" t="s">
        <v>32</v>
      </c>
      <c r="V363">
        <v>181.6</v>
      </c>
      <c r="W363">
        <v>178.6</v>
      </c>
      <c r="X363">
        <v>186.6</v>
      </c>
      <c r="Y363">
        <v>169</v>
      </c>
      <c r="Z363">
        <v>172.8</v>
      </c>
      <c r="AA363">
        <v>178.5</v>
      </c>
      <c r="AB363">
        <v>180.7</v>
      </c>
      <c r="AC363">
        <v>177.9</v>
      </c>
      <c r="AD363">
        <v>178</v>
      </c>
      <c r="AE363">
        <f t="shared" si="187"/>
        <v>0</v>
      </c>
      <c r="AH363">
        <f t="shared" si="188"/>
        <v>2</v>
      </c>
      <c r="AI363">
        <f t="shared" si="189"/>
        <v>1</v>
      </c>
      <c r="AJ363">
        <f t="shared" si="190"/>
        <v>2</v>
      </c>
      <c r="AK363">
        <f t="shared" si="191"/>
        <v>1</v>
      </c>
      <c r="AL363">
        <f t="shared" si="192"/>
        <v>1</v>
      </c>
      <c r="AM363">
        <f t="shared" si="193"/>
        <v>1</v>
      </c>
      <c r="AN363">
        <f t="shared" si="194"/>
        <v>1</v>
      </c>
      <c r="AO363">
        <f t="shared" si="195"/>
        <v>1</v>
      </c>
      <c r="AP363">
        <f t="shared" si="196"/>
        <v>1</v>
      </c>
      <c r="AQ363">
        <f t="shared" si="197"/>
        <v>1</v>
      </c>
      <c r="AR363">
        <f t="shared" si="198"/>
        <v>1</v>
      </c>
      <c r="AS363">
        <f t="shared" si="199"/>
        <v>1</v>
      </c>
      <c r="AT363">
        <f t="shared" si="200"/>
        <v>1</v>
      </c>
      <c r="AU363">
        <f t="shared" si="201"/>
        <v>1</v>
      </c>
      <c r="AV363">
        <f t="shared" si="202"/>
        <v>1</v>
      </c>
      <c r="AW363">
        <f t="shared" si="203"/>
        <v>1</v>
      </c>
      <c r="AX363">
        <f t="shared" si="204"/>
        <v>1</v>
      </c>
      <c r="AY363">
        <f t="shared" si="205"/>
        <v>1</v>
      </c>
      <c r="AZ363">
        <f t="shared" si="206"/>
        <v>1</v>
      </c>
      <c r="BA363">
        <f t="shared" si="207"/>
        <v>1</v>
      </c>
      <c r="BB363">
        <f t="shared" si="208"/>
        <v>2</v>
      </c>
      <c r="BC363">
        <f t="shared" si="209"/>
        <v>1</v>
      </c>
      <c r="BD363">
        <f t="shared" si="210"/>
        <v>1</v>
      </c>
      <c r="BE363">
        <f t="shared" si="211"/>
        <v>1</v>
      </c>
      <c r="BF363">
        <f t="shared" si="212"/>
        <v>1</v>
      </c>
      <c r="BG363">
        <f t="shared" si="213"/>
        <v>1</v>
      </c>
      <c r="BH363">
        <f t="shared" si="214"/>
        <v>1</v>
      </c>
      <c r="BI363">
        <f t="shared" si="215"/>
        <v>1</v>
      </c>
      <c r="BJ363">
        <f t="shared" si="216"/>
        <v>1</v>
      </c>
      <c r="BK363">
        <f t="shared" si="217"/>
        <v>1</v>
      </c>
    </row>
    <row r="364" spans="1:63" x14ac:dyDescent="0.3">
      <c r="A364" t="s">
        <v>33</v>
      </c>
      <c r="B364">
        <v>2023</v>
      </c>
      <c r="C364" t="s">
        <v>36</v>
      </c>
      <c r="D364">
        <v>174.7</v>
      </c>
      <c r="E364">
        <v>212.2</v>
      </c>
      <c r="F364">
        <v>177.2</v>
      </c>
      <c r="G364">
        <v>177.9</v>
      </c>
      <c r="H364">
        <v>172.2</v>
      </c>
      <c r="I364">
        <v>172.1</v>
      </c>
      <c r="J364">
        <v>175.8</v>
      </c>
      <c r="K364">
        <v>172.2</v>
      </c>
      <c r="L364">
        <v>121.9</v>
      </c>
      <c r="M364">
        <v>204.8</v>
      </c>
      <c r="N364">
        <v>164.9</v>
      </c>
      <c r="O364">
        <v>196.6</v>
      </c>
      <c r="P364">
        <v>180.7</v>
      </c>
      <c r="Q364">
        <v>202.7</v>
      </c>
      <c r="R364">
        <v>180.3</v>
      </c>
      <c r="S364">
        <v>167</v>
      </c>
      <c r="T364">
        <v>178.2</v>
      </c>
      <c r="U364" t="s">
        <v>162</v>
      </c>
      <c r="V364">
        <v>182.8</v>
      </c>
      <c r="W364">
        <v>169.2</v>
      </c>
      <c r="X364">
        <v>180.8</v>
      </c>
      <c r="Y364">
        <v>159.80000000000001</v>
      </c>
      <c r="Z364">
        <v>168.4</v>
      </c>
      <c r="AA364">
        <v>172.5</v>
      </c>
      <c r="AB364">
        <v>181.4</v>
      </c>
      <c r="AC364">
        <v>170</v>
      </c>
      <c r="AD364">
        <v>176.3</v>
      </c>
      <c r="AE364">
        <f t="shared" si="187"/>
        <v>0</v>
      </c>
      <c r="AH364">
        <f t="shared" si="188"/>
        <v>2</v>
      </c>
      <c r="AI364">
        <f t="shared" si="189"/>
        <v>1</v>
      </c>
      <c r="AJ364">
        <f t="shared" si="190"/>
        <v>2</v>
      </c>
      <c r="AK364">
        <f t="shared" si="191"/>
        <v>1</v>
      </c>
      <c r="AL364">
        <f t="shared" si="192"/>
        <v>1</v>
      </c>
      <c r="AM364">
        <f t="shared" si="193"/>
        <v>1</v>
      </c>
      <c r="AN364">
        <f t="shared" si="194"/>
        <v>1</v>
      </c>
      <c r="AO364">
        <f t="shared" si="195"/>
        <v>1</v>
      </c>
      <c r="AP364">
        <f t="shared" si="196"/>
        <v>1</v>
      </c>
      <c r="AQ364">
        <f t="shared" si="197"/>
        <v>1</v>
      </c>
      <c r="AR364">
        <f t="shared" si="198"/>
        <v>1</v>
      </c>
      <c r="AS364">
        <f t="shared" si="199"/>
        <v>1</v>
      </c>
      <c r="AT364">
        <f t="shared" si="200"/>
        <v>1</v>
      </c>
      <c r="AU364">
        <f t="shared" si="201"/>
        <v>1</v>
      </c>
      <c r="AV364">
        <f t="shared" si="202"/>
        <v>1</v>
      </c>
      <c r="AW364">
        <f t="shared" si="203"/>
        <v>1</v>
      </c>
      <c r="AX364">
        <f t="shared" si="204"/>
        <v>1</v>
      </c>
      <c r="AY364">
        <f t="shared" si="205"/>
        <v>1</v>
      </c>
      <c r="AZ364">
        <f t="shared" si="206"/>
        <v>1</v>
      </c>
      <c r="BA364">
        <f t="shared" si="207"/>
        <v>1</v>
      </c>
      <c r="BB364">
        <f t="shared" si="208"/>
        <v>2</v>
      </c>
      <c r="BC364">
        <f t="shared" si="209"/>
        <v>1</v>
      </c>
      <c r="BD364">
        <f t="shared" si="210"/>
        <v>1</v>
      </c>
      <c r="BE364">
        <f t="shared" si="211"/>
        <v>1</v>
      </c>
      <c r="BF364">
        <f t="shared" si="212"/>
        <v>1</v>
      </c>
      <c r="BG364">
        <f t="shared" si="213"/>
        <v>1</v>
      </c>
      <c r="BH364">
        <f t="shared" si="214"/>
        <v>1</v>
      </c>
      <c r="BI364">
        <f t="shared" si="215"/>
        <v>1</v>
      </c>
      <c r="BJ364">
        <f t="shared" si="216"/>
        <v>1</v>
      </c>
      <c r="BK364">
        <f t="shared" si="217"/>
        <v>1</v>
      </c>
    </row>
    <row r="365" spans="1:63" x14ac:dyDescent="0.3">
      <c r="A365" t="s">
        <v>35</v>
      </c>
      <c r="B365">
        <v>2023</v>
      </c>
      <c r="C365" t="s">
        <v>36</v>
      </c>
      <c r="D365">
        <v>174.4</v>
      </c>
      <c r="E365">
        <v>207.7</v>
      </c>
      <c r="F365">
        <v>175.2</v>
      </c>
      <c r="G365">
        <v>177.3</v>
      </c>
      <c r="H365">
        <v>179.3</v>
      </c>
      <c r="I365">
        <v>169.5</v>
      </c>
      <c r="J365">
        <v>152.69999999999999</v>
      </c>
      <c r="K365">
        <v>171</v>
      </c>
      <c r="L365">
        <v>120</v>
      </c>
      <c r="M365">
        <v>209.7</v>
      </c>
      <c r="N365">
        <v>172.3</v>
      </c>
      <c r="O365">
        <v>193</v>
      </c>
      <c r="P365">
        <v>177</v>
      </c>
      <c r="Q365">
        <v>199.5</v>
      </c>
      <c r="R365">
        <v>186.2</v>
      </c>
      <c r="S365">
        <v>178.7</v>
      </c>
      <c r="T365">
        <v>185.1</v>
      </c>
      <c r="U365" t="s">
        <v>162</v>
      </c>
      <c r="V365">
        <v>182.1</v>
      </c>
      <c r="W365">
        <v>174.2</v>
      </c>
      <c r="X365">
        <v>184.4</v>
      </c>
      <c r="Y365">
        <v>164.2</v>
      </c>
      <c r="Z365">
        <v>170.3</v>
      </c>
      <c r="AA365">
        <v>175</v>
      </c>
      <c r="AB365">
        <v>181</v>
      </c>
      <c r="AC365">
        <v>174.1</v>
      </c>
      <c r="AD365">
        <v>177.2</v>
      </c>
      <c r="AE365">
        <f t="shared" si="187"/>
        <v>0</v>
      </c>
      <c r="AH365">
        <f t="shared" si="188"/>
        <v>2</v>
      </c>
      <c r="AI365">
        <f t="shared" si="189"/>
        <v>1</v>
      </c>
      <c r="AJ365">
        <f t="shared" si="190"/>
        <v>2</v>
      </c>
      <c r="AK365">
        <f t="shared" si="191"/>
        <v>1</v>
      </c>
      <c r="AL365">
        <f t="shared" si="192"/>
        <v>1</v>
      </c>
      <c r="AM365">
        <f t="shared" si="193"/>
        <v>1</v>
      </c>
      <c r="AN365">
        <f t="shared" si="194"/>
        <v>1</v>
      </c>
      <c r="AO365">
        <f t="shared" si="195"/>
        <v>1</v>
      </c>
      <c r="AP365">
        <f t="shared" si="196"/>
        <v>1</v>
      </c>
      <c r="AQ365">
        <f t="shared" si="197"/>
        <v>1</v>
      </c>
      <c r="AR365">
        <f t="shared" si="198"/>
        <v>1</v>
      </c>
      <c r="AS365">
        <f t="shared" si="199"/>
        <v>1</v>
      </c>
      <c r="AT365">
        <f t="shared" si="200"/>
        <v>1</v>
      </c>
      <c r="AU365">
        <f t="shared" si="201"/>
        <v>1</v>
      </c>
      <c r="AV365">
        <f t="shared" si="202"/>
        <v>1</v>
      </c>
      <c r="AW365">
        <f t="shared" si="203"/>
        <v>1</v>
      </c>
      <c r="AX365">
        <f t="shared" si="204"/>
        <v>1</v>
      </c>
      <c r="AY365">
        <f t="shared" si="205"/>
        <v>1</v>
      </c>
      <c r="AZ365">
        <f t="shared" si="206"/>
        <v>1</v>
      </c>
      <c r="BA365">
        <f t="shared" si="207"/>
        <v>1</v>
      </c>
      <c r="BB365">
        <f t="shared" si="208"/>
        <v>2</v>
      </c>
      <c r="BC365">
        <f t="shared" si="209"/>
        <v>1</v>
      </c>
      <c r="BD365">
        <f t="shared" si="210"/>
        <v>1</v>
      </c>
      <c r="BE365">
        <f t="shared" si="211"/>
        <v>1</v>
      </c>
      <c r="BF365">
        <f t="shared" si="212"/>
        <v>1</v>
      </c>
      <c r="BG365">
        <f t="shared" si="213"/>
        <v>1</v>
      </c>
      <c r="BH365">
        <f t="shared" si="214"/>
        <v>1</v>
      </c>
      <c r="BI365">
        <f t="shared" si="215"/>
        <v>1</v>
      </c>
      <c r="BJ365">
        <f t="shared" si="216"/>
        <v>1</v>
      </c>
      <c r="BK365">
        <f t="shared" si="217"/>
        <v>1</v>
      </c>
    </row>
    <row r="366" spans="1:63" x14ac:dyDescent="0.3">
      <c r="A366" t="s">
        <v>30</v>
      </c>
      <c r="B366">
        <v>2023</v>
      </c>
      <c r="C366" t="s">
        <v>38</v>
      </c>
      <c r="D366">
        <v>174.3</v>
      </c>
      <c r="E366">
        <v>205.2</v>
      </c>
      <c r="F366">
        <v>173.9</v>
      </c>
      <c r="G366">
        <v>177</v>
      </c>
      <c r="H366">
        <v>183.3</v>
      </c>
      <c r="I366">
        <v>167.2</v>
      </c>
      <c r="J366">
        <v>140.9</v>
      </c>
      <c r="K366">
        <v>170.5</v>
      </c>
      <c r="L366">
        <v>119.1</v>
      </c>
      <c r="M366">
        <v>212.1</v>
      </c>
      <c r="N366">
        <v>177.6</v>
      </c>
      <c r="O366">
        <v>189.9</v>
      </c>
      <c r="P366">
        <v>174.8</v>
      </c>
      <c r="Q366">
        <v>198.4</v>
      </c>
      <c r="R366">
        <v>190</v>
      </c>
      <c r="S366">
        <v>187</v>
      </c>
      <c r="T366">
        <v>189.6</v>
      </c>
      <c r="U366" t="s">
        <v>32</v>
      </c>
      <c r="V366">
        <v>181.4</v>
      </c>
      <c r="W366">
        <v>178.6</v>
      </c>
      <c r="X366">
        <v>186.6</v>
      </c>
      <c r="Y366">
        <v>169</v>
      </c>
      <c r="Z366">
        <v>172.8</v>
      </c>
      <c r="AA366">
        <v>178.5</v>
      </c>
      <c r="AB366">
        <v>180.7</v>
      </c>
      <c r="AC366">
        <v>177.9</v>
      </c>
      <c r="AD366">
        <v>178</v>
      </c>
      <c r="AE366">
        <f t="shared" si="187"/>
        <v>0</v>
      </c>
      <c r="AH366">
        <f t="shared" si="188"/>
        <v>2</v>
      </c>
      <c r="AI366">
        <f t="shared" si="189"/>
        <v>1</v>
      </c>
      <c r="AJ366">
        <f t="shared" si="190"/>
        <v>2</v>
      </c>
      <c r="AK366">
        <f t="shared" si="191"/>
        <v>1</v>
      </c>
      <c r="AL366">
        <f t="shared" si="192"/>
        <v>1</v>
      </c>
      <c r="AM366">
        <f t="shared" si="193"/>
        <v>1</v>
      </c>
      <c r="AN366">
        <f t="shared" si="194"/>
        <v>1</v>
      </c>
      <c r="AO366">
        <f t="shared" si="195"/>
        <v>1</v>
      </c>
      <c r="AP366">
        <f t="shared" si="196"/>
        <v>1</v>
      </c>
      <c r="AQ366">
        <f t="shared" si="197"/>
        <v>1</v>
      </c>
      <c r="AR366">
        <f t="shared" si="198"/>
        <v>1</v>
      </c>
      <c r="AS366">
        <f t="shared" si="199"/>
        <v>1</v>
      </c>
      <c r="AT366">
        <f t="shared" si="200"/>
        <v>1</v>
      </c>
      <c r="AU366">
        <f t="shared" si="201"/>
        <v>1</v>
      </c>
      <c r="AV366">
        <f t="shared" si="202"/>
        <v>1</v>
      </c>
      <c r="AW366">
        <f t="shared" si="203"/>
        <v>1</v>
      </c>
      <c r="AX366">
        <f t="shared" si="204"/>
        <v>1</v>
      </c>
      <c r="AY366">
        <f t="shared" si="205"/>
        <v>1</v>
      </c>
      <c r="AZ366">
        <f t="shared" si="206"/>
        <v>1</v>
      </c>
      <c r="BA366">
        <f t="shared" si="207"/>
        <v>1</v>
      </c>
      <c r="BB366">
        <f t="shared" si="208"/>
        <v>2</v>
      </c>
      <c r="BC366">
        <f t="shared" si="209"/>
        <v>1</v>
      </c>
      <c r="BD366">
        <f t="shared" si="210"/>
        <v>1</v>
      </c>
      <c r="BE366">
        <f t="shared" si="211"/>
        <v>1</v>
      </c>
      <c r="BF366">
        <f t="shared" si="212"/>
        <v>1</v>
      </c>
      <c r="BG366">
        <f t="shared" si="213"/>
        <v>1</v>
      </c>
      <c r="BH366">
        <f t="shared" si="214"/>
        <v>1</v>
      </c>
      <c r="BI366">
        <f t="shared" si="215"/>
        <v>1</v>
      </c>
      <c r="BJ366">
        <f t="shared" si="216"/>
        <v>1</v>
      </c>
      <c r="BK366">
        <f t="shared" si="217"/>
        <v>1</v>
      </c>
    </row>
    <row r="367" spans="1:63" x14ac:dyDescent="0.3">
      <c r="A367" t="s">
        <v>33</v>
      </c>
      <c r="B367">
        <v>2023</v>
      </c>
      <c r="C367" t="s">
        <v>38</v>
      </c>
      <c r="D367">
        <v>174.7</v>
      </c>
      <c r="E367">
        <v>212.2</v>
      </c>
      <c r="F367">
        <v>177.2</v>
      </c>
      <c r="G367">
        <v>177.9</v>
      </c>
      <c r="H367">
        <v>172.2</v>
      </c>
      <c r="I367">
        <v>172.1</v>
      </c>
      <c r="J367">
        <v>175.9</v>
      </c>
      <c r="K367">
        <v>172.2</v>
      </c>
      <c r="L367">
        <v>121.9</v>
      </c>
      <c r="M367">
        <v>204.8</v>
      </c>
      <c r="N367">
        <v>164.9</v>
      </c>
      <c r="O367">
        <v>196.6</v>
      </c>
      <c r="P367">
        <v>180.8</v>
      </c>
      <c r="Q367">
        <v>202.7</v>
      </c>
      <c r="R367">
        <v>180.2</v>
      </c>
      <c r="S367">
        <v>167</v>
      </c>
      <c r="T367">
        <v>178.2</v>
      </c>
      <c r="U367" t="s">
        <v>162</v>
      </c>
      <c r="V367">
        <v>182.6</v>
      </c>
      <c r="W367">
        <v>169.2</v>
      </c>
      <c r="X367">
        <v>180.8</v>
      </c>
      <c r="Y367">
        <v>159.80000000000001</v>
      </c>
      <c r="Z367">
        <v>168.4</v>
      </c>
      <c r="AA367">
        <v>172.5</v>
      </c>
      <c r="AB367">
        <v>181.5</v>
      </c>
      <c r="AC367">
        <v>170</v>
      </c>
      <c r="AD367">
        <v>176.3</v>
      </c>
      <c r="AE367">
        <f t="shared" si="187"/>
        <v>0</v>
      </c>
      <c r="AH367">
        <f t="shared" si="188"/>
        <v>2</v>
      </c>
      <c r="AI367">
        <f t="shared" si="189"/>
        <v>1</v>
      </c>
      <c r="AJ367">
        <f t="shared" si="190"/>
        <v>2</v>
      </c>
      <c r="AK367">
        <f t="shared" si="191"/>
        <v>1</v>
      </c>
      <c r="AL367">
        <f t="shared" si="192"/>
        <v>1</v>
      </c>
      <c r="AM367">
        <f t="shared" si="193"/>
        <v>1</v>
      </c>
      <c r="AN367">
        <f t="shared" si="194"/>
        <v>1</v>
      </c>
      <c r="AO367">
        <f t="shared" si="195"/>
        <v>1</v>
      </c>
      <c r="AP367">
        <f t="shared" si="196"/>
        <v>1</v>
      </c>
      <c r="AQ367">
        <f t="shared" si="197"/>
        <v>1</v>
      </c>
      <c r="AR367">
        <f t="shared" si="198"/>
        <v>1</v>
      </c>
      <c r="AS367">
        <f t="shared" si="199"/>
        <v>1</v>
      </c>
      <c r="AT367">
        <f t="shared" si="200"/>
        <v>1</v>
      </c>
      <c r="AU367">
        <f t="shared" si="201"/>
        <v>1</v>
      </c>
      <c r="AV367">
        <f t="shared" si="202"/>
        <v>1</v>
      </c>
      <c r="AW367">
        <f t="shared" si="203"/>
        <v>1</v>
      </c>
      <c r="AX367">
        <f t="shared" si="204"/>
        <v>1</v>
      </c>
      <c r="AY367">
        <f t="shared" si="205"/>
        <v>1</v>
      </c>
      <c r="AZ367">
        <f t="shared" si="206"/>
        <v>1</v>
      </c>
      <c r="BA367">
        <f t="shared" si="207"/>
        <v>1</v>
      </c>
      <c r="BB367">
        <f t="shared" si="208"/>
        <v>2</v>
      </c>
      <c r="BC367">
        <f t="shared" si="209"/>
        <v>1</v>
      </c>
      <c r="BD367">
        <f t="shared" si="210"/>
        <v>1</v>
      </c>
      <c r="BE367">
        <f t="shared" si="211"/>
        <v>1</v>
      </c>
      <c r="BF367">
        <f t="shared" si="212"/>
        <v>1</v>
      </c>
      <c r="BG367">
        <f t="shared" si="213"/>
        <v>1</v>
      </c>
      <c r="BH367">
        <f t="shared" si="214"/>
        <v>1</v>
      </c>
      <c r="BI367">
        <f t="shared" si="215"/>
        <v>1</v>
      </c>
      <c r="BJ367">
        <f t="shared" si="216"/>
        <v>1</v>
      </c>
      <c r="BK367">
        <f t="shared" si="217"/>
        <v>1</v>
      </c>
    </row>
    <row r="368" spans="1:63" x14ac:dyDescent="0.3">
      <c r="A368" t="s">
        <v>35</v>
      </c>
      <c r="B368">
        <v>2023</v>
      </c>
      <c r="C368" t="s">
        <v>38</v>
      </c>
      <c r="D368">
        <v>174.4</v>
      </c>
      <c r="E368">
        <v>207.7</v>
      </c>
      <c r="F368">
        <v>175.2</v>
      </c>
      <c r="G368">
        <v>177.3</v>
      </c>
      <c r="H368">
        <v>179.2</v>
      </c>
      <c r="I368">
        <v>169.5</v>
      </c>
      <c r="J368">
        <v>152.80000000000001</v>
      </c>
      <c r="K368">
        <v>171.1</v>
      </c>
      <c r="L368">
        <v>120</v>
      </c>
      <c r="M368">
        <v>209.7</v>
      </c>
      <c r="N368">
        <v>172.3</v>
      </c>
      <c r="O368">
        <v>193</v>
      </c>
      <c r="P368">
        <v>177</v>
      </c>
      <c r="Q368">
        <v>199.5</v>
      </c>
      <c r="R368">
        <v>186.1</v>
      </c>
      <c r="S368">
        <v>178.7</v>
      </c>
      <c r="T368">
        <v>185.1</v>
      </c>
      <c r="U368" t="s">
        <v>162</v>
      </c>
      <c r="V368">
        <v>181.9</v>
      </c>
      <c r="W368">
        <v>174.2</v>
      </c>
      <c r="X368">
        <v>184.4</v>
      </c>
      <c r="Y368">
        <v>164.2</v>
      </c>
      <c r="Z368">
        <v>170.3</v>
      </c>
      <c r="AA368">
        <v>175</v>
      </c>
      <c r="AB368">
        <v>181</v>
      </c>
      <c r="AC368">
        <v>174.1</v>
      </c>
      <c r="AD368">
        <v>177.2</v>
      </c>
      <c r="AE368">
        <f t="shared" si="187"/>
        <v>0</v>
      </c>
      <c r="AH368">
        <f t="shared" si="188"/>
        <v>2</v>
      </c>
      <c r="AI368">
        <f t="shared" si="189"/>
        <v>1</v>
      </c>
      <c r="AJ368">
        <f t="shared" si="190"/>
        <v>2</v>
      </c>
      <c r="AK368">
        <f t="shared" si="191"/>
        <v>1</v>
      </c>
      <c r="AL368">
        <f t="shared" si="192"/>
        <v>1</v>
      </c>
      <c r="AM368">
        <f t="shared" si="193"/>
        <v>1</v>
      </c>
      <c r="AN368">
        <f t="shared" si="194"/>
        <v>1</v>
      </c>
      <c r="AO368">
        <f t="shared" si="195"/>
        <v>1</v>
      </c>
      <c r="AP368">
        <f t="shared" si="196"/>
        <v>1</v>
      </c>
      <c r="AQ368">
        <f t="shared" si="197"/>
        <v>1</v>
      </c>
      <c r="AR368">
        <f t="shared" si="198"/>
        <v>1</v>
      </c>
      <c r="AS368">
        <f t="shared" si="199"/>
        <v>1</v>
      </c>
      <c r="AT368">
        <f t="shared" si="200"/>
        <v>1</v>
      </c>
      <c r="AU368">
        <f t="shared" si="201"/>
        <v>1</v>
      </c>
      <c r="AV368">
        <f t="shared" si="202"/>
        <v>1</v>
      </c>
      <c r="AW368">
        <f t="shared" si="203"/>
        <v>1</v>
      </c>
      <c r="AX368">
        <f t="shared" si="204"/>
        <v>1</v>
      </c>
      <c r="AY368">
        <f t="shared" si="205"/>
        <v>1</v>
      </c>
      <c r="AZ368">
        <f t="shared" si="206"/>
        <v>1</v>
      </c>
      <c r="BA368">
        <f t="shared" si="207"/>
        <v>1</v>
      </c>
      <c r="BB368">
        <f t="shared" si="208"/>
        <v>2</v>
      </c>
      <c r="BC368">
        <f t="shared" si="209"/>
        <v>1</v>
      </c>
      <c r="BD368">
        <f t="shared" si="210"/>
        <v>1</v>
      </c>
      <c r="BE368">
        <f t="shared" si="211"/>
        <v>1</v>
      </c>
      <c r="BF368">
        <f t="shared" si="212"/>
        <v>1</v>
      </c>
      <c r="BG368">
        <f t="shared" si="213"/>
        <v>1</v>
      </c>
      <c r="BH368">
        <f t="shared" si="214"/>
        <v>1</v>
      </c>
      <c r="BI368">
        <f t="shared" si="215"/>
        <v>1</v>
      </c>
      <c r="BJ368">
        <f t="shared" si="216"/>
        <v>1</v>
      </c>
      <c r="BK368">
        <f t="shared" si="217"/>
        <v>1</v>
      </c>
    </row>
    <row r="369" spans="1:63" x14ac:dyDescent="0.3">
      <c r="A369" t="s">
        <v>30</v>
      </c>
      <c r="B369">
        <v>2023</v>
      </c>
      <c r="C369" t="s">
        <v>39</v>
      </c>
      <c r="D369">
        <v>173.3</v>
      </c>
      <c r="E369">
        <v>206.9</v>
      </c>
      <c r="F369">
        <v>167.9</v>
      </c>
      <c r="G369">
        <v>178.2</v>
      </c>
      <c r="H369">
        <v>178.5</v>
      </c>
      <c r="I369">
        <v>173.7</v>
      </c>
      <c r="J369">
        <v>142.80000000000001</v>
      </c>
      <c r="K369">
        <v>172.8</v>
      </c>
      <c r="L369">
        <v>120.4</v>
      </c>
      <c r="M369">
        <v>215.5</v>
      </c>
      <c r="N369">
        <v>178.2</v>
      </c>
      <c r="O369">
        <v>190.5</v>
      </c>
      <c r="P369">
        <v>175.5</v>
      </c>
      <c r="Q369">
        <v>199.5</v>
      </c>
      <c r="R369">
        <v>190.7</v>
      </c>
      <c r="S369">
        <v>187.3</v>
      </c>
      <c r="T369">
        <v>190.2</v>
      </c>
      <c r="U369" t="s">
        <v>139</v>
      </c>
      <c r="V369">
        <v>181.5</v>
      </c>
      <c r="W369">
        <v>179.1</v>
      </c>
      <c r="X369">
        <v>187.2</v>
      </c>
      <c r="Y369">
        <v>169.4</v>
      </c>
      <c r="Z369">
        <v>173.2</v>
      </c>
      <c r="AA369">
        <v>179.4</v>
      </c>
      <c r="AB369">
        <v>183.8</v>
      </c>
      <c r="AC369">
        <v>178.9</v>
      </c>
      <c r="AD369">
        <v>178.8</v>
      </c>
      <c r="AE369">
        <f t="shared" si="187"/>
        <v>0</v>
      </c>
      <c r="AH369">
        <f t="shared" si="188"/>
        <v>2</v>
      </c>
      <c r="AI369">
        <f t="shared" si="189"/>
        <v>1</v>
      </c>
      <c r="AJ369">
        <f t="shared" si="190"/>
        <v>2</v>
      </c>
      <c r="AK369">
        <f t="shared" si="191"/>
        <v>1</v>
      </c>
      <c r="AL369">
        <f t="shared" si="192"/>
        <v>1</v>
      </c>
      <c r="AM369">
        <f t="shared" si="193"/>
        <v>1</v>
      </c>
      <c r="AN369">
        <f t="shared" si="194"/>
        <v>1</v>
      </c>
      <c r="AO369">
        <f t="shared" si="195"/>
        <v>1</v>
      </c>
      <c r="AP369">
        <f t="shared" si="196"/>
        <v>1</v>
      </c>
      <c r="AQ369">
        <f t="shared" si="197"/>
        <v>1</v>
      </c>
      <c r="AR369">
        <f t="shared" si="198"/>
        <v>1</v>
      </c>
      <c r="AS369">
        <f t="shared" si="199"/>
        <v>1</v>
      </c>
      <c r="AT369">
        <f t="shared" si="200"/>
        <v>1</v>
      </c>
      <c r="AU369">
        <f t="shared" si="201"/>
        <v>1</v>
      </c>
      <c r="AV369">
        <f t="shared" si="202"/>
        <v>1</v>
      </c>
      <c r="AW369">
        <f t="shared" si="203"/>
        <v>1</v>
      </c>
      <c r="AX369">
        <f t="shared" si="204"/>
        <v>1</v>
      </c>
      <c r="AY369">
        <f t="shared" si="205"/>
        <v>1</v>
      </c>
      <c r="AZ369">
        <f t="shared" si="206"/>
        <v>1</v>
      </c>
      <c r="BA369">
        <f t="shared" si="207"/>
        <v>1</v>
      </c>
      <c r="BB369">
        <f t="shared" si="208"/>
        <v>2</v>
      </c>
      <c r="BC369">
        <f t="shared" si="209"/>
        <v>1</v>
      </c>
      <c r="BD369">
        <f t="shared" si="210"/>
        <v>1</v>
      </c>
      <c r="BE369">
        <f t="shared" si="211"/>
        <v>1</v>
      </c>
      <c r="BF369">
        <f t="shared" si="212"/>
        <v>1</v>
      </c>
      <c r="BG369">
        <f t="shared" si="213"/>
        <v>1</v>
      </c>
      <c r="BH369">
        <f t="shared" si="214"/>
        <v>1</v>
      </c>
      <c r="BI369">
        <f t="shared" si="215"/>
        <v>1</v>
      </c>
      <c r="BJ369">
        <f t="shared" si="216"/>
        <v>1</v>
      </c>
      <c r="BK369">
        <f t="shared" si="217"/>
        <v>1</v>
      </c>
    </row>
    <row r="370" spans="1:63" x14ac:dyDescent="0.3">
      <c r="A370" t="s">
        <v>33</v>
      </c>
      <c r="B370">
        <v>2023</v>
      </c>
      <c r="C370" t="s">
        <v>39</v>
      </c>
      <c r="D370">
        <v>174.8</v>
      </c>
      <c r="E370">
        <v>213.7</v>
      </c>
      <c r="F370">
        <v>172.4</v>
      </c>
      <c r="G370">
        <v>178.8</v>
      </c>
      <c r="H370">
        <v>168.7</v>
      </c>
      <c r="I370">
        <v>179.2</v>
      </c>
      <c r="J370">
        <v>179.9</v>
      </c>
      <c r="K370">
        <v>174.7</v>
      </c>
      <c r="L370">
        <v>123.1</v>
      </c>
      <c r="M370">
        <v>207.8</v>
      </c>
      <c r="N370">
        <v>165.5</v>
      </c>
      <c r="O370">
        <v>197</v>
      </c>
      <c r="P370">
        <v>182.1</v>
      </c>
      <c r="Q370">
        <v>203.5</v>
      </c>
      <c r="R370">
        <v>181</v>
      </c>
      <c r="S370">
        <v>167.7</v>
      </c>
      <c r="T370">
        <v>178.9</v>
      </c>
      <c r="U370" t="s">
        <v>163</v>
      </c>
      <c r="V370">
        <v>182.1</v>
      </c>
      <c r="W370">
        <v>169.6</v>
      </c>
      <c r="X370">
        <v>181.5</v>
      </c>
      <c r="Y370">
        <v>160.1</v>
      </c>
      <c r="Z370">
        <v>168.8</v>
      </c>
      <c r="AA370">
        <v>174.2</v>
      </c>
      <c r="AB370">
        <v>184.4</v>
      </c>
      <c r="AC370">
        <v>170.9</v>
      </c>
      <c r="AD370">
        <v>177.4</v>
      </c>
      <c r="AE370">
        <f t="shared" si="187"/>
        <v>0</v>
      </c>
      <c r="AH370">
        <f t="shared" si="188"/>
        <v>2</v>
      </c>
      <c r="AI370">
        <f t="shared" si="189"/>
        <v>1</v>
      </c>
      <c r="AJ370">
        <f t="shared" si="190"/>
        <v>2</v>
      </c>
      <c r="AK370">
        <f t="shared" si="191"/>
        <v>1</v>
      </c>
      <c r="AL370">
        <f t="shared" si="192"/>
        <v>1</v>
      </c>
      <c r="AM370">
        <f t="shared" si="193"/>
        <v>1</v>
      </c>
      <c r="AN370">
        <f t="shared" si="194"/>
        <v>1</v>
      </c>
      <c r="AO370">
        <f t="shared" si="195"/>
        <v>1</v>
      </c>
      <c r="AP370">
        <f t="shared" si="196"/>
        <v>1</v>
      </c>
      <c r="AQ370">
        <f t="shared" si="197"/>
        <v>1</v>
      </c>
      <c r="AR370">
        <f t="shared" si="198"/>
        <v>1</v>
      </c>
      <c r="AS370">
        <f t="shared" si="199"/>
        <v>1</v>
      </c>
      <c r="AT370">
        <f t="shared" si="200"/>
        <v>1</v>
      </c>
      <c r="AU370">
        <f t="shared" si="201"/>
        <v>1</v>
      </c>
      <c r="AV370">
        <f t="shared" si="202"/>
        <v>1</v>
      </c>
      <c r="AW370">
        <f t="shared" si="203"/>
        <v>1</v>
      </c>
      <c r="AX370">
        <f t="shared" si="204"/>
        <v>1</v>
      </c>
      <c r="AY370">
        <f t="shared" si="205"/>
        <v>1</v>
      </c>
      <c r="AZ370">
        <f t="shared" si="206"/>
        <v>1</v>
      </c>
      <c r="BA370">
        <f t="shared" si="207"/>
        <v>1</v>
      </c>
      <c r="BB370">
        <f t="shared" si="208"/>
        <v>2</v>
      </c>
      <c r="BC370">
        <f t="shared" si="209"/>
        <v>1</v>
      </c>
      <c r="BD370">
        <f t="shared" si="210"/>
        <v>1</v>
      </c>
      <c r="BE370">
        <f t="shared" si="211"/>
        <v>1</v>
      </c>
      <c r="BF370">
        <f t="shared" si="212"/>
        <v>1</v>
      </c>
      <c r="BG370">
        <f t="shared" si="213"/>
        <v>1</v>
      </c>
      <c r="BH370">
        <f t="shared" si="214"/>
        <v>1</v>
      </c>
      <c r="BI370">
        <f t="shared" si="215"/>
        <v>1</v>
      </c>
      <c r="BJ370">
        <f t="shared" si="216"/>
        <v>1</v>
      </c>
      <c r="BK370">
        <f t="shared" si="217"/>
        <v>1</v>
      </c>
    </row>
    <row r="371" spans="1:63" x14ac:dyDescent="0.3">
      <c r="A371" t="s">
        <v>35</v>
      </c>
      <c r="B371">
        <v>2023</v>
      </c>
      <c r="C371" t="s">
        <v>39</v>
      </c>
      <c r="D371">
        <v>173.8</v>
      </c>
      <c r="E371">
        <v>209.3</v>
      </c>
      <c r="F371">
        <v>169.6</v>
      </c>
      <c r="G371">
        <v>178.4</v>
      </c>
      <c r="H371">
        <v>174.9</v>
      </c>
      <c r="I371">
        <v>176.3</v>
      </c>
      <c r="J371">
        <v>155.4</v>
      </c>
      <c r="K371">
        <v>173.4</v>
      </c>
      <c r="L371">
        <v>121.3</v>
      </c>
      <c r="M371">
        <v>212.9</v>
      </c>
      <c r="N371">
        <v>172.9</v>
      </c>
      <c r="O371">
        <v>193.5</v>
      </c>
      <c r="P371">
        <v>177.9</v>
      </c>
      <c r="Q371">
        <v>200.6</v>
      </c>
      <c r="R371">
        <v>186.9</v>
      </c>
      <c r="S371">
        <v>179.2</v>
      </c>
      <c r="T371">
        <v>185.7</v>
      </c>
      <c r="U371" t="s">
        <v>163</v>
      </c>
      <c r="V371">
        <v>181.7</v>
      </c>
      <c r="W371">
        <v>174.6</v>
      </c>
      <c r="X371">
        <v>185</v>
      </c>
      <c r="Y371">
        <v>164.5</v>
      </c>
      <c r="Z371">
        <v>170.7</v>
      </c>
      <c r="AA371">
        <v>176.4</v>
      </c>
      <c r="AB371">
        <v>184</v>
      </c>
      <c r="AC371">
        <v>175</v>
      </c>
      <c r="AD371">
        <v>178.1</v>
      </c>
      <c r="AE371">
        <f t="shared" si="187"/>
        <v>0</v>
      </c>
      <c r="AH371">
        <f t="shared" si="188"/>
        <v>2</v>
      </c>
      <c r="AI371">
        <f t="shared" si="189"/>
        <v>1</v>
      </c>
      <c r="AJ371">
        <f t="shared" si="190"/>
        <v>2</v>
      </c>
      <c r="AK371">
        <f t="shared" si="191"/>
        <v>1</v>
      </c>
      <c r="AL371">
        <f t="shared" si="192"/>
        <v>1</v>
      </c>
      <c r="AM371">
        <f t="shared" si="193"/>
        <v>1</v>
      </c>
      <c r="AN371">
        <f t="shared" si="194"/>
        <v>1</v>
      </c>
      <c r="AO371">
        <f t="shared" si="195"/>
        <v>1</v>
      </c>
      <c r="AP371">
        <f t="shared" si="196"/>
        <v>1</v>
      </c>
      <c r="AQ371">
        <f t="shared" si="197"/>
        <v>1</v>
      </c>
      <c r="AR371">
        <f t="shared" si="198"/>
        <v>1</v>
      </c>
      <c r="AS371">
        <f t="shared" si="199"/>
        <v>1</v>
      </c>
      <c r="AT371">
        <f t="shared" si="200"/>
        <v>1</v>
      </c>
      <c r="AU371">
        <f t="shared" si="201"/>
        <v>1</v>
      </c>
      <c r="AV371">
        <f t="shared" si="202"/>
        <v>1</v>
      </c>
      <c r="AW371">
        <f t="shared" si="203"/>
        <v>1</v>
      </c>
      <c r="AX371">
        <f t="shared" si="204"/>
        <v>1</v>
      </c>
      <c r="AY371">
        <f t="shared" si="205"/>
        <v>1</v>
      </c>
      <c r="AZ371">
        <f t="shared" si="206"/>
        <v>1</v>
      </c>
      <c r="BA371">
        <f t="shared" si="207"/>
        <v>1</v>
      </c>
      <c r="BB371">
        <f t="shared" si="208"/>
        <v>2</v>
      </c>
      <c r="BC371">
        <f t="shared" si="209"/>
        <v>1</v>
      </c>
      <c r="BD371">
        <f t="shared" si="210"/>
        <v>1</v>
      </c>
      <c r="BE371">
        <f t="shared" si="211"/>
        <v>1</v>
      </c>
      <c r="BF371">
        <f t="shared" si="212"/>
        <v>1</v>
      </c>
      <c r="BG371">
        <f t="shared" si="213"/>
        <v>1</v>
      </c>
      <c r="BH371">
        <f t="shared" si="214"/>
        <v>1</v>
      </c>
      <c r="BI371">
        <f t="shared" si="215"/>
        <v>1</v>
      </c>
      <c r="BJ371">
        <f t="shared" si="216"/>
        <v>1</v>
      </c>
      <c r="BK371">
        <f t="shared" si="217"/>
        <v>1</v>
      </c>
    </row>
    <row r="372" spans="1:63" x14ac:dyDescent="0.3">
      <c r="A372" t="s">
        <v>30</v>
      </c>
      <c r="B372">
        <v>2023</v>
      </c>
      <c r="C372" t="s">
        <v>41</v>
      </c>
      <c r="D372">
        <v>173.2</v>
      </c>
      <c r="E372">
        <v>211.5</v>
      </c>
      <c r="F372">
        <v>171</v>
      </c>
      <c r="G372">
        <v>179.6</v>
      </c>
      <c r="H372">
        <v>173.3</v>
      </c>
      <c r="I372">
        <v>169</v>
      </c>
      <c r="J372">
        <v>148.69999999999999</v>
      </c>
      <c r="K372">
        <v>174.9</v>
      </c>
      <c r="L372">
        <v>121.9</v>
      </c>
      <c r="M372">
        <v>221</v>
      </c>
      <c r="N372">
        <v>178.7</v>
      </c>
      <c r="O372">
        <v>191.1</v>
      </c>
      <c r="P372">
        <v>176.8</v>
      </c>
      <c r="Q372">
        <v>199.9</v>
      </c>
      <c r="R372">
        <v>191.2</v>
      </c>
      <c r="S372">
        <v>187.9</v>
      </c>
      <c r="T372">
        <v>190.8</v>
      </c>
      <c r="U372" t="s">
        <v>139</v>
      </c>
      <c r="V372">
        <v>182.5</v>
      </c>
      <c r="W372">
        <v>179.8</v>
      </c>
      <c r="X372">
        <v>187.8</v>
      </c>
      <c r="Y372">
        <v>169.7</v>
      </c>
      <c r="Z372">
        <v>173.8</v>
      </c>
      <c r="AA372">
        <v>180.3</v>
      </c>
      <c r="AB372">
        <v>184.9</v>
      </c>
      <c r="AC372">
        <v>179.5</v>
      </c>
      <c r="AD372">
        <v>179.8</v>
      </c>
      <c r="AE372">
        <f t="shared" si="187"/>
        <v>0</v>
      </c>
      <c r="AH372">
        <f t="shared" si="188"/>
        <v>2</v>
      </c>
      <c r="AI372">
        <f t="shared" si="189"/>
        <v>1</v>
      </c>
      <c r="AJ372">
        <f t="shared" si="190"/>
        <v>2</v>
      </c>
      <c r="AK372">
        <f t="shared" si="191"/>
        <v>1</v>
      </c>
      <c r="AL372">
        <f t="shared" si="192"/>
        <v>1</v>
      </c>
      <c r="AM372">
        <f t="shared" si="193"/>
        <v>1</v>
      </c>
      <c r="AN372">
        <f t="shared" si="194"/>
        <v>1</v>
      </c>
      <c r="AO372">
        <f t="shared" si="195"/>
        <v>1</v>
      </c>
      <c r="AP372">
        <f t="shared" si="196"/>
        <v>1</v>
      </c>
      <c r="AQ372">
        <f t="shared" si="197"/>
        <v>1</v>
      </c>
      <c r="AR372">
        <f t="shared" si="198"/>
        <v>1</v>
      </c>
      <c r="AS372">
        <f t="shared" si="199"/>
        <v>1</v>
      </c>
      <c r="AT372">
        <f t="shared" si="200"/>
        <v>1</v>
      </c>
      <c r="AU372">
        <f t="shared" si="201"/>
        <v>1</v>
      </c>
      <c r="AV372">
        <f t="shared" si="202"/>
        <v>1</v>
      </c>
      <c r="AW372">
        <f t="shared" si="203"/>
        <v>1</v>
      </c>
      <c r="AX372">
        <f t="shared" si="204"/>
        <v>1</v>
      </c>
      <c r="AY372">
        <f t="shared" si="205"/>
        <v>1</v>
      </c>
      <c r="AZ372">
        <f t="shared" si="206"/>
        <v>1</v>
      </c>
      <c r="BA372">
        <f t="shared" si="207"/>
        <v>1</v>
      </c>
      <c r="BB372">
        <f t="shared" si="208"/>
        <v>2</v>
      </c>
      <c r="BC372">
        <f t="shared" si="209"/>
        <v>1</v>
      </c>
      <c r="BD372">
        <f t="shared" si="210"/>
        <v>1</v>
      </c>
      <c r="BE372">
        <f t="shared" si="211"/>
        <v>1</v>
      </c>
      <c r="BF372">
        <f t="shared" si="212"/>
        <v>1</v>
      </c>
      <c r="BG372">
        <f t="shared" si="213"/>
        <v>1</v>
      </c>
      <c r="BH372">
        <f t="shared" si="214"/>
        <v>1</v>
      </c>
      <c r="BI372">
        <f t="shared" si="215"/>
        <v>1</v>
      </c>
      <c r="BJ372">
        <f t="shared" si="216"/>
        <v>1</v>
      </c>
      <c r="BK372">
        <f t="shared" si="217"/>
        <v>1</v>
      </c>
    </row>
    <row r="373" spans="1:63" x14ac:dyDescent="0.3">
      <c r="A373" t="s">
        <v>33</v>
      </c>
      <c r="B373">
        <v>2023</v>
      </c>
      <c r="C373" t="s">
        <v>41</v>
      </c>
      <c r="D373">
        <v>174.7</v>
      </c>
      <c r="E373">
        <v>219.4</v>
      </c>
      <c r="F373">
        <v>176.7</v>
      </c>
      <c r="G373">
        <v>179.4</v>
      </c>
      <c r="H373">
        <v>164.4</v>
      </c>
      <c r="I373">
        <v>175.8</v>
      </c>
      <c r="J373">
        <v>185</v>
      </c>
      <c r="K373">
        <v>176.9</v>
      </c>
      <c r="L373">
        <v>124.2</v>
      </c>
      <c r="M373">
        <v>211.9</v>
      </c>
      <c r="N373">
        <v>165.9</v>
      </c>
      <c r="O373">
        <v>197.7</v>
      </c>
      <c r="P373">
        <v>183.1</v>
      </c>
      <c r="Q373">
        <v>204.2</v>
      </c>
      <c r="R373">
        <v>181.3</v>
      </c>
      <c r="S373">
        <v>168.1</v>
      </c>
      <c r="T373">
        <v>179.3</v>
      </c>
      <c r="U373" t="s">
        <v>164</v>
      </c>
      <c r="V373">
        <v>183.4</v>
      </c>
      <c r="W373">
        <v>170.1</v>
      </c>
      <c r="X373">
        <v>182.2</v>
      </c>
      <c r="Y373">
        <v>160.4</v>
      </c>
      <c r="Z373">
        <v>169.2</v>
      </c>
      <c r="AA373">
        <v>174.8</v>
      </c>
      <c r="AB373">
        <v>185.6</v>
      </c>
      <c r="AC373">
        <v>171.6</v>
      </c>
      <c r="AD373">
        <v>178.2</v>
      </c>
      <c r="AE373">
        <f t="shared" si="187"/>
        <v>0</v>
      </c>
      <c r="AH373">
        <f t="shared" si="188"/>
        <v>2</v>
      </c>
      <c r="AI373">
        <f t="shared" si="189"/>
        <v>1</v>
      </c>
      <c r="AJ373">
        <f t="shared" si="190"/>
        <v>2</v>
      </c>
      <c r="AK373">
        <f t="shared" si="191"/>
        <v>1</v>
      </c>
      <c r="AL373">
        <f t="shared" si="192"/>
        <v>1</v>
      </c>
      <c r="AM373">
        <f t="shared" si="193"/>
        <v>1</v>
      </c>
      <c r="AN373">
        <f t="shared" si="194"/>
        <v>1</v>
      </c>
      <c r="AO373">
        <f t="shared" si="195"/>
        <v>1</v>
      </c>
      <c r="AP373">
        <f t="shared" si="196"/>
        <v>1</v>
      </c>
      <c r="AQ373">
        <f t="shared" si="197"/>
        <v>1</v>
      </c>
      <c r="AR373">
        <f t="shared" si="198"/>
        <v>1</v>
      </c>
      <c r="AS373">
        <f t="shared" si="199"/>
        <v>1</v>
      </c>
      <c r="AT373">
        <f t="shared" si="200"/>
        <v>1</v>
      </c>
      <c r="AU373">
        <f t="shared" si="201"/>
        <v>1</v>
      </c>
      <c r="AV373">
        <f t="shared" si="202"/>
        <v>1</v>
      </c>
      <c r="AW373">
        <f t="shared" si="203"/>
        <v>1</v>
      </c>
      <c r="AX373">
        <f t="shared" si="204"/>
        <v>1</v>
      </c>
      <c r="AY373">
        <f t="shared" si="205"/>
        <v>1</v>
      </c>
      <c r="AZ373">
        <f t="shared" si="206"/>
        <v>1</v>
      </c>
      <c r="BA373">
        <f t="shared" si="207"/>
        <v>1</v>
      </c>
      <c r="BB373">
        <f t="shared" si="208"/>
        <v>2</v>
      </c>
      <c r="BC373">
        <f t="shared" si="209"/>
        <v>1</v>
      </c>
      <c r="BD373">
        <f t="shared" si="210"/>
        <v>1</v>
      </c>
      <c r="BE373">
        <f t="shared" si="211"/>
        <v>1</v>
      </c>
      <c r="BF373">
        <f t="shared" si="212"/>
        <v>1</v>
      </c>
      <c r="BG373">
        <f t="shared" si="213"/>
        <v>1</v>
      </c>
      <c r="BH373">
        <f t="shared" si="214"/>
        <v>1</v>
      </c>
      <c r="BI373">
        <f t="shared" si="215"/>
        <v>1</v>
      </c>
      <c r="BJ373">
        <f t="shared" si="216"/>
        <v>1</v>
      </c>
      <c r="BK373">
        <f t="shared" si="217"/>
        <v>1</v>
      </c>
    </row>
    <row r="374" spans="1:63" x14ac:dyDescent="0.3">
      <c r="A374" t="s">
        <v>35</v>
      </c>
      <c r="B374">
        <v>2023</v>
      </c>
      <c r="C374" t="s">
        <v>41</v>
      </c>
      <c r="D374">
        <v>173.7</v>
      </c>
      <c r="E374">
        <v>214.3</v>
      </c>
      <c r="F374">
        <v>173.2</v>
      </c>
      <c r="G374">
        <v>179.5</v>
      </c>
      <c r="H374">
        <v>170</v>
      </c>
      <c r="I374">
        <v>172.2</v>
      </c>
      <c r="J374">
        <v>161</v>
      </c>
      <c r="K374">
        <v>175.6</v>
      </c>
      <c r="L374">
        <v>122.7</v>
      </c>
      <c r="M374">
        <v>218</v>
      </c>
      <c r="N374">
        <v>173.4</v>
      </c>
      <c r="O374">
        <v>194.2</v>
      </c>
      <c r="P374">
        <v>179.1</v>
      </c>
      <c r="Q374">
        <v>201</v>
      </c>
      <c r="R374">
        <v>187.3</v>
      </c>
      <c r="S374">
        <v>179.7</v>
      </c>
      <c r="T374">
        <v>186.2</v>
      </c>
      <c r="U374" t="s">
        <v>164</v>
      </c>
      <c r="V374">
        <v>182.8</v>
      </c>
      <c r="W374">
        <v>175.2</v>
      </c>
      <c r="X374">
        <v>185.7</v>
      </c>
      <c r="Y374">
        <v>164.8</v>
      </c>
      <c r="Z374">
        <v>171.2</v>
      </c>
      <c r="AA374">
        <v>177.1</v>
      </c>
      <c r="AB374">
        <v>185.2</v>
      </c>
      <c r="AC374">
        <v>175.7</v>
      </c>
      <c r="AD374">
        <v>179.1</v>
      </c>
      <c r="AE374">
        <f t="shared" si="187"/>
        <v>0</v>
      </c>
      <c r="AH374">
        <f t="shared" si="188"/>
        <v>2</v>
      </c>
      <c r="AI374">
        <f t="shared" si="189"/>
        <v>1</v>
      </c>
      <c r="AJ374">
        <f t="shared" si="190"/>
        <v>2</v>
      </c>
      <c r="AK374">
        <f t="shared" si="191"/>
        <v>1</v>
      </c>
      <c r="AL374">
        <f t="shared" si="192"/>
        <v>1</v>
      </c>
      <c r="AM374">
        <f t="shared" si="193"/>
        <v>1</v>
      </c>
      <c r="AN374">
        <f t="shared" si="194"/>
        <v>1</v>
      </c>
      <c r="AO374">
        <f t="shared" si="195"/>
        <v>1</v>
      </c>
      <c r="AP374">
        <f t="shared" si="196"/>
        <v>1</v>
      </c>
      <c r="AQ374">
        <f t="shared" si="197"/>
        <v>1</v>
      </c>
      <c r="AR374">
        <f t="shared" si="198"/>
        <v>1</v>
      </c>
      <c r="AS374">
        <f t="shared" si="199"/>
        <v>1</v>
      </c>
      <c r="AT374">
        <f t="shared" si="200"/>
        <v>1</v>
      </c>
      <c r="AU374">
        <f t="shared" si="201"/>
        <v>1</v>
      </c>
      <c r="AV374">
        <f t="shared" si="202"/>
        <v>1</v>
      </c>
      <c r="AW374">
        <f t="shared" si="203"/>
        <v>1</v>
      </c>
      <c r="AX374">
        <f t="shared" si="204"/>
        <v>1</v>
      </c>
      <c r="AY374">
        <f t="shared" si="205"/>
        <v>1</v>
      </c>
      <c r="AZ374">
        <f t="shared" si="206"/>
        <v>1</v>
      </c>
      <c r="BA374">
        <f t="shared" si="207"/>
        <v>1</v>
      </c>
      <c r="BB374">
        <f t="shared" si="208"/>
        <v>2</v>
      </c>
      <c r="BC374">
        <f t="shared" si="209"/>
        <v>1</v>
      </c>
      <c r="BD374">
        <f t="shared" si="210"/>
        <v>1</v>
      </c>
      <c r="BE374">
        <f t="shared" si="211"/>
        <v>1</v>
      </c>
      <c r="BF374">
        <f t="shared" si="212"/>
        <v>1</v>
      </c>
      <c r="BG374">
        <f t="shared" si="213"/>
        <v>1</v>
      </c>
      <c r="BH374">
        <f t="shared" si="214"/>
        <v>1</v>
      </c>
      <c r="BI374">
        <f t="shared" si="215"/>
        <v>1</v>
      </c>
      <c r="BJ374">
        <f t="shared" si="216"/>
        <v>1</v>
      </c>
      <c r="BK374">
        <f t="shared" si="217"/>
        <v>1</v>
      </c>
    </row>
  </sheetData>
  <mergeCells count="1">
    <mergeCell ref="AH1:BK1"/>
  </mergeCell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1C2F5-ED17-4395-89D5-8C78028A5386}">
  <dimension ref="A3:T57"/>
  <sheetViews>
    <sheetView showGridLines="0" zoomScale="87" workbookViewId="0"/>
  </sheetViews>
  <sheetFormatPr defaultRowHeight="14.4" x14ac:dyDescent="0.3"/>
  <cols>
    <col min="1" max="1" width="11.21875" bestFit="1" customWidth="1"/>
    <col min="3" max="3" width="11.21875" bestFit="1" customWidth="1"/>
    <col min="5" max="5" width="11.21875" bestFit="1" customWidth="1"/>
    <col min="8" max="8" width="15.21875" bestFit="1" customWidth="1"/>
    <col min="9" max="9" width="16.109375" bestFit="1" customWidth="1"/>
    <col min="10" max="19" width="5" bestFit="1" customWidth="1"/>
    <col min="20" max="20" width="11.21875" bestFit="1" customWidth="1"/>
  </cols>
  <sheetData>
    <row r="3" spans="1:20" x14ac:dyDescent="0.3">
      <c r="A3" s="1" t="s">
        <v>1</v>
      </c>
      <c r="C3" s="1" t="s">
        <v>0</v>
      </c>
      <c r="E3" s="1" t="s">
        <v>2</v>
      </c>
      <c r="H3" s="1" t="s">
        <v>169</v>
      </c>
      <c r="I3" s="1" t="s">
        <v>168</v>
      </c>
    </row>
    <row r="4" spans="1:20" x14ac:dyDescent="0.3">
      <c r="A4" s="2">
        <v>2013</v>
      </c>
      <c r="C4" s="2" t="s">
        <v>30</v>
      </c>
      <c r="E4" s="2" t="s">
        <v>31</v>
      </c>
      <c r="H4" s="1" t="s">
        <v>166</v>
      </c>
      <c r="I4">
        <v>2013</v>
      </c>
      <c r="J4">
        <v>2014</v>
      </c>
      <c r="K4">
        <v>2015</v>
      </c>
      <c r="L4">
        <v>2016</v>
      </c>
      <c r="M4">
        <v>2017</v>
      </c>
      <c r="N4">
        <v>2018</v>
      </c>
      <c r="O4">
        <v>2019</v>
      </c>
      <c r="P4">
        <v>2020</v>
      </c>
      <c r="Q4">
        <v>2021</v>
      </c>
      <c r="R4">
        <v>2022</v>
      </c>
      <c r="S4">
        <v>2023</v>
      </c>
      <c r="T4" t="s">
        <v>167</v>
      </c>
    </row>
    <row r="5" spans="1:20" x14ac:dyDescent="0.3">
      <c r="A5" s="2">
        <v>2014</v>
      </c>
      <c r="C5" s="2" t="s">
        <v>35</v>
      </c>
      <c r="E5" s="2" t="s">
        <v>36</v>
      </c>
      <c r="H5" s="2" t="s">
        <v>31</v>
      </c>
      <c r="I5">
        <v>3</v>
      </c>
      <c r="J5">
        <v>3</v>
      </c>
      <c r="K5">
        <v>3</v>
      </c>
      <c r="L5">
        <v>3</v>
      </c>
      <c r="M5">
        <v>3</v>
      </c>
      <c r="N5">
        <v>3</v>
      </c>
      <c r="O5">
        <v>3</v>
      </c>
      <c r="P5">
        <v>3</v>
      </c>
      <c r="Q5">
        <v>3</v>
      </c>
      <c r="R5">
        <v>3</v>
      </c>
      <c r="S5">
        <v>3</v>
      </c>
      <c r="T5">
        <v>33</v>
      </c>
    </row>
    <row r="6" spans="1:20" x14ac:dyDescent="0.3">
      <c r="A6" s="2">
        <v>2015</v>
      </c>
      <c r="C6" s="2" t="s">
        <v>33</v>
      </c>
      <c r="E6" s="2" t="s">
        <v>38</v>
      </c>
      <c r="H6" s="3" t="s">
        <v>30</v>
      </c>
      <c r="I6">
        <v>1</v>
      </c>
      <c r="J6">
        <v>1</v>
      </c>
      <c r="K6">
        <v>1</v>
      </c>
      <c r="L6">
        <v>1</v>
      </c>
      <c r="M6">
        <v>1</v>
      </c>
      <c r="N6">
        <v>1</v>
      </c>
      <c r="O6">
        <v>1</v>
      </c>
      <c r="P6">
        <v>1</v>
      </c>
      <c r="Q6">
        <v>1</v>
      </c>
      <c r="R6">
        <v>1</v>
      </c>
      <c r="S6">
        <v>1</v>
      </c>
      <c r="T6">
        <v>11</v>
      </c>
    </row>
    <row r="7" spans="1:20" x14ac:dyDescent="0.3">
      <c r="A7" s="2">
        <v>2016</v>
      </c>
      <c r="C7" s="2" t="s">
        <v>167</v>
      </c>
      <c r="E7" s="2" t="s">
        <v>39</v>
      </c>
      <c r="H7" s="3" t="s">
        <v>35</v>
      </c>
      <c r="I7">
        <v>1</v>
      </c>
      <c r="J7">
        <v>1</v>
      </c>
      <c r="K7">
        <v>1</v>
      </c>
      <c r="L7">
        <v>1</v>
      </c>
      <c r="M7">
        <v>1</v>
      </c>
      <c r="N7">
        <v>1</v>
      </c>
      <c r="O7">
        <v>1</v>
      </c>
      <c r="P7">
        <v>1</v>
      </c>
      <c r="Q7">
        <v>1</v>
      </c>
      <c r="R7">
        <v>1</v>
      </c>
      <c r="S7">
        <v>1</v>
      </c>
      <c r="T7">
        <v>11</v>
      </c>
    </row>
    <row r="8" spans="1:20" x14ac:dyDescent="0.3">
      <c r="A8" s="2">
        <v>2017</v>
      </c>
      <c r="E8" s="2" t="s">
        <v>41</v>
      </c>
      <c r="H8" s="3" t="s">
        <v>33</v>
      </c>
      <c r="I8">
        <v>1</v>
      </c>
      <c r="J8">
        <v>1</v>
      </c>
      <c r="K8">
        <v>1</v>
      </c>
      <c r="L8">
        <v>1</v>
      </c>
      <c r="M8">
        <v>1</v>
      </c>
      <c r="N8">
        <v>1</v>
      </c>
      <c r="O8">
        <v>1</v>
      </c>
      <c r="P8">
        <v>1</v>
      </c>
      <c r="Q8">
        <v>1</v>
      </c>
      <c r="R8">
        <v>1</v>
      </c>
      <c r="S8">
        <v>1</v>
      </c>
      <c r="T8">
        <v>11</v>
      </c>
    </row>
    <row r="9" spans="1:20" x14ac:dyDescent="0.3">
      <c r="A9" s="2">
        <v>2018</v>
      </c>
      <c r="E9" s="2" t="s">
        <v>42</v>
      </c>
      <c r="H9" s="2" t="s">
        <v>36</v>
      </c>
      <c r="I9">
        <v>3</v>
      </c>
      <c r="J9">
        <v>3</v>
      </c>
      <c r="K9">
        <v>3</v>
      </c>
      <c r="L9">
        <v>3</v>
      </c>
      <c r="M9">
        <v>3</v>
      </c>
      <c r="N9">
        <v>3</v>
      </c>
      <c r="O9">
        <v>3</v>
      </c>
      <c r="P9">
        <v>3</v>
      </c>
      <c r="Q9">
        <v>3</v>
      </c>
      <c r="R9">
        <v>3</v>
      </c>
      <c r="S9">
        <v>3</v>
      </c>
      <c r="T9">
        <v>33</v>
      </c>
    </row>
    <row r="10" spans="1:20" x14ac:dyDescent="0.3">
      <c r="A10" s="2">
        <v>2019</v>
      </c>
      <c r="E10" s="2" t="s">
        <v>44</v>
      </c>
      <c r="H10" s="3" t="s">
        <v>30</v>
      </c>
      <c r="I10">
        <v>1</v>
      </c>
      <c r="J10">
        <v>1</v>
      </c>
      <c r="K10">
        <v>1</v>
      </c>
      <c r="L10">
        <v>1</v>
      </c>
      <c r="M10">
        <v>1</v>
      </c>
      <c r="N10">
        <v>1</v>
      </c>
      <c r="O10">
        <v>1</v>
      </c>
      <c r="P10">
        <v>1</v>
      </c>
      <c r="Q10">
        <v>1</v>
      </c>
      <c r="R10">
        <v>1</v>
      </c>
      <c r="S10">
        <v>1</v>
      </c>
      <c r="T10">
        <v>11</v>
      </c>
    </row>
    <row r="11" spans="1:20" x14ac:dyDescent="0.3">
      <c r="A11" s="2">
        <v>2020</v>
      </c>
      <c r="E11" s="2" t="s">
        <v>46</v>
      </c>
      <c r="H11" s="3" t="s">
        <v>35</v>
      </c>
      <c r="I11">
        <v>1</v>
      </c>
      <c r="J11">
        <v>1</v>
      </c>
      <c r="K11">
        <v>1</v>
      </c>
      <c r="L11">
        <v>1</v>
      </c>
      <c r="M11">
        <v>1</v>
      </c>
      <c r="N11">
        <v>1</v>
      </c>
      <c r="O11">
        <v>1</v>
      </c>
      <c r="P11">
        <v>1</v>
      </c>
      <c r="Q11">
        <v>1</v>
      </c>
      <c r="R11">
        <v>1</v>
      </c>
      <c r="S11">
        <v>1</v>
      </c>
      <c r="T11">
        <v>11</v>
      </c>
    </row>
    <row r="12" spans="1:20" x14ac:dyDescent="0.3">
      <c r="A12" s="2">
        <v>2021</v>
      </c>
      <c r="E12" s="2" t="s">
        <v>48</v>
      </c>
      <c r="H12" s="3" t="s">
        <v>33</v>
      </c>
      <c r="I12">
        <v>1</v>
      </c>
      <c r="J12">
        <v>1</v>
      </c>
      <c r="K12">
        <v>1</v>
      </c>
      <c r="L12">
        <v>1</v>
      </c>
      <c r="M12">
        <v>1</v>
      </c>
      <c r="N12">
        <v>1</v>
      </c>
      <c r="O12">
        <v>1</v>
      </c>
      <c r="P12">
        <v>1</v>
      </c>
      <c r="Q12">
        <v>1</v>
      </c>
      <c r="R12">
        <v>1</v>
      </c>
      <c r="S12">
        <v>1</v>
      </c>
      <c r="T12">
        <v>11</v>
      </c>
    </row>
    <row r="13" spans="1:20" x14ac:dyDescent="0.3">
      <c r="A13" s="2">
        <v>2022</v>
      </c>
      <c r="E13" s="2" t="s">
        <v>50</v>
      </c>
      <c r="H13" s="2" t="s">
        <v>38</v>
      </c>
      <c r="I13">
        <v>3</v>
      </c>
      <c r="J13">
        <v>2</v>
      </c>
      <c r="K13">
        <v>3</v>
      </c>
      <c r="L13">
        <v>3</v>
      </c>
      <c r="M13">
        <v>3</v>
      </c>
      <c r="N13">
        <v>3</v>
      </c>
      <c r="O13">
        <v>3</v>
      </c>
      <c r="P13">
        <v>3</v>
      </c>
      <c r="Q13">
        <v>3</v>
      </c>
      <c r="R13">
        <v>3</v>
      </c>
      <c r="S13">
        <v>3</v>
      </c>
      <c r="T13">
        <v>32</v>
      </c>
    </row>
    <row r="14" spans="1:20" x14ac:dyDescent="0.3">
      <c r="A14" s="2">
        <v>2023</v>
      </c>
      <c r="E14" s="2" t="s">
        <v>53</v>
      </c>
      <c r="H14" s="3" t="s">
        <v>30</v>
      </c>
      <c r="I14">
        <v>1</v>
      </c>
      <c r="J14">
        <v>1</v>
      </c>
      <c r="K14">
        <v>1</v>
      </c>
      <c r="L14">
        <v>1</v>
      </c>
      <c r="M14">
        <v>1</v>
      </c>
      <c r="N14">
        <v>1</v>
      </c>
      <c r="O14">
        <v>1</v>
      </c>
      <c r="P14">
        <v>1</v>
      </c>
      <c r="Q14">
        <v>1</v>
      </c>
      <c r="R14">
        <v>1</v>
      </c>
      <c r="S14">
        <v>1</v>
      </c>
      <c r="T14">
        <v>11</v>
      </c>
    </row>
    <row r="15" spans="1:20" x14ac:dyDescent="0.3">
      <c r="A15" s="2" t="s">
        <v>167</v>
      </c>
      <c r="E15" s="2" t="s">
        <v>55</v>
      </c>
      <c r="H15" s="3" t="s">
        <v>35</v>
      </c>
      <c r="I15">
        <v>1</v>
      </c>
      <c r="K15">
        <v>1</v>
      </c>
      <c r="L15">
        <v>1</v>
      </c>
      <c r="M15">
        <v>1</v>
      </c>
      <c r="N15">
        <v>1</v>
      </c>
      <c r="O15">
        <v>1</v>
      </c>
      <c r="P15">
        <v>1</v>
      </c>
      <c r="Q15">
        <v>1</v>
      </c>
      <c r="R15">
        <v>1</v>
      </c>
      <c r="S15">
        <v>1</v>
      </c>
      <c r="T15">
        <v>10</v>
      </c>
    </row>
    <row r="16" spans="1:20" x14ac:dyDescent="0.3">
      <c r="E16" s="2" t="s">
        <v>60</v>
      </c>
      <c r="H16" s="3" t="s">
        <v>33</v>
      </c>
      <c r="I16">
        <v>1</v>
      </c>
      <c r="J16">
        <v>1</v>
      </c>
      <c r="K16">
        <v>1</v>
      </c>
      <c r="L16">
        <v>1</v>
      </c>
      <c r="M16">
        <v>1</v>
      </c>
      <c r="N16">
        <v>1</v>
      </c>
      <c r="O16">
        <v>1</v>
      </c>
      <c r="P16">
        <v>1</v>
      </c>
      <c r="Q16">
        <v>1</v>
      </c>
      <c r="R16">
        <v>1</v>
      </c>
      <c r="S16">
        <v>1</v>
      </c>
      <c r="T16">
        <v>11</v>
      </c>
    </row>
    <row r="17" spans="5:20" x14ac:dyDescent="0.3">
      <c r="E17" s="2" t="s">
        <v>52</v>
      </c>
      <c r="H17" s="2" t="s">
        <v>39</v>
      </c>
      <c r="I17">
        <v>3</v>
      </c>
      <c r="J17">
        <v>3</v>
      </c>
      <c r="K17">
        <v>3</v>
      </c>
      <c r="L17">
        <v>3</v>
      </c>
      <c r="M17">
        <v>3</v>
      </c>
      <c r="N17">
        <v>3</v>
      </c>
      <c r="P17">
        <v>3</v>
      </c>
      <c r="Q17">
        <v>3</v>
      </c>
      <c r="R17">
        <v>3</v>
      </c>
      <c r="S17">
        <v>3</v>
      </c>
      <c r="T17">
        <v>30</v>
      </c>
    </row>
    <row r="18" spans="5:20" x14ac:dyDescent="0.3">
      <c r="E18" s="2" t="s">
        <v>167</v>
      </c>
      <c r="H18" s="3" t="s">
        <v>30</v>
      </c>
      <c r="I18">
        <v>1</v>
      </c>
      <c r="J18">
        <v>1</v>
      </c>
      <c r="K18">
        <v>1</v>
      </c>
      <c r="L18">
        <v>1</v>
      </c>
      <c r="M18">
        <v>1</v>
      </c>
      <c r="N18">
        <v>1</v>
      </c>
      <c r="O18" s="20"/>
      <c r="P18">
        <v>1</v>
      </c>
      <c r="Q18">
        <v>1</v>
      </c>
      <c r="R18">
        <v>1</v>
      </c>
      <c r="S18">
        <v>1</v>
      </c>
      <c r="T18">
        <v>10</v>
      </c>
    </row>
    <row r="19" spans="5:20" x14ac:dyDescent="0.3">
      <c r="H19" s="3" t="s">
        <v>35</v>
      </c>
      <c r="I19">
        <v>1</v>
      </c>
      <c r="J19">
        <v>1</v>
      </c>
      <c r="K19">
        <v>1</v>
      </c>
      <c r="L19">
        <v>1</v>
      </c>
      <c r="M19">
        <v>1</v>
      </c>
      <c r="N19">
        <v>1</v>
      </c>
      <c r="O19" s="20"/>
      <c r="P19">
        <v>1</v>
      </c>
      <c r="Q19">
        <v>1</v>
      </c>
      <c r="R19">
        <v>1</v>
      </c>
      <c r="S19">
        <v>1</v>
      </c>
      <c r="T19">
        <v>10</v>
      </c>
    </row>
    <row r="20" spans="5:20" x14ac:dyDescent="0.3">
      <c r="H20" s="3" t="s">
        <v>33</v>
      </c>
      <c r="I20">
        <v>1</v>
      </c>
      <c r="J20">
        <v>1</v>
      </c>
      <c r="K20">
        <v>1</v>
      </c>
      <c r="L20">
        <v>1</v>
      </c>
      <c r="M20">
        <v>1</v>
      </c>
      <c r="N20">
        <v>1</v>
      </c>
      <c r="O20" s="20"/>
      <c r="P20">
        <v>1</v>
      </c>
      <c r="Q20">
        <v>1</v>
      </c>
      <c r="R20">
        <v>1</v>
      </c>
      <c r="S20">
        <v>1</v>
      </c>
      <c r="T20">
        <v>10</v>
      </c>
    </row>
    <row r="21" spans="5:20" x14ac:dyDescent="0.3">
      <c r="H21" s="2" t="s">
        <v>41</v>
      </c>
      <c r="I21">
        <v>3</v>
      </c>
      <c r="J21">
        <v>3</v>
      </c>
      <c r="K21">
        <v>3</v>
      </c>
      <c r="L21">
        <v>3</v>
      </c>
      <c r="M21">
        <v>3</v>
      </c>
      <c r="N21">
        <v>3</v>
      </c>
      <c r="O21">
        <v>3</v>
      </c>
      <c r="P21">
        <v>3</v>
      </c>
      <c r="Q21">
        <v>3</v>
      </c>
      <c r="R21">
        <v>3</v>
      </c>
      <c r="S21">
        <v>3</v>
      </c>
      <c r="T21">
        <v>33</v>
      </c>
    </row>
    <row r="22" spans="5:20" x14ac:dyDescent="0.3">
      <c r="H22" s="3" t="s">
        <v>30</v>
      </c>
      <c r="I22">
        <v>1</v>
      </c>
      <c r="J22">
        <v>1</v>
      </c>
      <c r="K22">
        <v>1</v>
      </c>
      <c r="L22">
        <v>1</v>
      </c>
      <c r="M22">
        <v>1</v>
      </c>
      <c r="N22">
        <v>1</v>
      </c>
      <c r="O22">
        <v>1</v>
      </c>
      <c r="P22">
        <v>1</v>
      </c>
      <c r="Q22">
        <v>1</v>
      </c>
      <c r="R22">
        <v>1</v>
      </c>
      <c r="S22">
        <v>1</v>
      </c>
      <c r="T22">
        <v>11</v>
      </c>
    </row>
    <row r="23" spans="5:20" x14ac:dyDescent="0.3">
      <c r="H23" s="3" t="s">
        <v>35</v>
      </c>
      <c r="I23">
        <v>1</v>
      </c>
      <c r="J23">
        <v>1</v>
      </c>
      <c r="K23">
        <v>1</v>
      </c>
      <c r="L23">
        <v>1</v>
      </c>
      <c r="M23">
        <v>1</v>
      </c>
      <c r="N23">
        <v>1</v>
      </c>
      <c r="O23">
        <v>1</v>
      </c>
      <c r="P23">
        <v>1</v>
      </c>
      <c r="Q23">
        <v>1</v>
      </c>
      <c r="R23">
        <v>1</v>
      </c>
      <c r="S23">
        <v>1</v>
      </c>
      <c r="T23">
        <v>11</v>
      </c>
    </row>
    <row r="24" spans="5:20" x14ac:dyDescent="0.3">
      <c r="H24" s="3" t="s">
        <v>33</v>
      </c>
      <c r="I24">
        <v>1</v>
      </c>
      <c r="J24">
        <v>1</v>
      </c>
      <c r="K24">
        <v>1</v>
      </c>
      <c r="L24">
        <v>1</v>
      </c>
      <c r="M24">
        <v>1</v>
      </c>
      <c r="N24">
        <v>1</v>
      </c>
      <c r="O24">
        <v>1</v>
      </c>
      <c r="P24">
        <v>1</v>
      </c>
      <c r="Q24">
        <v>1</v>
      </c>
      <c r="R24">
        <v>1</v>
      </c>
      <c r="S24">
        <v>1</v>
      </c>
      <c r="T24">
        <v>11</v>
      </c>
    </row>
    <row r="25" spans="5:20" x14ac:dyDescent="0.3">
      <c r="H25" s="2" t="s">
        <v>42</v>
      </c>
      <c r="I25">
        <v>3</v>
      </c>
      <c r="J25">
        <v>3</v>
      </c>
      <c r="K25">
        <v>3</v>
      </c>
      <c r="L25">
        <v>3</v>
      </c>
      <c r="M25">
        <v>3</v>
      </c>
      <c r="N25">
        <v>3</v>
      </c>
      <c r="O25">
        <v>3</v>
      </c>
      <c r="P25">
        <v>3</v>
      </c>
      <c r="Q25">
        <v>3</v>
      </c>
      <c r="R25">
        <v>3</v>
      </c>
      <c r="T25">
        <v>30</v>
      </c>
    </row>
    <row r="26" spans="5:20" x14ac:dyDescent="0.3">
      <c r="H26" s="3" t="s">
        <v>30</v>
      </c>
      <c r="I26">
        <v>1</v>
      </c>
      <c r="J26">
        <v>1</v>
      </c>
      <c r="K26">
        <v>1</v>
      </c>
      <c r="L26">
        <v>1</v>
      </c>
      <c r="M26">
        <v>1</v>
      </c>
      <c r="N26">
        <v>1</v>
      </c>
      <c r="O26">
        <v>1</v>
      </c>
      <c r="P26">
        <v>1</v>
      </c>
      <c r="Q26">
        <v>1</v>
      </c>
      <c r="R26">
        <v>1</v>
      </c>
      <c r="T26">
        <v>10</v>
      </c>
    </row>
    <row r="27" spans="5:20" x14ac:dyDescent="0.3">
      <c r="H27" s="3" t="s">
        <v>35</v>
      </c>
      <c r="I27">
        <v>1</v>
      </c>
      <c r="J27">
        <v>1</v>
      </c>
      <c r="K27">
        <v>1</v>
      </c>
      <c r="L27">
        <v>1</v>
      </c>
      <c r="M27">
        <v>1</v>
      </c>
      <c r="N27">
        <v>1</v>
      </c>
      <c r="O27">
        <v>1</v>
      </c>
      <c r="P27">
        <v>1</v>
      </c>
      <c r="Q27">
        <v>1</v>
      </c>
      <c r="R27">
        <v>1</v>
      </c>
      <c r="T27">
        <v>10</v>
      </c>
    </row>
    <row r="28" spans="5:20" x14ac:dyDescent="0.3">
      <c r="H28" s="3" t="s">
        <v>33</v>
      </c>
      <c r="I28">
        <v>1</v>
      </c>
      <c r="J28">
        <v>1</v>
      </c>
      <c r="K28">
        <v>1</v>
      </c>
      <c r="L28">
        <v>1</v>
      </c>
      <c r="M28">
        <v>1</v>
      </c>
      <c r="N28">
        <v>1</v>
      </c>
      <c r="O28">
        <v>1</v>
      </c>
      <c r="P28">
        <v>1</v>
      </c>
      <c r="Q28">
        <v>1</v>
      </c>
      <c r="R28">
        <v>1</v>
      </c>
      <c r="T28">
        <v>10</v>
      </c>
    </row>
    <row r="29" spans="5:20" x14ac:dyDescent="0.3">
      <c r="H29" s="2" t="s">
        <v>44</v>
      </c>
      <c r="I29">
        <v>3</v>
      </c>
      <c r="J29">
        <v>3</v>
      </c>
      <c r="K29">
        <v>3</v>
      </c>
      <c r="L29">
        <v>3</v>
      </c>
      <c r="M29">
        <v>3</v>
      </c>
      <c r="N29">
        <v>3</v>
      </c>
      <c r="O29">
        <v>3</v>
      </c>
      <c r="P29">
        <v>3</v>
      </c>
      <c r="Q29">
        <v>3</v>
      </c>
      <c r="R29">
        <v>3</v>
      </c>
      <c r="T29">
        <v>30</v>
      </c>
    </row>
    <row r="30" spans="5:20" x14ac:dyDescent="0.3">
      <c r="H30" s="3" t="s">
        <v>30</v>
      </c>
      <c r="I30">
        <v>1</v>
      </c>
      <c r="J30">
        <v>1</v>
      </c>
      <c r="K30">
        <v>1</v>
      </c>
      <c r="L30">
        <v>1</v>
      </c>
      <c r="M30">
        <v>1</v>
      </c>
      <c r="N30">
        <v>1</v>
      </c>
      <c r="O30">
        <v>1</v>
      </c>
      <c r="P30">
        <v>1</v>
      </c>
      <c r="Q30">
        <v>1</v>
      </c>
      <c r="R30">
        <v>1</v>
      </c>
      <c r="T30">
        <v>10</v>
      </c>
    </row>
    <row r="31" spans="5:20" x14ac:dyDescent="0.3">
      <c r="H31" s="3" t="s">
        <v>35</v>
      </c>
      <c r="I31">
        <v>1</v>
      </c>
      <c r="J31">
        <v>1</v>
      </c>
      <c r="K31">
        <v>1</v>
      </c>
      <c r="L31">
        <v>1</v>
      </c>
      <c r="M31">
        <v>1</v>
      </c>
      <c r="N31">
        <v>1</v>
      </c>
      <c r="O31">
        <v>1</v>
      </c>
      <c r="P31">
        <v>1</v>
      </c>
      <c r="Q31">
        <v>1</v>
      </c>
      <c r="R31">
        <v>1</v>
      </c>
      <c r="T31">
        <v>10</v>
      </c>
    </row>
    <row r="32" spans="5:20" x14ac:dyDescent="0.3">
      <c r="H32" s="3" t="s">
        <v>33</v>
      </c>
      <c r="I32">
        <v>1</v>
      </c>
      <c r="J32">
        <v>1</v>
      </c>
      <c r="K32">
        <v>1</v>
      </c>
      <c r="L32">
        <v>1</v>
      </c>
      <c r="M32">
        <v>1</v>
      </c>
      <c r="N32">
        <v>1</v>
      </c>
      <c r="O32">
        <v>1</v>
      </c>
      <c r="P32">
        <v>1</v>
      </c>
      <c r="Q32">
        <v>1</v>
      </c>
      <c r="R32">
        <v>1</v>
      </c>
      <c r="T32">
        <v>10</v>
      </c>
    </row>
    <row r="33" spans="8:20" x14ac:dyDescent="0.3">
      <c r="H33" s="2" t="s">
        <v>46</v>
      </c>
      <c r="I33">
        <v>3</v>
      </c>
      <c r="J33">
        <v>3</v>
      </c>
      <c r="K33">
        <v>3</v>
      </c>
      <c r="L33">
        <v>3</v>
      </c>
      <c r="M33">
        <v>3</v>
      </c>
      <c r="N33">
        <v>3</v>
      </c>
      <c r="O33">
        <v>3</v>
      </c>
      <c r="P33">
        <v>3</v>
      </c>
      <c r="Q33">
        <v>3</v>
      </c>
      <c r="R33">
        <v>3</v>
      </c>
      <c r="T33">
        <v>30</v>
      </c>
    </row>
    <row r="34" spans="8:20" x14ac:dyDescent="0.3">
      <c r="H34" s="3" t="s">
        <v>30</v>
      </c>
      <c r="I34">
        <v>1</v>
      </c>
      <c r="J34">
        <v>1</v>
      </c>
      <c r="K34">
        <v>1</v>
      </c>
      <c r="L34">
        <v>1</v>
      </c>
      <c r="M34">
        <v>1</v>
      </c>
      <c r="N34">
        <v>1</v>
      </c>
      <c r="O34">
        <v>1</v>
      </c>
      <c r="P34">
        <v>1</v>
      </c>
      <c r="Q34">
        <v>1</v>
      </c>
      <c r="R34">
        <v>1</v>
      </c>
      <c r="T34">
        <v>10</v>
      </c>
    </row>
    <row r="35" spans="8:20" x14ac:dyDescent="0.3">
      <c r="H35" s="3" t="s">
        <v>35</v>
      </c>
      <c r="I35">
        <v>1</v>
      </c>
      <c r="J35">
        <v>1</v>
      </c>
      <c r="K35">
        <v>1</v>
      </c>
      <c r="L35">
        <v>1</v>
      </c>
      <c r="M35">
        <v>1</v>
      </c>
      <c r="N35">
        <v>1</v>
      </c>
      <c r="O35">
        <v>1</v>
      </c>
      <c r="P35">
        <v>1</v>
      </c>
      <c r="Q35">
        <v>1</v>
      </c>
      <c r="R35">
        <v>1</v>
      </c>
      <c r="T35">
        <v>10</v>
      </c>
    </row>
    <row r="36" spans="8:20" x14ac:dyDescent="0.3">
      <c r="H36" s="3" t="s">
        <v>33</v>
      </c>
      <c r="I36">
        <v>1</v>
      </c>
      <c r="J36">
        <v>1</v>
      </c>
      <c r="K36">
        <v>1</v>
      </c>
      <c r="L36">
        <v>1</v>
      </c>
      <c r="M36">
        <v>1</v>
      </c>
      <c r="N36">
        <v>1</v>
      </c>
      <c r="O36">
        <v>1</v>
      </c>
      <c r="P36">
        <v>1</v>
      </c>
      <c r="Q36">
        <v>1</v>
      </c>
      <c r="R36">
        <v>1</v>
      </c>
      <c r="T36">
        <v>10</v>
      </c>
    </row>
    <row r="37" spans="8:20" x14ac:dyDescent="0.3">
      <c r="H37" s="2" t="s">
        <v>48</v>
      </c>
      <c r="I37">
        <v>3</v>
      </c>
      <c r="J37">
        <v>3</v>
      </c>
      <c r="K37">
        <v>3</v>
      </c>
      <c r="L37">
        <v>3</v>
      </c>
      <c r="M37">
        <v>3</v>
      </c>
      <c r="N37">
        <v>3</v>
      </c>
      <c r="O37">
        <v>3</v>
      </c>
      <c r="P37">
        <v>3</v>
      </c>
      <c r="Q37">
        <v>3</v>
      </c>
      <c r="R37">
        <v>3</v>
      </c>
      <c r="T37">
        <v>30</v>
      </c>
    </row>
    <row r="38" spans="8:20" x14ac:dyDescent="0.3">
      <c r="H38" s="3" t="s">
        <v>30</v>
      </c>
      <c r="I38">
        <v>1</v>
      </c>
      <c r="J38">
        <v>1</v>
      </c>
      <c r="K38">
        <v>1</v>
      </c>
      <c r="L38">
        <v>1</v>
      </c>
      <c r="M38">
        <v>1</v>
      </c>
      <c r="N38">
        <v>1</v>
      </c>
      <c r="O38">
        <v>1</v>
      </c>
      <c r="P38">
        <v>1</v>
      </c>
      <c r="Q38">
        <v>1</v>
      </c>
      <c r="R38">
        <v>1</v>
      </c>
      <c r="T38">
        <v>10</v>
      </c>
    </row>
    <row r="39" spans="8:20" x14ac:dyDescent="0.3">
      <c r="H39" s="3" t="s">
        <v>35</v>
      </c>
      <c r="I39">
        <v>1</v>
      </c>
      <c r="J39">
        <v>1</v>
      </c>
      <c r="K39">
        <v>1</v>
      </c>
      <c r="L39">
        <v>1</v>
      </c>
      <c r="M39">
        <v>1</v>
      </c>
      <c r="N39">
        <v>1</v>
      </c>
      <c r="O39">
        <v>1</v>
      </c>
      <c r="P39">
        <v>1</v>
      </c>
      <c r="Q39">
        <v>1</v>
      </c>
      <c r="R39">
        <v>1</v>
      </c>
      <c r="T39">
        <v>10</v>
      </c>
    </row>
    <row r="40" spans="8:20" x14ac:dyDescent="0.3">
      <c r="H40" s="3" t="s">
        <v>33</v>
      </c>
      <c r="I40">
        <v>1</v>
      </c>
      <c r="J40">
        <v>1</v>
      </c>
      <c r="K40">
        <v>1</v>
      </c>
      <c r="L40">
        <v>1</v>
      </c>
      <c r="M40">
        <v>1</v>
      </c>
      <c r="N40">
        <v>1</v>
      </c>
      <c r="O40">
        <v>1</v>
      </c>
      <c r="P40">
        <v>1</v>
      </c>
      <c r="Q40">
        <v>1</v>
      </c>
      <c r="R40">
        <v>1</v>
      </c>
      <c r="T40">
        <v>10</v>
      </c>
    </row>
    <row r="41" spans="8:20" x14ac:dyDescent="0.3">
      <c r="H41" s="2" t="s">
        <v>50</v>
      </c>
      <c r="I41">
        <v>3</v>
      </c>
      <c r="J41">
        <v>3</v>
      </c>
      <c r="K41">
        <v>3</v>
      </c>
      <c r="L41">
        <v>3</v>
      </c>
      <c r="M41">
        <v>3</v>
      </c>
      <c r="N41">
        <v>3</v>
      </c>
      <c r="O41">
        <v>3</v>
      </c>
      <c r="P41">
        <v>3</v>
      </c>
      <c r="Q41">
        <v>3</v>
      </c>
      <c r="R41">
        <v>3</v>
      </c>
      <c r="T41">
        <v>30</v>
      </c>
    </row>
    <row r="42" spans="8:20" x14ac:dyDescent="0.3">
      <c r="H42" s="3" t="s">
        <v>30</v>
      </c>
      <c r="I42">
        <v>1</v>
      </c>
      <c r="J42">
        <v>1</v>
      </c>
      <c r="K42">
        <v>1</v>
      </c>
      <c r="L42">
        <v>1</v>
      </c>
      <c r="M42">
        <v>1</v>
      </c>
      <c r="N42">
        <v>1</v>
      </c>
      <c r="O42">
        <v>1</v>
      </c>
      <c r="P42">
        <v>1</v>
      </c>
      <c r="Q42">
        <v>1</v>
      </c>
      <c r="R42">
        <v>1</v>
      </c>
      <c r="T42">
        <v>10</v>
      </c>
    </row>
    <row r="43" spans="8:20" x14ac:dyDescent="0.3">
      <c r="H43" s="3" t="s">
        <v>35</v>
      </c>
      <c r="I43">
        <v>1</v>
      </c>
      <c r="J43">
        <v>1</v>
      </c>
      <c r="K43">
        <v>1</v>
      </c>
      <c r="L43">
        <v>1</v>
      </c>
      <c r="M43">
        <v>1</v>
      </c>
      <c r="N43">
        <v>1</v>
      </c>
      <c r="O43">
        <v>1</v>
      </c>
      <c r="P43">
        <v>1</v>
      </c>
      <c r="Q43">
        <v>1</v>
      </c>
      <c r="R43">
        <v>1</v>
      </c>
      <c r="T43">
        <v>10</v>
      </c>
    </row>
    <row r="44" spans="8:20" x14ac:dyDescent="0.3">
      <c r="H44" s="3" t="s">
        <v>33</v>
      </c>
      <c r="I44">
        <v>1</v>
      </c>
      <c r="J44">
        <v>1</v>
      </c>
      <c r="K44">
        <v>1</v>
      </c>
      <c r="L44">
        <v>1</v>
      </c>
      <c r="M44">
        <v>1</v>
      </c>
      <c r="N44">
        <v>1</v>
      </c>
      <c r="O44">
        <v>1</v>
      </c>
      <c r="P44">
        <v>1</v>
      </c>
      <c r="Q44">
        <v>1</v>
      </c>
      <c r="R44">
        <v>1</v>
      </c>
      <c r="T44">
        <v>10</v>
      </c>
    </row>
    <row r="45" spans="8:20" x14ac:dyDescent="0.3">
      <c r="H45" s="2" t="s">
        <v>53</v>
      </c>
      <c r="I45">
        <v>2</v>
      </c>
      <c r="J45">
        <v>3</v>
      </c>
      <c r="K45">
        <v>3</v>
      </c>
      <c r="L45">
        <v>3</v>
      </c>
      <c r="M45">
        <v>3</v>
      </c>
      <c r="N45">
        <v>3</v>
      </c>
      <c r="O45">
        <v>3</v>
      </c>
      <c r="P45">
        <v>3</v>
      </c>
      <c r="Q45">
        <v>3</v>
      </c>
      <c r="R45">
        <v>3</v>
      </c>
      <c r="T45">
        <v>29</v>
      </c>
    </row>
    <row r="46" spans="8:20" x14ac:dyDescent="0.3">
      <c r="H46" s="3" t="s">
        <v>30</v>
      </c>
      <c r="J46">
        <v>1</v>
      </c>
      <c r="K46">
        <v>1</v>
      </c>
      <c r="L46">
        <v>1</v>
      </c>
      <c r="M46">
        <v>1</v>
      </c>
      <c r="N46">
        <v>1</v>
      </c>
      <c r="O46">
        <v>1</v>
      </c>
      <c r="P46">
        <v>1</v>
      </c>
      <c r="Q46">
        <v>1</v>
      </c>
      <c r="R46">
        <v>1</v>
      </c>
      <c r="T46">
        <v>9</v>
      </c>
    </row>
    <row r="47" spans="8:20" x14ac:dyDescent="0.3">
      <c r="H47" s="3" t="s">
        <v>35</v>
      </c>
      <c r="I47">
        <v>1</v>
      </c>
      <c r="J47">
        <v>1</v>
      </c>
      <c r="K47">
        <v>1</v>
      </c>
      <c r="L47">
        <v>1</v>
      </c>
      <c r="M47">
        <v>1</v>
      </c>
      <c r="N47">
        <v>1</v>
      </c>
      <c r="O47">
        <v>1</v>
      </c>
      <c r="P47">
        <v>1</v>
      </c>
      <c r="Q47">
        <v>1</v>
      </c>
      <c r="R47">
        <v>1</v>
      </c>
      <c r="T47">
        <v>10</v>
      </c>
    </row>
    <row r="48" spans="8:20" x14ac:dyDescent="0.3">
      <c r="H48" s="3" t="s">
        <v>33</v>
      </c>
      <c r="I48">
        <v>1</v>
      </c>
      <c r="J48">
        <v>1</v>
      </c>
      <c r="K48">
        <v>1</v>
      </c>
      <c r="L48">
        <v>1</v>
      </c>
      <c r="M48">
        <v>1</v>
      </c>
      <c r="N48">
        <v>1</v>
      </c>
      <c r="O48">
        <v>1</v>
      </c>
      <c r="P48">
        <v>1</v>
      </c>
      <c r="Q48">
        <v>1</v>
      </c>
      <c r="R48">
        <v>1</v>
      </c>
      <c r="T48">
        <v>10</v>
      </c>
    </row>
    <row r="49" spans="8:20" x14ac:dyDescent="0.3">
      <c r="H49" s="2" t="s">
        <v>55</v>
      </c>
      <c r="I49">
        <v>3</v>
      </c>
      <c r="J49">
        <v>3</v>
      </c>
      <c r="K49">
        <v>3</v>
      </c>
      <c r="L49">
        <v>3</v>
      </c>
      <c r="M49">
        <v>3</v>
      </c>
      <c r="N49">
        <v>3</v>
      </c>
      <c r="O49">
        <v>3</v>
      </c>
      <c r="P49">
        <v>3</v>
      </c>
      <c r="Q49">
        <v>3</v>
      </c>
      <c r="R49">
        <v>3</v>
      </c>
      <c r="T49">
        <v>30</v>
      </c>
    </row>
    <row r="50" spans="8:20" x14ac:dyDescent="0.3">
      <c r="H50" s="3" t="s">
        <v>30</v>
      </c>
      <c r="I50">
        <v>1</v>
      </c>
      <c r="J50">
        <v>1</v>
      </c>
      <c r="K50">
        <v>1</v>
      </c>
      <c r="L50">
        <v>1</v>
      </c>
      <c r="M50">
        <v>1</v>
      </c>
      <c r="N50">
        <v>1</v>
      </c>
      <c r="O50">
        <v>1</v>
      </c>
      <c r="P50">
        <v>1</v>
      </c>
      <c r="Q50">
        <v>1</v>
      </c>
      <c r="R50">
        <v>1</v>
      </c>
      <c r="T50">
        <v>10</v>
      </c>
    </row>
    <row r="51" spans="8:20" x14ac:dyDescent="0.3">
      <c r="H51" s="3" t="s">
        <v>35</v>
      </c>
      <c r="I51">
        <v>1</v>
      </c>
      <c r="J51">
        <v>1</v>
      </c>
      <c r="K51">
        <v>1</v>
      </c>
      <c r="L51">
        <v>1</v>
      </c>
      <c r="M51">
        <v>1</v>
      </c>
      <c r="N51">
        <v>1</v>
      </c>
      <c r="O51">
        <v>1</v>
      </c>
      <c r="P51">
        <v>1</v>
      </c>
      <c r="Q51">
        <v>1</v>
      </c>
      <c r="R51">
        <v>1</v>
      </c>
      <c r="T51">
        <v>10</v>
      </c>
    </row>
    <row r="52" spans="8:20" x14ac:dyDescent="0.3">
      <c r="H52" s="3" t="s">
        <v>33</v>
      </c>
      <c r="I52">
        <v>1</v>
      </c>
      <c r="J52">
        <v>1</v>
      </c>
      <c r="K52">
        <v>1</v>
      </c>
      <c r="L52">
        <v>1</v>
      </c>
      <c r="M52">
        <v>1</v>
      </c>
      <c r="N52">
        <v>1</v>
      </c>
      <c r="O52">
        <v>1</v>
      </c>
      <c r="P52">
        <v>1</v>
      </c>
      <c r="Q52">
        <v>1</v>
      </c>
      <c r="R52">
        <v>1</v>
      </c>
      <c r="T52">
        <v>10</v>
      </c>
    </row>
    <row r="53" spans="8:20" x14ac:dyDescent="0.3">
      <c r="H53" s="2" t="s">
        <v>60</v>
      </c>
      <c r="J53">
        <v>1</v>
      </c>
      <c r="T53">
        <v>1</v>
      </c>
    </row>
    <row r="54" spans="8:20" x14ac:dyDescent="0.3">
      <c r="H54" s="3" t="s">
        <v>35</v>
      </c>
      <c r="J54">
        <v>1</v>
      </c>
      <c r="T54">
        <v>1</v>
      </c>
    </row>
    <row r="55" spans="8:20" x14ac:dyDescent="0.3">
      <c r="H55" s="2" t="s">
        <v>52</v>
      </c>
      <c r="I55">
        <v>1</v>
      </c>
      <c r="T55">
        <v>1</v>
      </c>
    </row>
    <row r="56" spans="8:20" x14ac:dyDescent="0.3">
      <c r="H56" s="3" t="s">
        <v>30</v>
      </c>
      <c r="I56">
        <v>1</v>
      </c>
      <c r="T56">
        <v>1</v>
      </c>
    </row>
    <row r="57" spans="8:20" x14ac:dyDescent="0.3">
      <c r="H57" s="2" t="s">
        <v>167</v>
      </c>
      <c r="I57">
        <v>36</v>
      </c>
      <c r="J57">
        <v>36</v>
      </c>
      <c r="K57">
        <v>36</v>
      </c>
      <c r="L57">
        <v>36</v>
      </c>
      <c r="M57">
        <v>36</v>
      </c>
      <c r="N57">
        <v>36</v>
      </c>
      <c r="O57">
        <v>33</v>
      </c>
      <c r="P57">
        <v>36</v>
      </c>
      <c r="Q57">
        <v>36</v>
      </c>
      <c r="R57">
        <v>36</v>
      </c>
      <c r="S57">
        <v>15</v>
      </c>
      <c r="T57">
        <v>372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44678-C33C-430D-B412-6644EA91ECB3}">
  <dimension ref="B2:AJ29"/>
  <sheetViews>
    <sheetView showGridLines="0" zoomScale="101" workbookViewId="0"/>
  </sheetViews>
  <sheetFormatPr defaultRowHeight="14.4" x14ac:dyDescent="0.3"/>
  <cols>
    <col min="19" max="19" width="15.77734375" bestFit="1" customWidth="1"/>
    <col min="20" max="20" width="30.44140625" bestFit="1" customWidth="1"/>
  </cols>
  <sheetData>
    <row r="2" spans="2:36" ht="19.8" x14ac:dyDescent="0.4">
      <c r="B2" s="167" t="s">
        <v>395</v>
      </c>
      <c r="S2" s="168" t="s">
        <v>172</v>
      </c>
      <c r="T2" s="168" t="s">
        <v>170</v>
      </c>
    </row>
    <row r="3" spans="2:36" x14ac:dyDescent="0.3">
      <c r="S3" s="168" t="s">
        <v>173</v>
      </c>
      <c r="T3" s="8" t="s">
        <v>3</v>
      </c>
      <c r="V3" s="5" t="s">
        <v>173</v>
      </c>
    </row>
    <row r="4" spans="2:36" x14ac:dyDescent="0.3">
      <c r="S4" s="168" t="s">
        <v>173</v>
      </c>
      <c r="T4" s="8" t="s">
        <v>4</v>
      </c>
      <c r="V4" s="5" t="s">
        <v>175</v>
      </c>
    </row>
    <row r="5" spans="2:36" x14ac:dyDescent="0.3">
      <c r="S5" s="168" t="s">
        <v>173</v>
      </c>
      <c r="T5" s="8" t="s">
        <v>5</v>
      </c>
      <c r="V5" s="5" t="s">
        <v>17</v>
      </c>
    </row>
    <row r="6" spans="2:36" x14ac:dyDescent="0.3">
      <c r="S6" s="168" t="s">
        <v>173</v>
      </c>
      <c r="T6" s="8" t="s">
        <v>6</v>
      </c>
      <c r="V6" s="5" t="s">
        <v>20</v>
      </c>
    </row>
    <row r="7" spans="2:36" x14ac:dyDescent="0.3">
      <c r="S7" s="168" t="s">
        <v>173</v>
      </c>
      <c r="T7" s="8" t="s">
        <v>7</v>
      </c>
      <c r="V7" s="5" t="s">
        <v>174</v>
      </c>
    </row>
    <row r="8" spans="2:36" x14ac:dyDescent="0.3">
      <c r="S8" s="168" t="s">
        <v>173</v>
      </c>
      <c r="T8" s="8" t="s">
        <v>8</v>
      </c>
      <c r="V8" s="5" t="s">
        <v>23</v>
      </c>
      <c r="AC8" s="5" t="s">
        <v>173</v>
      </c>
      <c r="AD8" s="5" t="s">
        <v>175</v>
      </c>
      <c r="AE8" s="5" t="s">
        <v>17</v>
      </c>
      <c r="AF8" s="5" t="s">
        <v>20</v>
      </c>
      <c r="AG8" s="5" t="s">
        <v>174</v>
      </c>
      <c r="AH8" s="5" t="s">
        <v>23</v>
      </c>
      <c r="AI8" s="5" t="s">
        <v>26</v>
      </c>
      <c r="AJ8" s="5" t="s">
        <v>367</v>
      </c>
    </row>
    <row r="9" spans="2:36" x14ac:dyDescent="0.3">
      <c r="S9" s="168" t="s">
        <v>173</v>
      </c>
      <c r="T9" s="8" t="s">
        <v>9</v>
      </c>
      <c r="V9" s="5" t="s">
        <v>26</v>
      </c>
      <c r="AC9" t="s">
        <v>3</v>
      </c>
      <c r="AD9" t="s">
        <v>13</v>
      </c>
      <c r="AE9" t="s">
        <v>17</v>
      </c>
      <c r="AF9" t="s">
        <v>20</v>
      </c>
      <c r="AG9" t="s">
        <v>21</v>
      </c>
      <c r="AH9" t="s">
        <v>23</v>
      </c>
      <c r="AI9" t="s">
        <v>26</v>
      </c>
      <c r="AJ9" t="s">
        <v>367</v>
      </c>
    </row>
    <row r="10" spans="2:36" x14ac:dyDescent="0.3">
      <c r="S10" s="168" t="s">
        <v>173</v>
      </c>
      <c r="T10" s="8" t="s">
        <v>10</v>
      </c>
      <c r="V10" s="5" t="s">
        <v>367</v>
      </c>
      <c r="AC10" t="s">
        <v>4</v>
      </c>
      <c r="AD10" t="s">
        <v>14</v>
      </c>
      <c r="AE10" t="s">
        <v>18</v>
      </c>
      <c r="AF10" t="s">
        <v>22</v>
      </c>
      <c r="AG10" t="s">
        <v>24</v>
      </c>
    </row>
    <row r="11" spans="2:36" x14ac:dyDescent="0.3">
      <c r="S11" s="168" t="s">
        <v>173</v>
      </c>
      <c r="T11" s="8" t="s">
        <v>11</v>
      </c>
      <c r="AC11" t="s">
        <v>5</v>
      </c>
      <c r="AD11" t="s">
        <v>15</v>
      </c>
      <c r="AE11" t="s">
        <v>19</v>
      </c>
    </row>
    <row r="12" spans="2:36" x14ac:dyDescent="0.3">
      <c r="S12" s="168" t="s">
        <v>173</v>
      </c>
      <c r="T12" s="8" t="s">
        <v>12</v>
      </c>
      <c r="AC12" t="s">
        <v>6</v>
      </c>
      <c r="AD12" t="s">
        <v>16</v>
      </c>
    </row>
    <row r="13" spans="2:36" x14ac:dyDescent="0.3">
      <c r="S13" s="168" t="s">
        <v>175</v>
      </c>
      <c r="T13" s="8" t="s">
        <v>13</v>
      </c>
      <c r="AC13" t="s">
        <v>7</v>
      </c>
      <c r="AD13" t="s">
        <v>25</v>
      </c>
    </row>
    <row r="14" spans="2:36" x14ac:dyDescent="0.3">
      <c r="S14" s="168" t="s">
        <v>175</v>
      </c>
      <c r="T14" s="8" t="s">
        <v>14</v>
      </c>
      <c r="AC14" t="s">
        <v>8</v>
      </c>
      <c r="AD14" t="s">
        <v>27</v>
      </c>
    </row>
    <row r="15" spans="2:36" x14ac:dyDescent="0.3">
      <c r="S15" s="168" t="s">
        <v>175</v>
      </c>
      <c r="T15" s="8" t="s">
        <v>15</v>
      </c>
      <c r="AC15" t="s">
        <v>9</v>
      </c>
      <c r="AD15" t="s">
        <v>28</v>
      </c>
    </row>
    <row r="16" spans="2:36" x14ac:dyDescent="0.3">
      <c r="S16" s="168" t="s">
        <v>175</v>
      </c>
      <c r="T16" s="8" t="s">
        <v>16</v>
      </c>
      <c r="AC16" t="s">
        <v>10</v>
      </c>
    </row>
    <row r="17" spans="19:29" x14ac:dyDescent="0.3">
      <c r="S17" s="168" t="s">
        <v>17</v>
      </c>
      <c r="T17" s="8" t="s">
        <v>17</v>
      </c>
      <c r="AC17" t="s">
        <v>11</v>
      </c>
    </row>
    <row r="18" spans="19:29" x14ac:dyDescent="0.3">
      <c r="S18" s="168" t="s">
        <v>17</v>
      </c>
      <c r="T18" s="8" t="s">
        <v>18</v>
      </c>
      <c r="AC18" t="s">
        <v>12</v>
      </c>
    </row>
    <row r="19" spans="19:29" x14ac:dyDescent="0.3">
      <c r="S19" s="168" t="s">
        <v>17</v>
      </c>
      <c r="T19" s="8" t="s">
        <v>19</v>
      </c>
    </row>
    <row r="20" spans="19:29" x14ac:dyDescent="0.3">
      <c r="S20" s="168" t="s">
        <v>20</v>
      </c>
      <c r="T20" s="8" t="s">
        <v>20</v>
      </c>
    </row>
    <row r="21" spans="19:29" x14ac:dyDescent="0.3">
      <c r="S21" s="168" t="s">
        <v>174</v>
      </c>
      <c r="T21" s="8" t="s">
        <v>21</v>
      </c>
    </row>
    <row r="22" spans="19:29" x14ac:dyDescent="0.3">
      <c r="S22" s="168" t="s">
        <v>20</v>
      </c>
      <c r="T22" s="8" t="s">
        <v>22</v>
      </c>
    </row>
    <row r="23" spans="19:29" x14ac:dyDescent="0.3">
      <c r="S23" s="168" t="s">
        <v>23</v>
      </c>
      <c r="T23" s="8" t="s">
        <v>23</v>
      </c>
    </row>
    <row r="24" spans="19:29" x14ac:dyDescent="0.3">
      <c r="S24" s="168" t="s">
        <v>174</v>
      </c>
      <c r="T24" s="8" t="s">
        <v>24</v>
      </c>
    </row>
    <row r="25" spans="19:29" x14ac:dyDescent="0.3">
      <c r="S25" s="168" t="s">
        <v>175</v>
      </c>
      <c r="T25" s="8" t="s">
        <v>25</v>
      </c>
    </row>
    <row r="26" spans="19:29" x14ac:dyDescent="0.3">
      <c r="S26" s="168" t="s">
        <v>26</v>
      </c>
      <c r="T26" s="8" t="s">
        <v>26</v>
      </c>
    </row>
    <row r="27" spans="19:29" x14ac:dyDescent="0.3">
      <c r="S27" s="168" t="s">
        <v>175</v>
      </c>
      <c r="T27" s="8" t="s">
        <v>27</v>
      </c>
    </row>
    <row r="28" spans="19:29" x14ac:dyDescent="0.3">
      <c r="S28" s="168" t="s">
        <v>175</v>
      </c>
      <c r="T28" s="8" t="s">
        <v>28</v>
      </c>
    </row>
    <row r="29" spans="19:29" x14ac:dyDescent="0.3">
      <c r="S29" s="168" t="s">
        <v>367</v>
      </c>
      <c r="T29" s="8" t="s">
        <v>367</v>
      </c>
    </row>
  </sheetData>
  <pageMargins left="0.7" right="0.7" top="0.75" bottom="0.75" header="0.3" footer="0.3"/>
  <pageSetup orientation="portrait" horizontalDpi="1200" verticalDpi="12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BF4EA-5622-49D8-88AB-A1B23425B31D}">
  <dimension ref="A1:AD373"/>
  <sheetViews>
    <sheetView workbookViewId="0"/>
  </sheetViews>
  <sheetFormatPr defaultRowHeight="14.4" x14ac:dyDescent="0.3"/>
  <cols>
    <col min="1" max="1" width="11.21875" bestFit="1" customWidth="1"/>
    <col min="2" max="2" width="6.88671875" bestFit="1" customWidth="1"/>
    <col min="3" max="3" width="10" bestFit="1" customWidth="1"/>
    <col min="4" max="4" width="21" bestFit="1" customWidth="1"/>
    <col min="5" max="5" width="14.77734375" bestFit="1" customWidth="1"/>
    <col min="6" max="6" width="6.21875" bestFit="1" customWidth="1"/>
    <col min="7" max="7" width="18.5546875" bestFit="1" customWidth="1"/>
    <col min="8" max="8" width="13.44140625" bestFit="1" customWidth="1"/>
    <col min="9" max="9" width="7.77734375" bestFit="1" customWidth="1"/>
    <col min="10" max="10" width="12.44140625" bestFit="1" customWidth="1"/>
    <col min="11" max="11" width="20.21875" bestFit="1" customWidth="1"/>
    <col min="12" max="12" width="24.33203125" bestFit="1" customWidth="1"/>
    <col min="13" max="13" width="8.44140625" bestFit="1" customWidth="1"/>
    <col min="14" max="14" width="24.21875" bestFit="1" customWidth="1"/>
    <col min="15" max="15" width="33.5546875" bestFit="1" customWidth="1"/>
    <col min="16" max="16" width="20.33203125" bestFit="1" customWidth="1"/>
    <col min="17" max="17" width="27.88671875" bestFit="1" customWidth="1"/>
    <col min="18" max="18" width="10.21875" bestFit="1" customWidth="1"/>
    <col min="19" max="19" width="11.109375" bestFit="1" customWidth="1"/>
    <col min="20" max="20" width="22.21875" bestFit="1" customWidth="1"/>
    <col min="21" max="21" width="10" bestFit="1" customWidth="1"/>
    <col min="22" max="22" width="14.44140625" bestFit="1" customWidth="1"/>
    <col min="23" max="23" width="28.88671875" bestFit="1" customWidth="1"/>
    <col min="24" max="24" width="8.6640625" bestFit="1" customWidth="1"/>
    <col min="25" max="25" width="29.109375" bestFit="1" customWidth="1"/>
    <col min="26" max="26" width="26.6640625" bestFit="1" customWidth="1"/>
    <col min="27" max="27" width="11.6640625" bestFit="1" customWidth="1"/>
    <col min="28" max="28" width="24.5546875" bestFit="1" customWidth="1"/>
    <col min="29" max="29" width="15.109375" bestFit="1" customWidth="1"/>
    <col min="30" max="30" width="14.6640625" bestFit="1" customWidth="1"/>
  </cols>
  <sheetData>
    <row r="1" spans="1:3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0" x14ac:dyDescent="0.3">
      <c r="A2" t="s">
        <v>30</v>
      </c>
      <c r="B2">
        <v>2013</v>
      </c>
      <c r="C2" t="s">
        <v>31</v>
      </c>
      <c r="D2">
        <v>107.5</v>
      </c>
      <c r="E2">
        <v>106.3</v>
      </c>
      <c r="F2">
        <v>108.1</v>
      </c>
      <c r="G2">
        <v>104.9</v>
      </c>
      <c r="H2">
        <v>106.1</v>
      </c>
      <c r="I2">
        <v>103.9</v>
      </c>
      <c r="J2">
        <v>101.9</v>
      </c>
      <c r="K2">
        <v>106.1</v>
      </c>
      <c r="L2">
        <v>106.8</v>
      </c>
      <c r="M2">
        <v>103.1</v>
      </c>
      <c r="N2">
        <v>104.8</v>
      </c>
      <c r="O2">
        <v>106.7</v>
      </c>
      <c r="P2">
        <v>105.5</v>
      </c>
      <c r="Q2">
        <v>105.1</v>
      </c>
      <c r="R2">
        <v>106.5</v>
      </c>
      <c r="S2">
        <v>105.8</v>
      </c>
      <c r="T2">
        <v>106.4</v>
      </c>
      <c r="U2" t="s">
        <v>32</v>
      </c>
      <c r="V2">
        <v>105.5</v>
      </c>
      <c r="W2">
        <v>104.8</v>
      </c>
      <c r="X2">
        <v>104</v>
      </c>
      <c r="Y2">
        <v>103.3</v>
      </c>
      <c r="Z2">
        <v>103.4</v>
      </c>
      <c r="AA2">
        <v>103.8</v>
      </c>
      <c r="AB2">
        <v>104.7</v>
      </c>
      <c r="AC2">
        <v>104</v>
      </c>
      <c r="AD2">
        <v>105.1</v>
      </c>
    </row>
    <row r="3" spans="1:30" x14ac:dyDescent="0.3">
      <c r="A3" t="s">
        <v>33</v>
      </c>
      <c r="B3">
        <v>2013</v>
      </c>
      <c r="C3" t="s">
        <v>31</v>
      </c>
      <c r="D3">
        <v>110.5</v>
      </c>
      <c r="E3">
        <v>109.1</v>
      </c>
      <c r="F3">
        <v>113</v>
      </c>
      <c r="G3">
        <v>103.6</v>
      </c>
      <c r="H3">
        <v>103.4</v>
      </c>
      <c r="I3">
        <v>102.3</v>
      </c>
      <c r="J3">
        <v>102.9</v>
      </c>
      <c r="K3">
        <v>105.8</v>
      </c>
      <c r="L3">
        <v>105.1</v>
      </c>
      <c r="M3">
        <v>101.8</v>
      </c>
      <c r="N3">
        <v>105.1</v>
      </c>
      <c r="O3">
        <v>107.9</v>
      </c>
      <c r="P3">
        <v>105.9</v>
      </c>
      <c r="Q3">
        <v>105.2</v>
      </c>
      <c r="R3">
        <v>105.9</v>
      </c>
      <c r="S3">
        <v>105</v>
      </c>
      <c r="T3">
        <v>105.8</v>
      </c>
      <c r="U3" t="s">
        <v>34</v>
      </c>
      <c r="V3">
        <v>105.4</v>
      </c>
      <c r="W3">
        <v>104.8</v>
      </c>
      <c r="X3">
        <v>104.1</v>
      </c>
      <c r="Y3">
        <v>103.2</v>
      </c>
      <c r="Z3">
        <v>102.9</v>
      </c>
      <c r="AA3">
        <v>103.5</v>
      </c>
      <c r="AB3">
        <v>104.3</v>
      </c>
      <c r="AC3">
        <v>103.7</v>
      </c>
      <c r="AD3">
        <v>104</v>
      </c>
    </row>
    <row r="4" spans="1:30" x14ac:dyDescent="0.3">
      <c r="A4" t="s">
        <v>35</v>
      </c>
      <c r="B4">
        <v>2013</v>
      </c>
      <c r="C4" t="s">
        <v>31</v>
      </c>
      <c r="D4">
        <v>108.4</v>
      </c>
      <c r="E4">
        <v>107.3</v>
      </c>
      <c r="F4">
        <v>110</v>
      </c>
      <c r="G4">
        <v>104.4</v>
      </c>
      <c r="H4">
        <v>105.1</v>
      </c>
      <c r="I4">
        <v>103.2</v>
      </c>
      <c r="J4">
        <v>102.2</v>
      </c>
      <c r="K4">
        <v>106</v>
      </c>
      <c r="L4">
        <v>106.2</v>
      </c>
      <c r="M4">
        <v>102.7</v>
      </c>
      <c r="N4">
        <v>104.9</v>
      </c>
      <c r="O4">
        <v>107.3</v>
      </c>
      <c r="P4">
        <v>105.6</v>
      </c>
      <c r="Q4">
        <v>105.1</v>
      </c>
      <c r="R4">
        <v>106.3</v>
      </c>
      <c r="S4">
        <v>105.5</v>
      </c>
      <c r="T4">
        <v>106.2</v>
      </c>
      <c r="U4" t="s">
        <v>34</v>
      </c>
      <c r="V4">
        <v>105.5</v>
      </c>
      <c r="W4">
        <v>104.8</v>
      </c>
      <c r="X4">
        <v>104</v>
      </c>
      <c r="Y4">
        <v>103.2</v>
      </c>
      <c r="Z4">
        <v>103.1</v>
      </c>
      <c r="AA4">
        <v>103.6</v>
      </c>
      <c r="AB4">
        <v>104.5</v>
      </c>
      <c r="AC4">
        <v>103.9</v>
      </c>
      <c r="AD4">
        <v>104.6</v>
      </c>
    </row>
    <row r="5" spans="1:30" x14ac:dyDescent="0.3">
      <c r="A5" t="s">
        <v>30</v>
      </c>
      <c r="B5">
        <v>2013</v>
      </c>
      <c r="C5" t="s">
        <v>36</v>
      </c>
      <c r="D5">
        <v>109.2</v>
      </c>
      <c r="E5">
        <v>108.7</v>
      </c>
      <c r="F5">
        <v>110.2</v>
      </c>
      <c r="G5">
        <v>105.4</v>
      </c>
      <c r="H5">
        <v>106.7</v>
      </c>
      <c r="I5">
        <v>104</v>
      </c>
      <c r="J5">
        <v>102.4</v>
      </c>
      <c r="K5">
        <v>105.9</v>
      </c>
      <c r="L5">
        <v>105.7</v>
      </c>
      <c r="M5">
        <v>103.1</v>
      </c>
      <c r="N5">
        <v>105.1</v>
      </c>
      <c r="O5">
        <v>107.7</v>
      </c>
      <c r="P5">
        <v>106.3</v>
      </c>
      <c r="Q5">
        <v>105.6</v>
      </c>
      <c r="R5">
        <v>107.1</v>
      </c>
      <c r="S5">
        <v>106.3</v>
      </c>
      <c r="T5">
        <v>107</v>
      </c>
      <c r="U5" t="s">
        <v>32</v>
      </c>
      <c r="V5">
        <v>106.2</v>
      </c>
      <c r="W5">
        <v>105.2</v>
      </c>
      <c r="X5">
        <v>104.4</v>
      </c>
      <c r="Y5">
        <v>103.9</v>
      </c>
      <c r="Z5">
        <v>104</v>
      </c>
      <c r="AA5">
        <v>104.1</v>
      </c>
      <c r="AB5">
        <v>104.6</v>
      </c>
      <c r="AC5">
        <v>104.4</v>
      </c>
      <c r="AD5">
        <v>105.8</v>
      </c>
    </row>
    <row r="6" spans="1:30" x14ac:dyDescent="0.3">
      <c r="A6" t="s">
        <v>33</v>
      </c>
      <c r="B6">
        <v>2013</v>
      </c>
      <c r="C6" t="s">
        <v>36</v>
      </c>
      <c r="D6">
        <v>112.9</v>
      </c>
      <c r="E6">
        <v>112.9</v>
      </c>
      <c r="F6">
        <v>116.9</v>
      </c>
      <c r="G6">
        <v>104</v>
      </c>
      <c r="H6">
        <v>103.5</v>
      </c>
      <c r="I6">
        <v>103.1</v>
      </c>
      <c r="J6">
        <v>104.9</v>
      </c>
      <c r="K6">
        <v>104.1</v>
      </c>
      <c r="L6">
        <v>103.8</v>
      </c>
      <c r="M6">
        <v>102.3</v>
      </c>
      <c r="N6">
        <v>106</v>
      </c>
      <c r="O6">
        <v>109</v>
      </c>
      <c r="P6">
        <v>107.2</v>
      </c>
      <c r="Q6">
        <v>106</v>
      </c>
      <c r="R6">
        <v>106.6</v>
      </c>
      <c r="S6">
        <v>105.5</v>
      </c>
      <c r="T6">
        <v>106.4</v>
      </c>
      <c r="U6" t="s">
        <v>37</v>
      </c>
      <c r="V6">
        <v>105.7</v>
      </c>
      <c r="W6">
        <v>105.2</v>
      </c>
      <c r="X6">
        <v>104.7</v>
      </c>
      <c r="Y6">
        <v>104.4</v>
      </c>
      <c r="Z6">
        <v>103.3</v>
      </c>
      <c r="AA6">
        <v>103.7</v>
      </c>
      <c r="AB6">
        <v>104.3</v>
      </c>
      <c r="AC6">
        <v>104.3</v>
      </c>
      <c r="AD6">
        <v>104.7</v>
      </c>
    </row>
    <row r="7" spans="1:30" x14ac:dyDescent="0.3">
      <c r="A7" t="s">
        <v>35</v>
      </c>
      <c r="B7">
        <v>2013</v>
      </c>
      <c r="C7" t="s">
        <v>36</v>
      </c>
      <c r="D7">
        <v>110.4</v>
      </c>
      <c r="E7">
        <v>110.2</v>
      </c>
      <c r="F7">
        <v>112.8</v>
      </c>
      <c r="G7">
        <v>104.9</v>
      </c>
      <c r="H7">
        <v>105.5</v>
      </c>
      <c r="I7">
        <v>103.6</v>
      </c>
      <c r="J7">
        <v>103.2</v>
      </c>
      <c r="K7">
        <v>105.3</v>
      </c>
      <c r="L7">
        <v>105.1</v>
      </c>
      <c r="M7">
        <v>102.8</v>
      </c>
      <c r="N7">
        <v>105.5</v>
      </c>
      <c r="O7">
        <v>108.3</v>
      </c>
      <c r="P7">
        <v>106.6</v>
      </c>
      <c r="Q7">
        <v>105.7</v>
      </c>
      <c r="R7">
        <v>106.9</v>
      </c>
      <c r="S7">
        <v>106</v>
      </c>
      <c r="T7">
        <v>106.8</v>
      </c>
      <c r="U7" t="s">
        <v>37</v>
      </c>
      <c r="V7">
        <v>106</v>
      </c>
      <c r="W7">
        <v>105.2</v>
      </c>
      <c r="X7">
        <v>104.5</v>
      </c>
      <c r="Y7">
        <v>104.2</v>
      </c>
      <c r="Z7">
        <v>103.6</v>
      </c>
      <c r="AA7">
        <v>103.9</v>
      </c>
      <c r="AB7">
        <v>104.5</v>
      </c>
      <c r="AC7">
        <v>104.4</v>
      </c>
      <c r="AD7">
        <v>105.3</v>
      </c>
    </row>
    <row r="8" spans="1:30" x14ac:dyDescent="0.3">
      <c r="A8" t="s">
        <v>30</v>
      </c>
      <c r="B8">
        <v>2013</v>
      </c>
      <c r="C8" t="s">
        <v>38</v>
      </c>
      <c r="D8">
        <v>110.2</v>
      </c>
      <c r="E8">
        <v>108.8</v>
      </c>
      <c r="F8">
        <v>109.9</v>
      </c>
      <c r="G8">
        <v>105.6</v>
      </c>
      <c r="H8">
        <v>106.2</v>
      </c>
      <c r="I8">
        <v>105.7</v>
      </c>
      <c r="J8">
        <v>101.4</v>
      </c>
      <c r="K8">
        <v>105.7</v>
      </c>
      <c r="L8">
        <v>105</v>
      </c>
      <c r="M8">
        <v>103.3</v>
      </c>
      <c r="N8">
        <v>105.6</v>
      </c>
      <c r="O8">
        <v>108.2</v>
      </c>
      <c r="P8">
        <v>106.6</v>
      </c>
      <c r="Q8">
        <v>106.5</v>
      </c>
      <c r="R8">
        <v>107.6</v>
      </c>
      <c r="S8">
        <v>106.8</v>
      </c>
      <c r="T8">
        <v>107.5</v>
      </c>
      <c r="U8" t="s">
        <v>32</v>
      </c>
      <c r="V8">
        <v>106.1</v>
      </c>
      <c r="W8">
        <v>105.6</v>
      </c>
      <c r="X8">
        <v>104.7</v>
      </c>
      <c r="Y8">
        <v>104.6</v>
      </c>
      <c r="Z8">
        <v>104</v>
      </c>
      <c r="AA8">
        <v>104.3</v>
      </c>
      <c r="AB8">
        <v>104.3</v>
      </c>
      <c r="AC8">
        <v>104.6</v>
      </c>
      <c r="AD8">
        <v>106</v>
      </c>
    </row>
    <row r="9" spans="1:30" x14ac:dyDescent="0.3">
      <c r="A9" t="s">
        <v>33</v>
      </c>
      <c r="B9">
        <v>2013</v>
      </c>
      <c r="C9" t="s">
        <v>38</v>
      </c>
      <c r="D9">
        <v>113.9</v>
      </c>
      <c r="E9">
        <v>111.4</v>
      </c>
      <c r="F9">
        <v>113.2</v>
      </c>
      <c r="G9">
        <v>104.3</v>
      </c>
      <c r="H9">
        <v>102.7</v>
      </c>
      <c r="I9">
        <v>104.9</v>
      </c>
      <c r="J9">
        <v>103.8</v>
      </c>
      <c r="K9">
        <v>103.5</v>
      </c>
      <c r="L9">
        <v>102.6</v>
      </c>
      <c r="M9">
        <v>102.4</v>
      </c>
      <c r="N9">
        <v>107</v>
      </c>
      <c r="O9">
        <v>109.8</v>
      </c>
      <c r="P9">
        <v>107.3</v>
      </c>
      <c r="Q9">
        <v>106.8</v>
      </c>
      <c r="R9">
        <v>107.2</v>
      </c>
      <c r="S9">
        <v>106</v>
      </c>
      <c r="T9">
        <v>107</v>
      </c>
      <c r="U9" t="s">
        <v>37</v>
      </c>
      <c r="V9">
        <v>106</v>
      </c>
      <c r="W9">
        <v>105.7</v>
      </c>
      <c r="X9">
        <v>105.2</v>
      </c>
      <c r="Y9">
        <v>105.5</v>
      </c>
      <c r="Z9">
        <v>103.5</v>
      </c>
      <c r="AA9">
        <v>103.8</v>
      </c>
      <c r="AB9">
        <v>104.2</v>
      </c>
      <c r="AC9">
        <v>104.9</v>
      </c>
      <c r="AD9">
        <v>105</v>
      </c>
    </row>
    <row r="10" spans="1:30" x14ac:dyDescent="0.3">
      <c r="A10" t="s">
        <v>35</v>
      </c>
      <c r="B10">
        <v>2013</v>
      </c>
      <c r="C10" t="s">
        <v>38</v>
      </c>
      <c r="D10">
        <v>111.4</v>
      </c>
      <c r="E10">
        <v>109.7</v>
      </c>
      <c r="F10">
        <v>111.2</v>
      </c>
      <c r="G10">
        <v>105.1</v>
      </c>
      <c r="H10">
        <v>104.9</v>
      </c>
      <c r="I10">
        <v>105.3</v>
      </c>
      <c r="J10">
        <v>102.2</v>
      </c>
      <c r="K10">
        <v>105</v>
      </c>
      <c r="L10">
        <v>104.2</v>
      </c>
      <c r="M10">
        <v>103</v>
      </c>
      <c r="N10">
        <v>106.2</v>
      </c>
      <c r="O10">
        <v>108.9</v>
      </c>
      <c r="P10">
        <v>106.9</v>
      </c>
      <c r="Q10">
        <v>106.6</v>
      </c>
      <c r="R10">
        <v>107.4</v>
      </c>
      <c r="S10">
        <v>106.5</v>
      </c>
      <c r="T10">
        <v>107.3</v>
      </c>
      <c r="U10" t="s">
        <v>37</v>
      </c>
      <c r="V10">
        <v>106.1</v>
      </c>
      <c r="W10">
        <v>105.6</v>
      </c>
      <c r="X10">
        <v>104.9</v>
      </c>
      <c r="Y10">
        <v>105.1</v>
      </c>
      <c r="Z10">
        <v>103.7</v>
      </c>
      <c r="AA10">
        <v>104</v>
      </c>
      <c r="AB10">
        <v>104.3</v>
      </c>
      <c r="AC10">
        <v>104.7</v>
      </c>
      <c r="AD10">
        <v>105.5</v>
      </c>
    </row>
    <row r="11" spans="1:30" x14ac:dyDescent="0.3">
      <c r="A11" t="s">
        <v>30</v>
      </c>
      <c r="B11">
        <v>2013</v>
      </c>
      <c r="C11" t="s">
        <v>39</v>
      </c>
      <c r="D11">
        <v>110.2</v>
      </c>
      <c r="E11">
        <v>109.5</v>
      </c>
      <c r="F11">
        <v>106.9</v>
      </c>
      <c r="G11">
        <v>106.3</v>
      </c>
      <c r="H11">
        <v>105.7</v>
      </c>
      <c r="I11">
        <v>108.3</v>
      </c>
      <c r="J11">
        <v>103.4</v>
      </c>
      <c r="K11">
        <v>105.7</v>
      </c>
      <c r="L11">
        <v>104.2</v>
      </c>
      <c r="M11">
        <v>103.2</v>
      </c>
      <c r="N11">
        <v>106.5</v>
      </c>
      <c r="O11">
        <v>108.8</v>
      </c>
      <c r="P11">
        <v>107.1</v>
      </c>
      <c r="Q11">
        <v>107.1</v>
      </c>
      <c r="R11">
        <v>108.1</v>
      </c>
      <c r="S11">
        <v>107.4</v>
      </c>
      <c r="T11">
        <v>108</v>
      </c>
      <c r="U11" t="s">
        <v>32</v>
      </c>
      <c r="V11">
        <v>106.5</v>
      </c>
      <c r="W11">
        <v>106.1</v>
      </c>
      <c r="X11">
        <v>105.1</v>
      </c>
      <c r="Y11">
        <v>104.4</v>
      </c>
      <c r="Z11">
        <v>104.5</v>
      </c>
      <c r="AA11">
        <v>104.8</v>
      </c>
      <c r="AB11">
        <v>102.7</v>
      </c>
      <c r="AC11">
        <v>104.6</v>
      </c>
      <c r="AD11">
        <v>106.4</v>
      </c>
    </row>
    <row r="12" spans="1:30" x14ac:dyDescent="0.3">
      <c r="A12" t="s">
        <v>33</v>
      </c>
      <c r="B12">
        <v>2013</v>
      </c>
      <c r="C12" t="s">
        <v>39</v>
      </c>
      <c r="D12">
        <v>114.6</v>
      </c>
      <c r="E12">
        <v>113.4</v>
      </c>
      <c r="F12">
        <v>106</v>
      </c>
      <c r="G12">
        <v>104.7</v>
      </c>
      <c r="H12">
        <v>102.1</v>
      </c>
      <c r="I12">
        <v>109.5</v>
      </c>
      <c r="J12">
        <v>109.7</v>
      </c>
      <c r="K12">
        <v>104.6</v>
      </c>
      <c r="L12">
        <v>102</v>
      </c>
      <c r="M12">
        <v>103.5</v>
      </c>
      <c r="N12">
        <v>108.2</v>
      </c>
      <c r="O12">
        <v>110.6</v>
      </c>
      <c r="P12">
        <v>108.8</v>
      </c>
      <c r="Q12">
        <v>108.5</v>
      </c>
      <c r="R12">
        <v>107.9</v>
      </c>
      <c r="S12">
        <v>106.4</v>
      </c>
      <c r="T12">
        <v>107.7</v>
      </c>
      <c r="U12" t="s">
        <v>40</v>
      </c>
      <c r="V12">
        <v>106.4</v>
      </c>
      <c r="W12">
        <v>106.5</v>
      </c>
      <c r="X12">
        <v>105.7</v>
      </c>
      <c r="Y12">
        <v>105</v>
      </c>
      <c r="Z12">
        <v>104</v>
      </c>
      <c r="AA12">
        <v>105.2</v>
      </c>
      <c r="AB12">
        <v>103.2</v>
      </c>
      <c r="AC12">
        <v>105.1</v>
      </c>
      <c r="AD12">
        <v>105.7</v>
      </c>
    </row>
    <row r="13" spans="1:30" x14ac:dyDescent="0.3">
      <c r="A13" t="s">
        <v>35</v>
      </c>
      <c r="B13">
        <v>2013</v>
      </c>
      <c r="C13" t="s">
        <v>39</v>
      </c>
      <c r="D13">
        <v>111.6</v>
      </c>
      <c r="E13">
        <v>110.9</v>
      </c>
      <c r="F13">
        <v>106.6</v>
      </c>
      <c r="G13">
        <v>105.7</v>
      </c>
      <c r="H13">
        <v>104.4</v>
      </c>
      <c r="I13">
        <v>108.9</v>
      </c>
      <c r="J13">
        <v>105.5</v>
      </c>
      <c r="K13">
        <v>105.3</v>
      </c>
      <c r="L13">
        <v>103.5</v>
      </c>
      <c r="M13">
        <v>103.3</v>
      </c>
      <c r="N13">
        <v>107.2</v>
      </c>
      <c r="O13">
        <v>109.6</v>
      </c>
      <c r="P13">
        <v>107.7</v>
      </c>
      <c r="Q13">
        <v>107.5</v>
      </c>
      <c r="R13">
        <v>108</v>
      </c>
      <c r="S13">
        <v>107</v>
      </c>
      <c r="T13">
        <v>107.9</v>
      </c>
      <c r="U13" t="s">
        <v>40</v>
      </c>
      <c r="V13">
        <v>106.5</v>
      </c>
      <c r="W13">
        <v>106.3</v>
      </c>
      <c r="X13">
        <v>105.3</v>
      </c>
      <c r="Y13">
        <v>104.7</v>
      </c>
      <c r="Z13">
        <v>104.2</v>
      </c>
      <c r="AA13">
        <v>105</v>
      </c>
      <c r="AB13">
        <v>102.9</v>
      </c>
      <c r="AC13">
        <v>104.8</v>
      </c>
      <c r="AD13">
        <v>106.1</v>
      </c>
    </row>
    <row r="14" spans="1:30" x14ac:dyDescent="0.3">
      <c r="A14" t="s">
        <v>30</v>
      </c>
      <c r="B14">
        <v>2013</v>
      </c>
      <c r="C14" t="s">
        <v>41</v>
      </c>
      <c r="D14">
        <v>110.9</v>
      </c>
      <c r="E14">
        <v>109.8</v>
      </c>
      <c r="F14">
        <v>105.9</v>
      </c>
      <c r="G14">
        <v>107.5</v>
      </c>
      <c r="H14">
        <v>105.3</v>
      </c>
      <c r="I14">
        <v>108.1</v>
      </c>
      <c r="J14">
        <v>107.3</v>
      </c>
      <c r="K14">
        <v>106.1</v>
      </c>
      <c r="L14">
        <v>103.7</v>
      </c>
      <c r="M14">
        <v>104</v>
      </c>
      <c r="N14">
        <v>107.4</v>
      </c>
      <c r="O14">
        <v>109.9</v>
      </c>
      <c r="P14">
        <v>108.1</v>
      </c>
      <c r="Q14">
        <v>108.1</v>
      </c>
      <c r="R14">
        <v>108.8</v>
      </c>
      <c r="S14">
        <v>107.9</v>
      </c>
      <c r="T14">
        <v>108.6</v>
      </c>
      <c r="U14" t="s">
        <v>32</v>
      </c>
      <c r="V14">
        <v>107.5</v>
      </c>
      <c r="W14">
        <v>106.8</v>
      </c>
      <c r="X14">
        <v>105.7</v>
      </c>
      <c r="Y14">
        <v>104.1</v>
      </c>
      <c r="Z14">
        <v>105</v>
      </c>
      <c r="AA14">
        <v>105.5</v>
      </c>
      <c r="AB14">
        <v>102.1</v>
      </c>
      <c r="AC14">
        <v>104.8</v>
      </c>
      <c r="AD14">
        <v>107.2</v>
      </c>
    </row>
    <row r="15" spans="1:30" x14ac:dyDescent="0.3">
      <c r="A15" t="s">
        <v>33</v>
      </c>
      <c r="B15">
        <v>2013</v>
      </c>
      <c r="C15" t="s">
        <v>41</v>
      </c>
      <c r="D15">
        <v>115.4</v>
      </c>
      <c r="E15">
        <v>114.2</v>
      </c>
      <c r="F15">
        <v>102.7</v>
      </c>
      <c r="G15">
        <v>105.5</v>
      </c>
      <c r="H15">
        <v>101.5</v>
      </c>
      <c r="I15">
        <v>110.6</v>
      </c>
      <c r="J15">
        <v>123.7</v>
      </c>
      <c r="K15">
        <v>105.2</v>
      </c>
      <c r="L15">
        <v>101.9</v>
      </c>
      <c r="M15">
        <v>105</v>
      </c>
      <c r="N15">
        <v>109.1</v>
      </c>
      <c r="O15">
        <v>111.3</v>
      </c>
      <c r="P15">
        <v>111.1</v>
      </c>
      <c r="Q15">
        <v>109.8</v>
      </c>
      <c r="R15">
        <v>108.5</v>
      </c>
      <c r="S15">
        <v>106.7</v>
      </c>
      <c r="T15">
        <v>108.3</v>
      </c>
      <c r="U15" t="s">
        <v>40</v>
      </c>
      <c r="V15">
        <v>107.2</v>
      </c>
      <c r="W15">
        <v>107.1</v>
      </c>
      <c r="X15">
        <v>106.2</v>
      </c>
      <c r="Y15">
        <v>103.9</v>
      </c>
      <c r="Z15">
        <v>104.6</v>
      </c>
      <c r="AA15">
        <v>105.7</v>
      </c>
      <c r="AB15">
        <v>102.6</v>
      </c>
      <c r="AC15">
        <v>104.9</v>
      </c>
      <c r="AD15">
        <v>106.6</v>
      </c>
    </row>
    <row r="16" spans="1:30" x14ac:dyDescent="0.3">
      <c r="A16" t="s">
        <v>35</v>
      </c>
      <c r="B16">
        <v>2013</v>
      </c>
      <c r="C16" t="s">
        <v>41</v>
      </c>
      <c r="D16">
        <v>112.3</v>
      </c>
      <c r="E16">
        <v>111.3</v>
      </c>
      <c r="F16">
        <v>104.7</v>
      </c>
      <c r="G16">
        <v>106.8</v>
      </c>
      <c r="H16">
        <v>103.9</v>
      </c>
      <c r="I16">
        <v>109.3</v>
      </c>
      <c r="J16">
        <v>112.9</v>
      </c>
      <c r="K16">
        <v>105.8</v>
      </c>
      <c r="L16">
        <v>103.1</v>
      </c>
      <c r="M16">
        <v>104.3</v>
      </c>
      <c r="N16">
        <v>108.1</v>
      </c>
      <c r="O16">
        <v>110.5</v>
      </c>
      <c r="P16">
        <v>109.2</v>
      </c>
      <c r="Q16">
        <v>108.6</v>
      </c>
      <c r="R16">
        <v>108.7</v>
      </c>
      <c r="S16">
        <v>107.4</v>
      </c>
      <c r="T16">
        <v>108.5</v>
      </c>
      <c r="U16" t="s">
        <v>40</v>
      </c>
      <c r="V16">
        <v>107.4</v>
      </c>
      <c r="W16">
        <v>106.9</v>
      </c>
      <c r="X16">
        <v>105.9</v>
      </c>
      <c r="Y16">
        <v>104</v>
      </c>
      <c r="Z16">
        <v>104.8</v>
      </c>
      <c r="AA16">
        <v>105.6</v>
      </c>
      <c r="AB16">
        <v>102.3</v>
      </c>
      <c r="AC16">
        <v>104.8</v>
      </c>
      <c r="AD16">
        <v>106.9</v>
      </c>
    </row>
    <row r="17" spans="1:30" x14ac:dyDescent="0.3">
      <c r="A17" t="s">
        <v>30</v>
      </c>
      <c r="B17">
        <v>2013</v>
      </c>
      <c r="C17" t="s">
        <v>42</v>
      </c>
      <c r="D17">
        <v>112.3</v>
      </c>
      <c r="E17">
        <v>112.1</v>
      </c>
      <c r="F17">
        <v>108.1</v>
      </c>
      <c r="G17">
        <v>108.3</v>
      </c>
      <c r="H17">
        <v>105.9</v>
      </c>
      <c r="I17">
        <v>109.2</v>
      </c>
      <c r="J17">
        <v>118</v>
      </c>
      <c r="K17">
        <v>106.8</v>
      </c>
      <c r="L17">
        <v>104.1</v>
      </c>
      <c r="M17">
        <v>105.4</v>
      </c>
      <c r="N17">
        <v>108.2</v>
      </c>
      <c r="O17">
        <v>111</v>
      </c>
      <c r="P17">
        <v>110.6</v>
      </c>
      <c r="Q17">
        <v>109</v>
      </c>
      <c r="R17">
        <v>109.7</v>
      </c>
      <c r="S17">
        <v>108.8</v>
      </c>
      <c r="T17">
        <v>109.5</v>
      </c>
      <c r="U17" t="s">
        <v>32</v>
      </c>
      <c r="V17">
        <v>108.5</v>
      </c>
      <c r="W17">
        <v>107.5</v>
      </c>
      <c r="X17">
        <v>106.3</v>
      </c>
      <c r="Y17">
        <v>105</v>
      </c>
      <c r="Z17">
        <v>105.6</v>
      </c>
      <c r="AA17">
        <v>106.5</v>
      </c>
      <c r="AB17">
        <v>102.5</v>
      </c>
      <c r="AC17">
        <v>105.5</v>
      </c>
      <c r="AD17">
        <v>108.9</v>
      </c>
    </row>
    <row r="18" spans="1:30" x14ac:dyDescent="0.3">
      <c r="A18" t="s">
        <v>33</v>
      </c>
      <c r="B18">
        <v>2013</v>
      </c>
      <c r="C18" t="s">
        <v>42</v>
      </c>
      <c r="D18">
        <v>117</v>
      </c>
      <c r="E18">
        <v>120.1</v>
      </c>
      <c r="F18">
        <v>112.5</v>
      </c>
      <c r="G18">
        <v>107.3</v>
      </c>
      <c r="H18">
        <v>101.3</v>
      </c>
      <c r="I18">
        <v>112.4</v>
      </c>
      <c r="J18">
        <v>143.6</v>
      </c>
      <c r="K18">
        <v>105.4</v>
      </c>
      <c r="L18">
        <v>101.4</v>
      </c>
      <c r="M18">
        <v>106.4</v>
      </c>
      <c r="N18">
        <v>110</v>
      </c>
      <c r="O18">
        <v>112.2</v>
      </c>
      <c r="P18">
        <v>115</v>
      </c>
      <c r="Q18">
        <v>110.9</v>
      </c>
      <c r="R18">
        <v>109.2</v>
      </c>
      <c r="S18">
        <v>107.2</v>
      </c>
      <c r="T18">
        <v>108.9</v>
      </c>
      <c r="U18" t="s">
        <v>43</v>
      </c>
      <c r="V18">
        <v>108</v>
      </c>
      <c r="W18">
        <v>107.7</v>
      </c>
      <c r="X18">
        <v>106.5</v>
      </c>
      <c r="Y18">
        <v>105.2</v>
      </c>
      <c r="Z18">
        <v>105.2</v>
      </c>
      <c r="AA18">
        <v>108.1</v>
      </c>
      <c r="AB18">
        <v>103.3</v>
      </c>
      <c r="AC18">
        <v>106.1</v>
      </c>
      <c r="AD18">
        <v>109.7</v>
      </c>
    </row>
    <row r="19" spans="1:30" x14ac:dyDescent="0.3">
      <c r="A19" t="s">
        <v>35</v>
      </c>
      <c r="B19">
        <v>2013</v>
      </c>
      <c r="C19" t="s">
        <v>42</v>
      </c>
      <c r="D19">
        <v>113.8</v>
      </c>
      <c r="E19">
        <v>114.9</v>
      </c>
      <c r="F19">
        <v>109.8</v>
      </c>
      <c r="G19">
        <v>107.9</v>
      </c>
      <c r="H19">
        <v>104.2</v>
      </c>
      <c r="I19">
        <v>110.7</v>
      </c>
      <c r="J19">
        <v>126.7</v>
      </c>
      <c r="K19">
        <v>106.3</v>
      </c>
      <c r="L19">
        <v>103.2</v>
      </c>
      <c r="M19">
        <v>105.7</v>
      </c>
      <c r="N19">
        <v>109</v>
      </c>
      <c r="O19">
        <v>111.6</v>
      </c>
      <c r="P19">
        <v>112.2</v>
      </c>
      <c r="Q19">
        <v>109.5</v>
      </c>
      <c r="R19">
        <v>109.5</v>
      </c>
      <c r="S19">
        <v>108.1</v>
      </c>
      <c r="T19">
        <v>109.3</v>
      </c>
      <c r="U19" t="s">
        <v>43</v>
      </c>
      <c r="V19">
        <v>108.3</v>
      </c>
      <c r="W19">
        <v>107.6</v>
      </c>
      <c r="X19">
        <v>106.4</v>
      </c>
      <c r="Y19">
        <v>105.1</v>
      </c>
      <c r="Z19">
        <v>105.4</v>
      </c>
      <c r="AA19">
        <v>107.4</v>
      </c>
      <c r="AB19">
        <v>102.8</v>
      </c>
      <c r="AC19">
        <v>105.8</v>
      </c>
      <c r="AD19">
        <v>109.3</v>
      </c>
    </row>
    <row r="20" spans="1:30" x14ac:dyDescent="0.3">
      <c r="A20" t="s">
        <v>30</v>
      </c>
      <c r="B20">
        <v>2013</v>
      </c>
      <c r="C20" t="s">
        <v>44</v>
      </c>
      <c r="D20">
        <v>113.4</v>
      </c>
      <c r="E20">
        <v>114.9</v>
      </c>
      <c r="F20">
        <v>110.5</v>
      </c>
      <c r="G20">
        <v>109.3</v>
      </c>
      <c r="H20">
        <v>106.2</v>
      </c>
      <c r="I20">
        <v>110.3</v>
      </c>
      <c r="J20">
        <v>129.19999999999999</v>
      </c>
      <c r="K20">
        <v>107.1</v>
      </c>
      <c r="L20">
        <v>104.3</v>
      </c>
      <c r="M20">
        <v>106.4</v>
      </c>
      <c r="N20">
        <v>109.1</v>
      </c>
      <c r="O20">
        <v>112.1</v>
      </c>
      <c r="P20">
        <v>113.1</v>
      </c>
      <c r="Q20">
        <v>109.8</v>
      </c>
      <c r="R20">
        <v>110.5</v>
      </c>
      <c r="S20">
        <v>109.5</v>
      </c>
      <c r="T20">
        <v>110.3</v>
      </c>
      <c r="U20" t="s">
        <v>32</v>
      </c>
      <c r="V20">
        <v>109.5</v>
      </c>
      <c r="W20">
        <v>108.3</v>
      </c>
      <c r="X20">
        <v>106.9</v>
      </c>
      <c r="Y20">
        <v>106.8</v>
      </c>
      <c r="Z20">
        <v>106.4</v>
      </c>
      <c r="AA20">
        <v>107.8</v>
      </c>
      <c r="AB20">
        <v>102.5</v>
      </c>
      <c r="AC20">
        <v>106.5</v>
      </c>
      <c r="AD20">
        <v>110.7</v>
      </c>
    </row>
    <row r="21" spans="1:30" x14ac:dyDescent="0.3">
      <c r="A21" t="s">
        <v>33</v>
      </c>
      <c r="B21">
        <v>2013</v>
      </c>
      <c r="C21" t="s">
        <v>44</v>
      </c>
      <c r="D21">
        <v>117.8</v>
      </c>
      <c r="E21">
        <v>119.2</v>
      </c>
      <c r="F21">
        <v>114</v>
      </c>
      <c r="G21">
        <v>108.3</v>
      </c>
      <c r="H21">
        <v>101.1</v>
      </c>
      <c r="I21">
        <v>113.2</v>
      </c>
      <c r="J21">
        <v>160.9</v>
      </c>
      <c r="K21">
        <v>105.1</v>
      </c>
      <c r="L21">
        <v>101.3</v>
      </c>
      <c r="M21">
        <v>107.5</v>
      </c>
      <c r="N21">
        <v>110.4</v>
      </c>
      <c r="O21">
        <v>113.1</v>
      </c>
      <c r="P21">
        <v>117.5</v>
      </c>
      <c r="Q21">
        <v>111.7</v>
      </c>
      <c r="R21">
        <v>109.8</v>
      </c>
      <c r="S21">
        <v>107.8</v>
      </c>
      <c r="T21">
        <v>109.5</v>
      </c>
      <c r="U21" t="s">
        <v>45</v>
      </c>
      <c r="V21">
        <v>108.6</v>
      </c>
      <c r="W21">
        <v>108.1</v>
      </c>
      <c r="X21">
        <v>107.1</v>
      </c>
      <c r="Y21">
        <v>107.3</v>
      </c>
      <c r="Z21">
        <v>105.9</v>
      </c>
      <c r="AA21">
        <v>110.1</v>
      </c>
      <c r="AB21">
        <v>103.2</v>
      </c>
      <c r="AC21">
        <v>107.3</v>
      </c>
      <c r="AD21">
        <v>111.4</v>
      </c>
    </row>
    <row r="22" spans="1:30" x14ac:dyDescent="0.3">
      <c r="A22" t="s">
        <v>35</v>
      </c>
      <c r="B22">
        <v>2013</v>
      </c>
      <c r="C22" t="s">
        <v>44</v>
      </c>
      <c r="D22">
        <v>114.8</v>
      </c>
      <c r="E22">
        <v>116.4</v>
      </c>
      <c r="F22">
        <v>111.9</v>
      </c>
      <c r="G22">
        <v>108.9</v>
      </c>
      <c r="H22">
        <v>104.3</v>
      </c>
      <c r="I22">
        <v>111.7</v>
      </c>
      <c r="J22">
        <v>140</v>
      </c>
      <c r="K22">
        <v>106.4</v>
      </c>
      <c r="L22">
        <v>103.3</v>
      </c>
      <c r="M22">
        <v>106.8</v>
      </c>
      <c r="N22">
        <v>109.6</v>
      </c>
      <c r="O22">
        <v>112.6</v>
      </c>
      <c r="P22">
        <v>114.7</v>
      </c>
      <c r="Q22">
        <v>110.3</v>
      </c>
      <c r="R22">
        <v>110.2</v>
      </c>
      <c r="S22">
        <v>108.8</v>
      </c>
      <c r="T22">
        <v>110</v>
      </c>
      <c r="U22" t="s">
        <v>45</v>
      </c>
      <c r="V22">
        <v>109.2</v>
      </c>
      <c r="W22">
        <v>108.2</v>
      </c>
      <c r="X22">
        <v>107</v>
      </c>
      <c r="Y22">
        <v>107.1</v>
      </c>
      <c r="Z22">
        <v>106.1</v>
      </c>
      <c r="AA22">
        <v>109.1</v>
      </c>
      <c r="AB22">
        <v>102.8</v>
      </c>
      <c r="AC22">
        <v>106.9</v>
      </c>
      <c r="AD22">
        <v>111</v>
      </c>
    </row>
    <row r="23" spans="1:30" x14ac:dyDescent="0.3">
      <c r="A23" t="s">
        <v>30</v>
      </c>
      <c r="B23">
        <v>2013</v>
      </c>
      <c r="C23" t="s">
        <v>46</v>
      </c>
      <c r="D23">
        <v>114.3</v>
      </c>
      <c r="E23">
        <v>115.4</v>
      </c>
      <c r="F23">
        <v>111.1</v>
      </c>
      <c r="G23">
        <v>110</v>
      </c>
      <c r="H23">
        <v>106.4</v>
      </c>
      <c r="I23">
        <v>110.8</v>
      </c>
      <c r="J23">
        <v>138.9</v>
      </c>
      <c r="K23">
        <v>107.4</v>
      </c>
      <c r="L23">
        <v>104.1</v>
      </c>
      <c r="M23">
        <v>106.9</v>
      </c>
      <c r="N23">
        <v>109.7</v>
      </c>
      <c r="O23">
        <v>112.6</v>
      </c>
      <c r="P23">
        <v>114.9</v>
      </c>
      <c r="Q23">
        <v>110.7</v>
      </c>
      <c r="R23">
        <v>111.3</v>
      </c>
      <c r="S23">
        <v>110.2</v>
      </c>
      <c r="T23">
        <v>111.1</v>
      </c>
      <c r="U23" t="s">
        <v>32</v>
      </c>
      <c r="V23">
        <v>109.9</v>
      </c>
      <c r="W23">
        <v>108.7</v>
      </c>
      <c r="X23">
        <v>107.5</v>
      </c>
      <c r="Y23">
        <v>107.8</v>
      </c>
      <c r="Z23">
        <v>106.8</v>
      </c>
      <c r="AA23">
        <v>108.7</v>
      </c>
      <c r="AB23">
        <v>105</v>
      </c>
      <c r="AC23">
        <v>107.5</v>
      </c>
      <c r="AD23">
        <v>112.1</v>
      </c>
    </row>
    <row r="24" spans="1:30" x14ac:dyDescent="0.3">
      <c r="A24" t="s">
        <v>33</v>
      </c>
      <c r="B24">
        <v>2013</v>
      </c>
      <c r="C24" t="s">
        <v>46</v>
      </c>
      <c r="D24">
        <v>118.3</v>
      </c>
      <c r="E24">
        <v>120.4</v>
      </c>
      <c r="F24">
        <v>112.7</v>
      </c>
      <c r="G24">
        <v>108.9</v>
      </c>
      <c r="H24">
        <v>101.1</v>
      </c>
      <c r="I24">
        <v>108.7</v>
      </c>
      <c r="J24">
        <v>177</v>
      </c>
      <c r="K24">
        <v>104.7</v>
      </c>
      <c r="L24">
        <v>101</v>
      </c>
      <c r="M24">
        <v>108.5</v>
      </c>
      <c r="N24">
        <v>110.9</v>
      </c>
      <c r="O24">
        <v>114.3</v>
      </c>
      <c r="P24">
        <v>119.6</v>
      </c>
      <c r="Q24">
        <v>112.4</v>
      </c>
      <c r="R24">
        <v>110.6</v>
      </c>
      <c r="S24">
        <v>108.3</v>
      </c>
      <c r="T24">
        <v>110.2</v>
      </c>
      <c r="U24" t="s">
        <v>47</v>
      </c>
      <c r="V24">
        <v>109.3</v>
      </c>
      <c r="W24">
        <v>108.7</v>
      </c>
      <c r="X24">
        <v>107.6</v>
      </c>
      <c r="Y24">
        <v>108.1</v>
      </c>
      <c r="Z24">
        <v>106.5</v>
      </c>
      <c r="AA24">
        <v>110.8</v>
      </c>
      <c r="AB24">
        <v>106</v>
      </c>
      <c r="AC24">
        <v>108.3</v>
      </c>
      <c r="AD24">
        <v>112.7</v>
      </c>
    </row>
    <row r="25" spans="1:30" x14ac:dyDescent="0.3">
      <c r="A25" t="s">
        <v>35</v>
      </c>
      <c r="B25">
        <v>2013</v>
      </c>
      <c r="C25" t="s">
        <v>46</v>
      </c>
      <c r="D25">
        <v>115.6</v>
      </c>
      <c r="E25">
        <v>117.2</v>
      </c>
      <c r="F25">
        <v>111.7</v>
      </c>
      <c r="G25">
        <v>109.6</v>
      </c>
      <c r="H25">
        <v>104.5</v>
      </c>
      <c r="I25">
        <v>109.8</v>
      </c>
      <c r="J25">
        <v>151.80000000000001</v>
      </c>
      <c r="K25">
        <v>106.5</v>
      </c>
      <c r="L25">
        <v>103.1</v>
      </c>
      <c r="M25">
        <v>107.4</v>
      </c>
      <c r="N25">
        <v>110.2</v>
      </c>
      <c r="O25">
        <v>113.4</v>
      </c>
      <c r="P25">
        <v>116.6</v>
      </c>
      <c r="Q25">
        <v>111.2</v>
      </c>
      <c r="R25">
        <v>111</v>
      </c>
      <c r="S25">
        <v>109.4</v>
      </c>
      <c r="T25">
        <v>110.7</v>
      </c>
      <c r="U25" t="s">
        <v>47</v>
      </c>
      <c r="V25">
        <v>109.7</v>
      </c>
      <c r="W25">
        <v>108.7</v>
      </c>
      <c r="X25">
        <v>107.5</v>
      </c>
      <c r="Y25">
        <v>108</v>
      </c>
      <c r="Z25">
        <v>106.6</v>
      </c>
      <c r="AA25">
        <v>109.9</v>
      </c>
      <c r="AB25">
        <v>105.4</v>
      </c>
      <c r="AC25">
        <v>107.9</v>
      </c>
      <c r="AD25">
        <v>112.4</v>
      </c>
    </row>
    <row r="26" spans="1:30" x14ac:dyDescent="0.3">
      <c r="A26" t="s">
        <v>30</v>
      </c>
      <c r="B26">
        <v>2013</v>
      </c>
      <c r="C26" t="s">
        <v>48</v>
      </c>
      <c r="D26">
        <v>115.4</v>
      </c>
      <c r="E26">
        <v>115.7</v>
      </c>
      <c r="F26">
        <v>111.7</v>
      </c>
      <c r="G26">
        <v>111</v>
      </c>
      <c r="H26">
        <v>107.4</v>
      </c>
      <c r="I26">
        <v>110.9</v>
      </c>
      <c r="J26">
        <v>154</v>
      </c>
      <c r="K26">
        <v>108.1</v>
      </c>
      <c r="L26">
        <v>104.2</v>
      </c>
      <c r="M26">
        <v>107.9</v>
      </c>
      <c r="N26">
        <v>110.4</v>
      </c>
      <c r="O26">
        <v>114</v>
      </c>
      <c r="P26">
        <v>117.8</v>
      </c>
      <c r="Q26">
        <v>111.7</v>
      </c>
      <c r="R26">
        <v>112.7</v>
      </c>
      <c r="S26">
        <v>111.4</v>
      </c>
      <c r="T26">
        <v>112.5</v>
      </c>
      <c r="U26" t="s">
        <v>32</v>
      </c>
      <c r="V26">
        <v>111.1</v>
      </c>
      <c r="W26">
        <v>109.6</v>
      </c>
      <c r="X26">
        <v>108.3</v>
      </c>
      <c r="Y26">
        <v>109.3</v>
      </c>
      <c r="Z26">
        <v>107.7</v>
      </c>
      <c r="AA26">
        <v>109.8</v>
      </c>
      <c r="AB26">
        <v>106.7</v>
      </c>
      <c r="AC26">
        <v>108.7</v>
      </c>
      <c r="AD26">
        <v>114.2</v>
      </c>
    </row>
    <row r="27" spans="1:30" x14ac:dyDescent="0.3">
      <c r="A27" t="s">
        <v>33</v>
      </c>
      <c r="B27">
        <v>2013</v>
      </c>
      <c r="C27" t="s">
        <v>48</v>
      </c>
      <c r="D27">
        <v>118.6</v>
      </c>
      <c r="E27">
        <v>119.1</v>
      </c>
      <c r="F27">
        <v>113.2</v>
      </c>
      <c r="G27">
        <v>109.6</v>
      </c>
      <c r="H27">
        <v>101.7</v>
      </c>
      <c r="I27">
        <v>103.2</v>
      </c>
      <c r="J27">
        <v>174.3</v>
      </c>
      <c r="K27">
        <v>105.1</v>
      </c>
      <c r="L27">
        <v>100.8</v>
      </c>
      <c r="M27">
        <v>109.1</v>
      </c>
      <c r="N27">
        <v>111.1</v>
      </c>
      <c r="O27">
        <v>115.4</v>
      </c>
      <c r="P27">
        <v>119.2</v>
      </c>
      <c r="Q27">
        <v>112.9</v>
      </c>
      <c r="R27">
        <v>111.4</v>
      </c>
      <c r="S27">
        <v>109</v>
      </c>
      <c r="T27">
        <v>111.1</v>
      </c>
      <c r="U27" t="s">
        <v>49</v>
      </c>
      <c r="V27">
        <v>109.5</v>
      </c>
      <c r="W27">
        <v>109.6</v>
      </c>
      <c r="X27">
        <v>107.9</v>
      </c>
      <c r="Y27">
        <v>110.4</v>
      </c>
      <c r="Z27">
        <v>107.4</v>
      </c>
      <c r="AA27">
        <v>111.2</v>
      </c>
      <c r="AB27">
        <v>106.9</v>
      </c>
      <c r="AC27">
        <v>109.4</v>
      </c>
      <c r="AD27">
        <v>113.2</v>
      </c>
    </row>
    <row r="28" spans="1:30" x14ac:dyDescent="0.3">
      <c r="A28" t="s">
        <v>35</v>
      </c>
      <c r="B28">
        <v>2013</v>
      </c>
      <c r="C28" t="s">
        <v>48</v>
      </c>
      <c r="D28">
        <v>116.4</v>
      </c>
      <c r="E28">
        <v>116.9</v>
      </c>
      <c r="F28">
        <v>112.3</v>
      </c>
      <c r="G28">
        <v>110.5</v>
      </c>
      <c r="H28">
        <v>105.3</v>
      </c>
      <c r="I28">
        <v>107.3</v>
      </c>
      <c r="J28">
        <v>160.9</v>
      </c>
      <c r="K28">
        <v>107.1</v>
      </c>
      <c r="L28">
        <v>103.1</v>
      </c>
      <c r="M28">
        <v>108.3</v>
      </c>
      <c r="N28">
        <v>110.7</v>
      </c>
      <c r="O28">
        <v>114.6</v>
      </c>
      <c r="P28">
        <v>118.3</v>
      </c>
      <c r="Q28">
        <v>112</v>
      </c>
      <c r="R28">
        <v>112.2</v>
      </c>
      <c r="S28">
        <v>110.4</v>
      </c>
      <c r="T28">
        <v>111.9</v>
      </c>
      <c r="U28" t="s">
        <v>49</v>
      </c>
      <c r="V28">
        <v>110.5</v>
      </c>
      <c r="W28">
        <v>109.6</v>
      </c>
      <c r="X28">
        <v>108.1</v>
      </c>
      <c r="Y28">
        <v>109.9</v>
      </c>
      <c r="Z28">
        <v>107.5</v>
      </c>
      <c r="AA28">
        <v>110.6</v>
      </c>
      <c r="AB28">
        <v>106.8</v>
      </c>
      <c r="AC28">
        <v>109</v>
      </c>
      <c r="AD28">
        <v>113.7</v>
      </c>
    </row>
    <row r="29" spans="1:30" x14ac:dyDescent="0.3">
      <c r="A29" t="s">
        <v>30</v>
      </c>
      <c r="B29">
        <v>2013</v>
      </c>
      <c r="C29" t="s">
        <v>50</v>
      </c>
      <c r="D29">
        <v>116.3</v>
      </c>
      <c r="E29">
        <v>115.4</v>
      </c>
      <c r="F29">
        <v>112.6</v>
      </c>
      <c r="G29">
        <v>111.7</v>
      </c>
      <c r="H29">
        <v>107.7</v>
      </c>
      <c r="I29">
        <v>113.2</v>
      </c>
      <c r="J29">
        <v>164.9</v>
      </c>
      <c r="K29">
        <v>108.3</v>
      </c>
      <c r="L29">
        <v>103.9</v>
      </c>
      <c r="M29">
        <v>108.2</v>
      </c>
      <c r="N29">
        <v>111.1</v>
      </c>
      <c r="O29">
        <v>114.9</v>
      </c>
      <c r="P29">
        <v>119.8</v>
      </c>
      <c r="Q29">
        <v>112.2</v>
      </c>
      <c r="R29">
        <v>113.6</v>
      </c>
      <c r="S29">
        <v>112.3</v>
      </c>
      <c r="T29">
        <v>113.4</v>
      </c>
      <c r="U29" t="s">
        <v>32</v>
      </c>
      <c r="V29">
        <v>111.6</v>
      </c>
      <c r="W29">
        <v>110.4</v>
      </c>
      <c r="X29">
        <v>108.9</v>
      </c>
      <c r="Y29">
        <v>109.3</v>
      </c>
      <c r="Z29">
        <v>108.3</v>
      </c>
      <c r="AA29">
        <v>110.2</v>
      </c>
      <c r="AB29">
        <v>107.5</v>
      </c>
      <c r="AC29">
        <v>109.1</v>
      </c>
      <c r="AD29">
        <v>115.5</v>
      </c>
    </row>
    <row r="30" spans="1:30" x14ac:dyDescent="0.3">
      <c r="A30" t="s">
        <v>33</v>
      </c>
      <c r="B30">
        <v>2013</v>
      </c>
      <c r="C30" t="s">
        <v>50</v>
      </c>
      <c r="D30">
        <v>118.9</v>
      </c>
      <c r="E30">
        <v>118.1</v>
      </c>
      <c r="F30">
        <v>114.5</v>
      </c>
      <c r="G30">
        <v>110.4</v>
      </c>
      <c r="H30">
        <v>102.3</v>
      </c>
      <c r="I30">
        <v>106.2</v>
      </c>
      <c r="J30">
        <v>183.5</v>
      </c>
      <c r="K30">
        <v>105.3</v>
      </c>
      <c r="L30">
        <v>100.2</v>
      </c>
      <c r="M30">
        <v>109.6</v>
      </c>
      <c r="N30">
        <v>111.4</v>
      </c>
      <c r="O30">
        <v>116</v>
      </c>
      <c r="P30">
        <v>120.8</v>
      </c>
      <c r="Q30">
        <v>113.5</v>
      </c>
      <c r="R30">
        <v>112.5</v>
      </c>
      <c r="S30">
        <v>109.7</v>
      </c>
      <c r="T30">
        <v>112</v>
      </c>
      <c r="U30" t="s">
        <v>51</v>
      </c>
      <c r="V30">
        <v>109.7</v>
      </c>
      <c r="W30">
        <v>110.2</v>
      </c>
      <c r="X30">
        <v>108.2</v>
      </c>
      <c r="Y30">
        <v>109.7</v>
      </c>
      <c r="Z30">
        <v>108</v>
      </c>
      <c r="AA30">
        <v>111.3</v>
      </c>
      <c r="AB30">
        <v>107.3</v>
      </c>
      <c r="AC30">
        <v>109.4</v>
      </c>
      <c r="AD30">
        <v>114</v>
      </c>
    </row>
    <row r="31" spans="1:30" x14ac:dyDescent="0.3">
      <c r="A31" t="s">
        <v>35</v>
      </c>
      <c r="B31">
        <v>2013</v>
      </c>
      <c r="C31" t="s">
        <v>50</v>
      </c>
      <c r="D31">
        <v>117.1</v>
      </c>
      <c r="E31">
        <v>116.3</v>
      </c>
      <c r="F31">
        <v>113.3</v>
      </c>
      <c r="G31">
        <v>111.2</v>
      </c>
      <c r="H31">
        <v>105.7</v>
      </c>
      <c r="I31">
        <v>109.9</v>
      </c>
      <c r="J31">
        <v>171.2</v>
      </c>
      <c r="K31">
        <v>107.3</v>
      </c>
      <c r="L31">
        <v>102.7</v>
      </c>
      <c r="M31">
        <v>108.7</v>
      </c>
      <c r="N31">
        <v>111.2</v>
      </c>
      <c r="O31">
        <v>115.4</v>
      </c>
      <c r="P31">
        <v>120.2</v>
      </c>
      <c r="Q31">
        <v>112.5</v>
      </c>
      <c r="R31">
        <v>113.2</v>
      </c>
      <c r="S31">
        <v>111.2</v>
      </c>
      <c r="T31">
        <v>112.8</v>
      </c>
      <c r="U31" t="s">
        <v>51</v>
      </c>
      <c r="V31">
        <v>110.9</v>
      </c>
      <c r="W31">
        <v>110.3</v>
      </c>
      <c r="X31">
        <v>108.6</v>
      </c>
      <c r="Y31">
        <v>109.5</v>
      </c>
      <c r="Z31">
        <v>108.1</v>
      </c>
      <c r="AA31">
        <v>110.8</v>
      </c>
      <c r="AB31">
        <v>107.4</v>
      </c>
      <c r="AC31">
        <v>109.2</v>
      </c>
      <c r="AD31">
        <v>114.8</v>
      </c>
    </row>
    <row r="32" spans="1:30" x14ac:dyDescent="0.3">
      <c r="A32" t="s">
        <v>30</v>
      </c>
      <c r="B32">
        <v>2013</v>
      </c>
      <c r="C32" t="s">
        <v>52</v>
      </c>
      <c r="D32">
        <v>117.3</v>
      </c>
      <c r="E32">
        <v>114.9</v>
      </c>
      <c r="F32">
        <v>116.2</v>
      </c>
      <c r="G32">
        <v>112.8</v>
      </c>
      <c r="H32">
        <v>108.9</v>
      </c>
      <c r="I32">
        <v>116.6</v>
      </c>
      <c r="J32">
        <v>178.1</v>
      </c>
      <c r="K32">
        <v>109.1</v>
      </c>
      <c r="L32">
        <v>103.6</v>
      </c>
      <c r="M32">
        <v>109</v>
      </c>
      <c r="N32">
        <v>111.8</v>
      </c>
      <c r="O32">
        <v>116</v>
      </c>
      <c r="P32">
        <v>122.5</v>
      </c>
      <c r="Q32">
        <v>112.8</v>
      </c>
      <c r="R32">
        <v>114.6</v>
      </c>
      <c r="S32">
        <v>113.1</v>
      </c>
      <c r="T32">
        <v>114.4</v>
      </c>
      <c r="U32" t="s">
        <v>32</v>
      </c>
      <c r="V32">
        <v>112.6</v>
      </c>
      <c r="W32">
        <v>111.3</v>
      </c>
      <c r="X32">
        <v>109.7</v>
      </c>
      <c r="Y32">
        <v>109.6</v>
      </c>
      <c r="Z32">
        <v>108.7</v>
      </c>
      <c r="AA32">
        <v>111</v>
      </c>
      <c r="AB32">
        <v>108.2</v>
      </c>
      <c r="AC32">
        <v>109.8</v>
      </c>
      <c r="AD32">
        <v>117.4</v>
      </c>
    </row>
    <row r="33" spans="1:30" x14ac:dyDescent="0.3">
      <c r="A33" t="s">
        <v>33</v>
      </c>
      <c r="B33">
        <v>2013</v>
      </c>
      <c r="C33" t="s">
        <v>53</v>
      </c>
      <c r="D33">
        <v>119.8</v>
      </c>
      <c r="E33">
        <v>116.3</v>
      </c>
      <c r="F33">
        <v>122.6</v>
      </c>
      <c r="G33">
        <v>112</v>
      </c>
      <c r="H33">
        <v>103.2</v>
      </c>
      <c r="I33">
        <v>110</v>
      </c>
      <c r="J33">
        <v>192.8</v>
      </c>
      <c r="K33">
        <v>106.3</v>
      </c>
      <c r="L33">
        <v>99.5</v>
      </c>
      <c r="M33">
        <v>110.3</v>
      </c>
      <c r="N33">
        <v>111.8</v>
      </c>
      <c r="O33">
        <v>117.1</v>
      </c>
      <c r="P33">
        <v>122.9</v>
      </c>
      <c r="Q33">
        <v>114.1</v>
      </c>
      <c r="R33">
        <v>113.5</v>
      </c>
      <c r="S33">
        <v>110.3</v>
      </c>
      <c r="T33">
        <v>113</v>
      </c>
      <c r="U33" t="s">
        <v>54</v>
      </c>
      <c r="V33">
        <v>110</v>
      </c>
      <c r="W33">
        <v>110.9</v>
      </c>
      <c r="X33">
        <v>108.6</v>
      </c>
      <c r="Y33">
        <v>109.5</v>
      </c>
      <c r="Z33">
        <v>108.5</v>
      </c>
      <c r="AA33">
        <v>111.3</v>
      </c>
      <c r="AB33">
        <v>107.9</v>
      </c>
      <c r="AC33">
        <v>109.6</v>
      </c>
      <c r="AD33">
        <v>115</v>
      </c>
    </row>
    <row r="34" spans="1:30" x14ac:dyDescent="0.3">
      <c r="A34" t="s">
        <v>35</v>
      </c>
      <c r="B34">
        <v>2013</v>
      </c>
      <c r="C34" t="s">
        <v>53</v>
      </c>
      <c r="D34">
        <v>118.1</v>
      </c>
      <c r="E34">
        <v>115.4</v>
      </c>
      <c r="F34">
        <v>118.7</v>
      </c>
      <c r="G34">
        <v>112.5</v>
      </c>
      <c r="H34">
        <v>106.8</v>
      </c>
      <c r="I34">
        <v>113.5</v>
      </c>
      <c r="J34">
        <v>183.1</v>
      </c>
      <c r="K34">
        <v>108.2</v>
      </c>
      <c r="L34">
        <v>102.2</v>
      </c>
      <c r="M34">
        <v>109.4</v>
      </c>
      <c r="N34">
        <v>111.8</v>
      </c>
      <c r="O34">
        <v>116.5</v>
      </c>
      <c r="P34">
        <v>122.6</v>
      </c>
      <c r="Q34">
        <v>113.1</v>
      </c>
      <c r="R34">
        <v>114.2</v>
      </c>
      <c r="S34">
        <v>111.9</v>
      </c>
      <c r="T34">
        <v>113.8</v>
      </c>
      <c r="U34" t="s">
        <v>54</v>
      </c>
      <c r="V34">
        <v>111.6</v>
      </c>
      <c r="W34">
        <v>111.1</v>
      </c>
      <c r="X34">
        <v>109.3</v>
      </c>
      <c r="Y34">
        <v>109.5</v>
      </c>
      <c r="Z34">
        <v>108.6</v>
      </c>
      <c r="AA34">
        <v>111.2</v>
      </c>
      <c r="AB34">
        <v>108.1</v>
      </c>
      <c r="AC34">
        <v>109.7</v>
      </c>
      <c r="AD34">
        <v>116.3</v>
      </c>
    </row>
    <row r="35" spans="1:30" x14ac:dyDescent="0.3">
      <c r="A35" t="s">
        <v>30</v>
      </c>
      <c r="B35">
        <v>2013</v>
      </c>
      <c r="C35" t="s">
        <v>55</v>
      </c>
      <c r="D35">
        <v>118.4</v>
      </c>
      <c r="E35">
        <v>115.9</v>
      </c>
      <c r="F35">
        <v>120.4</v>
      </c>
      <c r="G35">
        <v>113.8</v>
      </c>
      <c r="H35">
        <v>109.5</v>
      </c>
      <c r="I35">
        <v>115.5</v>
      </c>
      <c r="J35">
        <v>145.69999999999999</v>
      </c>
      <c r="K35">
        <v>109.5</v>
      </c>
      <c r="L35">
        <v>102.9</v>
      </c>
      <c r="M35">
        <v>109.8</v>
      </c>
      <c r="N35">
        <v>112.1</v>
      </c>
      <c r="O35">
        <v>116.8</v>
      </c>
      <c r="P35">
        <v>118.7</v>
      </c>
      <c r="Q35">
        <v>113.6</v>
      </c>
      <c r="R35">
        <v>115.8</v>
      </c>
      <c r="S35">
        <v>114</v>
      </c>
      <c r="T35">
        <v>115.5</v>
      </c>
      <c r="U35" t="s">
        <v>32</v>
      </c>
      <c r="V35">
        <v>112.8</v>
      </c>
      <c r="W35">
        <v>112.1</v>
      </c>
      <c r="X35">
        <v>110.1</v>
      </c>
      <c r="Y35">
        <v>109.9</v>
      </c>
      <c r="Z35">
        <v>109.2</v>
      </c>
      <c r="AA35">
        <v>111.6</v>
      </c>
      <c r="AB35">
        <v>108.1</v>
      </c>
      <c r="AC35">
        <v>110.1</v>
      </c>
      <c r="AD35">
        <v>115.5</v>
      </c>
    </row>
    <row r="36" spans="1:30" x14ac:dyDescent="0.3">
      <c r="A36" t="s">
        <v>33</v>
      </c>
      <c r="B36">
        <v>2013</v>
      </c>
      <c r="C36" t="s">
        <v>55</v>
      </c>
      <c r="D36">
        <v>120.5</v>
      </c>
      <c r="E36">
        <v>118.1</v>
      </c>
      <c r="F36">
        <v>128.5</v>
      </c>
      <c r="G36">
        <v>112.8</v>
      </c>
      <c r="H36">
        <v>103.4</v>
      </c>
      <c r="I36">
        <v>110.7</v>
      </c>
      <c r="J36">
        <v>144.80000000000001</v>
      </c>
      <c r="K36">
        <v>107.1</v>
      </c>
      <c r="L36">
        <v>98.6</v>
      </c>
      <c r="M36">
        <v>111.9</v>
      </c>
      <c r="N36">
        <v>112.1</v>
      </c>
      <c r="O36">
        <v>118.1</v>
      </c>
      <c r="P36">
        <v>117.8</v>
      </c>
      <c r="Q36">
        <v>115</v>
      </c>
      <c r="R36">
        <v>114.2</v>
      </c>
      <c r="S36">
        <v>110.9</v>
      </c>
      <c r="T36">
        <v>113.7</v>
      </c>
      <c r="U36" t="s">
        <v>56</v>
      </c>
      <c r="V36">
        <v>110.4</v>
      </c>
      <c r="W36">
        <v>111.3</v>
      </c>
      <c r="X36">
        <v>109</v>
      </c>
      <c r="Y36">
        <v>109.7</v>
      </c>
      <c r="Z36">
        <v>108.9</v>
      </c>
      <c r="AA36">
        <v>111.4</v>
      </c>
      <c r="AB36">
        <v>107.7</v>
      </c>
      <c r="AC36">
        <v>109.8</v>
      </c>
      <c r="AD36">
        <v>113.3</v>
      </c>
    </row>
    <row r="37" spans="1:30" x14ac:dyDescent="0.3">
      <c r="A37" t="s">
        <v>35</v>
      </c>
      <c r="B37">
        <v>2013</v>
      </c>
      <c r="C37" t="s">
        <v>55</v>
      </c>
      <c r="D37">
        <v>119.1</v>
      </c>
      <c r="E37">
        <v>116.7</v>
      </c>
      <c r="F37">
        <v>123.5</v>
      </c>
      <c r="G37">
        <v>113.4</v>
      </c>
      <c r="H37">
        <v>107.3</v>
      </c>
      <c r="I37">
        <v>113.3</v>
      </c>
      <c r="J37">
        <v>145.4</v>
      </c>
      <c r="K37">
        <v>108.7</v>
      </c>
      <c r="L37">
        <v>101.5</v>
      </c>
      <c r="M37">
        <v>110.5</v>
      </c>
      <c r="N37">
        <v>112.1</v>
      </c>
      <c r="O37">
        <v>117.4</v>
      </c>
      <c r="P37">
        <v>118.4</v>
      </c>
      <c r="Q37">
        <v>114</v>
      </c>
      <c r="R37">
        <v>115.2</v>
      </c>
      <c r="S37">
        <v>112.7</v>
      </c>
      <c r="T37">
        <v>114.8</v>
      </c>
      <c r="U37" t="s">
        <v>56</v>
      </c>
      <c r="V37">
        <v>111.9</v>
      </c>
      <c r="W37">
        <v>111.7</v>
      </c>
      <c r="X37">
        <v>109.7</v>
      </c>
      <c r="Y37">
        <v>109.8</v>
      </c>
      <c r="Z37">
        <v>109</v>
      </c>
      <c r="AA37">
        <v>111.5</v>
      </c>
      <c r="AB37">
        <v>107.9</v>
      </c>
      <c r="AC37">
        <v>110</v>
      </c>
      <c r="AD37">
        <v>114.5</v>
      </c>
    </row>
    <row r="38" spans="1:30" x14ac:dyDescent="0.3">
      <c r="A38" t="s">
        <v>30</v>
      </c>
      <c r="B38">
        <v>2014</v>
      </c>
      <c r="C38" t="s">
        <v>31</v>
      </c>
      <c r="D38">
        <v>118.9</v>
      </c>
      <c r="E38">
        <v>117.1</v>
      </c>
      <c r="F38">
        <v>120.5</v>
      </c>
      <c r="G38">
        <v>114.4</v>
      </c>
      <c r="H38">
        <v>109</v>
      </c>
      <c r="I38">
        <v>115.5</v>
      </c>
      <c r="J38">
        <v>123.9</v>
      </c>
      <c r="K38">
        <v>109.6</v>
      </c>
      <c r="L38">
        <v>101.8</v>
      </c>
      <c r="M38">
        <v>110.2</v>
      </c>
      <c r="N38">
        <v>112.4</v>
      </c>
      <c r="O38">
        <v>117.3</v>
      </c>
      <c r="P38">
        <v>116</v>
      </c>
      <c r="Q38">
        <v>114</v>
      </c>
      <c r="R38">
        <v>116.5</v>
      </c>
      <c r="S38">
        <v>114.5</v>
      </c>
      <c r="T38">
        <v>116.2</v>
      </c>
      <c r="U38" t="s">
        <v>32</v>
      </c>
      <c r="V38">
        <v>113</v>
      </c>
      <c r="W38">
        <v>112.6</v>
      </c>
      <c r="X38">
        <v>110.6</v>
      </c>
      <c r="Y38">
        <v>110.5</v>
      </c>
      <c r="Z38">
        <v>109.6</v>
      </c>
      <c r="AA38">
        <v>111.8</v>
      </c>
      <c r="AB38">
        <v>108.3</v>
      </c>
      <c r="AC38">
        <v>110.6</v>
      </c>
      <c r="AD38">
        <v>114.2</v>
      </c>
    </row>
    <row r="39" spans="1:30" x14ac:dyDescent="0.3">
      <c r="A39" t="s">
        <v>33</v>
      </c>
      <c r="B39">
        <v>2014</v>
      </c>
      <c r="C39" t="s">
        <v>31</v>
      </c>
      <c r="D39">
        <v>121.2</v>
      </c>
      <c r="E39">
        <v>122</v>
      </c>
      <c r="F39">
        <v>129.9</v>
      </c>
      <c r="G39">
        <v>113.6</v>
      </c>
      <c r="H39">
        <v>102.9</v>
      </c>
      <c r="I39">
        <v>112.1</v>
      </c>
      <c r="J39">
        <v>118.9</v>
      </c>
      <c r="K39">
        <v>107.5</v>
      </c>
      <c r="L39">
        <v>96.9</v>
      </c>
      <c r="M39">
        <v>112.7</v>
      </c>
      <c r="N39">
        <v>112.1</v>
      </c>
      <c r="O39">
        <v>119</v>
      </c>
      <c r="P39">
        <v>115.5</v>
      </c>
      <c r="Q39">
        <v>115.7</v>
      </c>
      <c r="R39">
        <v>114.8</v>
      </c>
      <c r="S39">
        <v>111.3</v>
      </c>
      <c r="T39">
        <v>114.3</v>
      </c>
      <c r="U39" t="s">
        <v>57</v>
      </c>
      <c r="V39">
        <v>111</v>
      </c>
      <c r="W39">
        <v>111.9</v>
      </c>
      <c r="X39">
        <v>109.7</v>
      </c>
      <c r="Y39">
        <v>110.8</v>
      </c>
      <c r="Z39">
        <v>109.8</v>
      </c>
      <c r="AA39">
        <v>111.5</v>
      </c>
      <c r="AB39">
        <v>108</v>
      </c>
      <c r="AC39">
        <v>110.5</v>
      </c>
      <c r="AD39">
        <v>112.9</v>
      </c>
    </row>
    <row r="40" spans="1:30" x14ac:dyDescent="0.3">
      <c r="A40" t="s">
        <v>35</v>
      </c>
      <c r="B40">
        <v>2014</v>
      </c>
      <c r="C40" t="s">
        <v>31</v>
      </c>
      <c r="D40">
        <v>119.6</v>
      </c>
      <c r="E40">
        <v>118.8</v>
      </c>
      <c r="F40">
        <v>124.1</v>
      </c>
      <c r="G40">
        <v>114.1</v>
      </c>
      <c r="H40">
        <v>106.8</v>
      </c>
      <c r="I40">
        <v>113.9</v>
      </c>
      <c r="J40">
        <v>122.2</v>
      </c>
      <c r="K40">
        <v>108.9</v>
      </c>
      <c r="L40">
        <v>100.2</v>
      </c>
      <c r="M40">
        <v>111</v>
      </c>
      <c r="N40">
        <v>112.3</v>
      </c>
      <c r="O40">
        <v>118.1</v>
      </c>
      <c r="P40">
        <v>115.8</v>
      </c>
      <c r="Q40">
        <v>114.5</v>
      </c>
      <c r="R40">
        <v>115.8</v>
      </c>
      <c r="S40">
        <v>113.2</v>
      </c>
      <c r="T40">
        <v>115.4</v>
      </c>
      <c r="U40" t="s">
        <v>57</v>
      </c>
      <c r="V40">
        <v>112.2</v>
      </c>
      <c r="W40">
        <v>112.3</v>
      </c>
      <c r="X40">
        <v>110.3</v>
      </c>
      <c r="Y40">
        <v>110.7</v>
      </c>
      <c r="Z40">
        <v>109.7</v>
      </c>
      <c r="AA40">
        <v>111.6</v>
      </c>
      <c r="AB40">
        <v>108.2</v>
      </c>
      <c r="AC40">
        <v>110.6</v>
      </c>
      <c r="AD40">
        <v>113.6</v>
      </c>
    </row>
    <row r="41" spans="1:30" x14ac:dyDescent="0.3">
      <c r="A41" t="s">
        <v>30</v>
      </c>
      <c r="B41">
        <v>2014</v>
      </c>
      <c r="C41" t="s">
        <v>36</v>
      </c>
      <c r="D41">
        <v>119.4</v>
      </c>
      <c r="E41">
        <v>117.7</v>
      </c>
      <c r="F41">
        <v>121.2</v>
      </c>
      <c r="G41">
        <v>115</v>
      </c>
      <c r="H41">
        <v>109</v>
      </c>
      <c r="I41">
        <v>116.6</v>
      </c>
      <c r="J41">
        <v>116</v>
      </c>
      <c r="K41">
        <v>109.8</v>
      </c>
      <c r="L41">
        <v>101.1</v>
      </c>
      <c r="M41">
        <v>110.4</v>
      </c>
      <c r="N41">
        <v>112.9</v>
      </c>
      <c r="O41">
        <v>117.8</v>
      </c>
      <c r="P41">
        <v>115.3</v>
      </c>
      <c r="Q41">
        <v>114.2</v>
      </c>
      <c r="R41">
        <v>117.1</v>
      </c>
      <c r="S41">
        <v>114.5</v>
      </c>
      <c r="T41">
        <v>116.7</v>
      </c>
      <c r="U41" t="s">
        <v>32</v>
      </c>
      <c r="V41">
        <v>113.2</v>
      </c>
      <c r="W41">
        <v>112.9</v>
      </c>
      <c r="X41">
        <v>110.9</v>
      </c>
      <c r="Y41">
        <v>110.8</v>
      </c>
      <c r="Z41">
        <v>109.9</v>
      </c>
      <c r="AA41">
        <v>112</v>
      </c>
      <c r="AB41">
        <v>108.7</v>
      </c>
      <c r="AC41">
        <v>110.9</v>
      </c>
      <c r="AD41">
        <v>114</v>
      </c>
    </row>
    <row r="42" spans="1:30" x14ac:dyDescent="0.3">
      <c r="A42" t="s">
        <v>33</v>
      </c>
      <c r="B42">
        <v>2014</v>
      </c>
      <c r="C42" t="s">
        <v>36</v>
      </c>
      <c r="D42">
        <v>121.9</v>
      </c>
      <c r="E42">
        <v>122</v>
      </c>
      <c r="F42">
        <v>124.5</v>
      </c>
      <c r="G42">
        <v>115.2</v>
      </c>
      <c r="H42">
        <v>102.5</v>
      </c>
      <c r="I42">
        <v>114.1</v>
      </c>
      <c r="J42">
        <v>111.5</v>
      </c>
      <c r="K42">
        <v>108.2</v>
      </c>
      <c r="L42">
        <v>95.4</v>
      </c>
      <c r="M42">
        <v>113.5</v>
      </c>
      <c r="N42">
        <v>112.1</v>
      </c>
      <c r="O42">
        <v>119.9</v>
      </c>
      <c r="P42">
        <v>115.2</v>
      </c>
      <c r="Q42">
        <v>116.2</v>
      </c>
      <c r="R42">
        <v>115.3</v>
      </c>
      <c r="S42">
        <v>111.7</v>
      </c>
      <c r="T42">
        <v>114.7</v>
      </c>
      <c r="U42" t="s">
        <v>58</v>
      </c>
      <c r="V42">
        <v>111.1</v>
      </c>
      <c r="W42">
        <v>112.6</v>
      </c>
      <c r="X42">
        <v>110.4</v>
      </c>
      <c r="Y42">
        <v>111.3</v>
      </c>
      <c r="Z42">
        <v>110.3</v>
      </c>
      <c r="AA42">
        <v>111.6</v>
      </c>
      <c r="AB42">
        <v>108.7</v>
      </c>
      <c r="AC42">
        <v>111</v>
      </c>
      <c r="AD42">
        <v>113.1</v>
      </c>
    </row>
    <row r="43" spans="1:30" x14ac:dyDescent="0.3">
      <c r="A43" t="s">
        <v>35</v>
      </c>
      <c r="B43">
        <v>2014</v>
      </c>
      <c r="C43" t="s">
        <v>36</v>
      </c>
      <c r="D43">
        <v>120.2</v>
      </c>
      <c r="E43">
        <v>119.2</v>
      </c>
      <c r="F43">
        <v>122.5</v>
      </c>
      <c r="G43">
        <v>115.1</v>
      </c>
      <c r="H43">
        <v>106.6</v>
      </c>
      <c r="I43">
        <v>115.4</v>
      </c>
      <c r="J43">
        <v>114.5</v>
      </c>
      <c r="K43">
        <v>109.3</v>
      </c>
      <c r="L43">
        <v>99.2</v>
      </c>
      <c r="M43">
        <v>111.4</v>
      </c>
      <c r="N43">
        <v>112.6</v>
      </c>
      <c r="O43">
        <v>118.8</v>
      </c>
      <c r="P43">
        <v>115.3</v>
      </c>
      <c r="Q43">
        <v>114.7</v>
      </c>
      <c r="R43">
        <v>116.4</v>
      </c>
      <c r="S43">
        <v>113.3</v>
      </c>
      <c r="T43">
        <v>115.9</v>
      </c>
      <c r="U43" t="s">
        <v>58</v>
      </c>
      <c r="V43">
        <v>112.4</v>
      </c>
      <c r="W43">
        <v>112.8</v>
      </c>
      <c r="X43">
        <v>110.7</v>
      </c>
      <c r="Y43">
        <v>111.1</v>
      </c>
      <c r="Z43">
        <v>110.1</v>
      </c>
      <c r="AA43">
        <v>111.8</v>
      </c>
      <c r="AB43">
        <v>108.7</v>
      </c>
      <c r="AC43">
        <v>110.9</v>
      </c>
      <c r="AD43">
        <v>113.6</v>
      </c>
    </row>
    <row r="44" spans="1:30" x14ac:dyDescent="0.3">
      <c r="A44" t="s">
        <v>30</v>
      </c>
      <c r="B44">
        <v>2014</v>
      </c>
      <c r="C44" t="s">
        <v>38</v>
      </c>
      <c r="D44">
        <v>120.1</v>
      </c>
      <c r="E44">
        <v>118.1</v>
      </c>
      <c r="F44">
        <v>120.7</v>
      </c>
      <c r="G44">
        <v>116.1</v>
      </c>
      <c r="H44">
        <v>109.3</v>
      </c>
      <c r="I44">
        <v>119.6</v>
      </c>
      <c r="J44">
        <v>117.9</v>
      </c>
      <c r="K44">
        <v>110.2</v>
      </c>
      <c r="L44">
        <v>101.2</v>
      </c>
      <c r="M44">
        <v>110.7</v>
      </c>
      <c r="N44">
        <v>113</v>
      </c>
      <c r="O44">
        <v>118.3</v>
      </c>
      <c r="P44">
        <v>116.2</v>
      </c>
      <c r="Q44">
        <v>114.6</v>
      </c>
      <c r="R44">
        <v>117.5</v>
      </c>
      <c r="S44">
        <v>114.9</v>
      </c>
      <c r="T44">
        <v>117.2</v>
      </c>
      <c r="U44" t="s">
        <v>32</v>
      </c>
      <c r="V44">
        <v>113.4</v>
      </c>
      <c r="W44">
        <v>113.4</v>
      </c>
      <c r="X44">
        <v>111.4</v>
      </c>
      <c r="Y44">
        <v>111.2</v>
      </c>
      <c r="Z44">
        <v>110.2</v>
      </c>
      <c r="AA44">
        <v>112.4</v>
      </c>
      <c r="AB44">
        <v>108.9</v>
      </c>
      <c r="AC44">
        <v>111.3</v>
      </c>
      <c r="AD44">
        <v>114.6</v>
      </c>
    </row>
    <row r="45" spans="1:30" x14ac:dyDescent="0.3">
      <c r="A45" t="s">
        <v>33</v>
      </c>
      <c r="B45">
        <v>2014</v>
      </c>
      <c r="C45" t="s">
        <v>38</v>
      </c>
      <c r="D45">
        <v>122.1</v>
      </c>
      <c r="E45">
        <v>121.4</v>
      </c>
      <c r="F45">
        <v>121.5</v>
      </c>
      <c r="G45">
        <v>116.2</v>
      </c>
      <c r="H45">
        <v>102.8</v>
      </c>
      <c r="I45">
        <v>117.7</v>
      </c>
      <c r="J45">
        <v>113.3</v>
      </c>
      <c r="K45">
        <v>108.9</v>
      </c>
      <c r="L45">
        <v>96.3</v>
      </c>
      <c r="M45">
        <v>114.1</v>
      </c>
      <c r="N45">
        <v>112.2</v>
      </c>
      <c r="O45">
        <v>120.5</v>
      </c>
      <c r="P45">
        <v>116</v>
      </c>
      <c r="Q45">
        <v>116.7</v>
      </c>
      <c r="R45">
        <v>115.8</v>
      </c>
      <c r="S45">
        <v>112.1</v>
      </c>
      <c r="T45">
        <v>115.2</v>
      </c>
      <c r="U45" t="s">
        <v>59</v>
      </c>
      <c r="V45">
        <v>110.9</v>
      </c>
      <c r="W45">
        <v>113</v>
      </c>
      <c r="X45">
        <v>110.8</v>
      </c>
      <c r="Y45">
        <v>111.6</v>
      </c>
      <c r="Z45">
        <v>110.9</v>
      </c>
      <c r="AA45">
        <v>111.8</v>
      </c>
      <c r="AB45">
        <v>109.2</v>
      </c>
      <c r="AC45">
        <v>111.4</v>
      </c>
      <c r="AD45">
        <v>113.7</v>
      </c>
    </row>
    <row r="46" spans="1:30" x14ac:dyDescent="0.3">
      <c r="A46" t="s">
        <v>35</v>
      </c>
      <c r="B46">
        <v>2014</v>
      </c>
      <c r="C46" t="s">
        <v>60</v>
      </c>
      <c r="D46">
        <v>120.7</v>
      </c>
      <c r="E46">
        <v>119.3</v>
      </c>
      <c r="F46">
        <v>121</v>
      </c>
      <c r="G46">
        <v>116.1</v>
      </c>
      <c r="H46">
        <v>106.9</v>
      </c>
      <c r="I46">
        <v>118.7</v>
      </c>
      <c r="J46">
        <v>116.3</v>
      </c>
      <c r="K46">
        <v>109.8</v>
      </c>
      <c r="L46">
        <v>99.6</v>
      </c>
      <c r="M46">
        <v>111.8</v>
      </c>
      <c r="N46">
        <v>112.7</v>
      </c>
      <c r="O46">
        <v>119.3</v>
      </c>
      <c r="P46">
        <v>116.1</v>
      </c>
      <c r="Q46">
        <v>115.2</v>
      </c>
      <c r="R46">
        <v>116.8</v>
      </c>
      <c r="S46">
        <v>113.7</v>
      </c>
      <c r="T46">
        <v>116.4</v>
      </c>
      <c r="U46" t="s">
        <v>59</v>
      </c>
      <c r="V46">
        <v>112.5</v>
      </c>
      <c r="W46">
        <v>113.2</v>
      </c>
      <c r="X46">
        <v>111.2</v>
      </c>
      <c r="Y46">
        <v>111.4</v>
      </c>
      <c r="Z46">
        <v>110.6</v>
      </c>
      <c r="AA46">
        <v>112</v>
      </c>
      <c r="AB46">
        <v>109</v>
      </c>
      <c r="AC46">
        <v>111.3</v>
      </c>
      <c r="AD46">
        <v>114.2</v>
      </c>
    </row>
    <row r="47" spans="1:30" x14ac:dyDescent="0.3">
      <c r="A47" t="s">
        <v>30</v>
      </c>
      <c r="B47">
        <v>2014</v>
      </c>
      <c r="C47" t="s">
        <v>39</v>
      </c>
      <c r="D47">
        <v>120.2</v>
      </c>
      <c r="E47">
        <v>118.9</v>
      </c>
      <c r="F47">
        <v>118.1</v>
      </c>
      <c r="G47">
        <v>117</v>
      </c>
      <c r="H47">
        <v>109.7</v>
      </c>
      <c r="I47">
        <v>125.5</v>
      </c>
      <c r="J47">
        <v>120.5</v>
      </c>
      <c r="K47">
        <v>111</v>
      </c>
      <c r="L47">
        <v>102.6</v>
      </c>
      <c r="M47">
        <v>111.2</v>
      </c>
      <c r="N47">
        <v>113.5</v>
      </c>
      <c r="O47">
        <v>118.7</v>
      </c>
      <c r="P47">
        <v>117.2</v>
      </c>
      <c r="Q47">
        <v>115.4</v>
      </c>
      <c r="R47">
        <v>118.1</v>
      </c>
      <c r="S47">
        <v>116.1</v>
      </c>
      <c r="T47">
        <v>117.8</v>
      </c>
      <c r="U47" t="s">
        <v>32</v>
      </c>
      <c r="V47">
        <v>113.4</v>
      </c>
      <c r="W47">
        <v>113.7</v>
      </c>
      <c r="X47">
        <v>111.8</v>
      </c>
      <c r="Y47">
        <v>111.2</v>
      </c>
      <c r="Z47">
        <v>110.5</v>
      </c>
      <c r="AA47">
        <v>113</v>
      </c>
      <c r="AB47">
        <v>108.9</v>
      </c>
      <c r="AC47">
        <v>111.5</v>
      </c>
      <c r="AD47">
        <v>115.4</v>
      </c>
    </row>
    <row r="48" spans="1:30" x14ac:dyDescent="0.3">
      <c r="A48" t="s">
        <v>33</v>
      </c>
      <c r="B48">
        <v>2014</v>
      </c>
      <c r="C48" t="s">
        <v>39</v>
      </c>
      <c r="D48">
        <v>122.5</v>
      </c>
      <c r="E48">
        <v>121.7</v>
      </c>
      <c r="F48">
        <v>113.3</v>
      </c>
      <c r="G48">
        <v>117</v>
      </c>
      <c r="H48">
        <v>103.1</v>
      </c>
      <c r="I48">
        <v>126.7</v>
      </c>
      <c r="J48">
        <v>121.2</v>
      </c>
      <c r="K48">
        <v>111</v>
      </c>
      <c r="L48">
        <v>100.3</v>
      </c>
      <c r="M48">
        <v>115.3</v>
      </c>
      <c r="N48">
        <v>112.7</v>
      </c>
      <c r="O48">
        <v>121</v>
      </c>
      <c r="P48">
        <v>118.2</v>
      </c>
      <c r="Q48">
        <v>117.6</v>
      </c>
      <c r="R48">
        <v>116.3</v>
      </c>
      <c r="S48">
        <v>112.5</v>
      </c>
      <c r="T48">
        <v>115.7</v>
      </c>
      <c r="U48" t="s">
        <v>61</v>
      </c>
      <c r="V48">
        <v>110.9</v>
      </c>
      <c r="W48">
        <v>113.4</v>
      </c>
      <c r="X48">
        <v>111</v>
      </c>
      <c r="Y48">
        <v>111.2</v>
      </c>
      <c r="Z48">
        <v>111.2</v>
      </c>
      <c r="AA48">
        <v>112.5</v>
      </c>
      <c r="AB48">
        <v>109.1</v>
      </c>
      <c r="AC48">
        <v>111.4</v>
      </c>
      <c r="AD48">
        <v>114.7</v>
      </c>
    </row>
    <row r="49" spans="1:30" x14ac:dyDescent="0.3">
      <c r="A49" t="s">
        <v>35</v>
      </c>
      <c r="B49">
        <v>2014</v>
      </c>
      <c r="C49" t="s">
        <v>39</v>
      </c>
      <c r="D49">
        <v>120.9</v>
      </c>
      <c r="E49">
        <v>119.9</v>
      </c>
      <c r="F49">
        <v>116.2</v>
      </c>
      <c r="G49">
        <v>117</v>
      </c>
      <c r="H49">
        <v>107.3</v>
      </c>
      <c r="I49">
        <v>126.1</v>
      </c>
      <c r="J49">
        <v>120.7</v>
      </c>
      <c r="K49">
        <v>111</v>
      </c>
      <c r="L49">
        <v>101.8</v>
      </c>
      <c r="M49">
        <v>112.6</v>
      </c>
      <c r="N49">
        <v>113.2</v>
      </c>
      <c r="O49">
        <v>119.8</v>
      </c>
      <c r="P49">
        <v>117.6</v>
      </c>
      <c r="Q49">
        <v>116</v>
      </c>
      <c r="R49">
        <v>117.4</v>
      </c>
      <c r="S49">
        <v>114.6</v>
      </c>
      <c r="T49">
        <v>117</v>
      </c>
      <c r="U49" t="s">
        <v>61</v>
      </c>
      <c r="V49">
        <v>112.5</v>
      </c>
      <c r="W49">
        <v>113.6</v>
      </c>
      <c r="X49">
        <v>111.5</v>
      </c>
      <c r="Y49">
        <v>111.2</v>
      </c>
      <c r="Z49">
        <v>110.9</v>
      </c>
      <c r="AA49">
        <v>112.7</v>
      </c>
      <c r="AB49">
        <v>109</v>
      </c>
      <c r="AC49">
        <v>111.5</v>
      </c>
      <c r="AD49">
        <v>115.1</v>
      </c>
    </row>
    <row r="50" spans="1:30" x14ac:dyDescent="0.3">
      <c r="A50" t="s">
        <v>30</v>
      </c>
      <c r="B50">
        <v>2014</v>
      </c>
      <c r="C50" t="s">
        <v>41</v>
      </c>
      <c r="D50">
        <v>120.3</v>
      </c>
      <c r="E50">
        <v>120.2</v>
      </c>
      <c r="F50">
        <v>116.9</v>
      </c>
      <c r="G50">
        <v>118</v>
      </c>
      <c r="H50">
        <v>110.1</v>
      </c>
      <c r="I50">
        <v>126.3</v>
      </c>
      <c r="J50">
        <v>123.9</v>
      </c>
      <c r="K50">
        <v>111.5</v>
      </c>
      <c r="L50">
        <v>103.5</v>
      </c>
      <c r="M50">
        <v>111.6</v>
      </c>
      <c r="N50">
        <v>114.2</v>
      </c>
      <c r="O50">
        <v>119.2</v>
      </c>
      <c r="P50">
        <v>118.2</v>
      </c>
      <c r="Q50">
        <v>116.3</v>
      </c>
      <c r="R50">
        <v>118.7</v>
      </c>
      <c r="S50">
        <v>116.8</v>
      </c>
      <c r="T50">
        <v>118.5</v>
      </c>
      <c r="U50" t="s">
        <v>32</v>
      </c>
      <c r="V50">
        <v>113.4</v>
      </c>
      <c r="W50">
        <v>114.1</v>
      </c>
      <c r="X50">
        <v>112.1</v>
      </c>
      <c r="Y50">
        <v>111.4</v>
      </c>
      <c r="Z50">
        <v>110.9</v>
      </c>
      <c r="AA50">
        <v>113.1</v>
      </c>
      <c r="AB50">
        <v>108.9</v>
      </c>
      <c r="AC50">
        <v>111.8</v>
      </c>
      <c r="AD50">
        <v>116</v>
      </c>
    </row>
    <row r="51" spans="1:30" x14ac:dyDescent="0.3">
      <c r="A51" t="s">
        <v>33</v>
      </c>
      <c r="B51">
        <v>2014</v>
      </c>
      <c r="C51" t="s">
        <v>41</v>
      </c>
      <c r="D51">
        <v>122.7</v>
      </c>
      <c r="E51">
        <v>124.1</v>
      </c>
      <c r="F51">
        <v>114.2</v>
      </c>
      <c r="G51">
        <v>119.1</v>
      </c>
      <c r="H51">
        <v>103.5</v>
      </c>
      <c r="I51">
        <v>129.19999999999999</v>
      </c>
      <c r="J51">
        <v>127</v>
      </c>
      <c r="K51">
        <v>112.6</v>
      </c>
      <c r="L51">
        <v>101.3</v>
      </c>
      <c r="M51">
        <v>117</v>
      </c>
      <c r="N51">
        <v>112.9</v>
      </c>
      <c r="O51">
        <v>121.7</v>
      </c>
      <c r="P51">
        <v>120</v>
      </c>
      <c r="Q51">
        <v>118.3</v>
      </c>
      <c r="R51">
        <v>116.8</v>
      </c>
      <c r="S51">
        <v>112.9</v>
      </c>
      <c r="T51">
        <v>116.2</v>
      </c>
      <c r="U51" t="s">
        <v>62</v>
      </c>
      <c r="V51">
        <v>111.1</v>
      </c>
      <c r="W51">
        <v>114.1</v>
      </c>
      <c r="X51">
        <v>111.2</v>
      </c>
      <c r="Y51">
        <v>111.3</v>
      </c>
      <c r="Z51">
        <v>111.5</v>
      </c>
      <c r="AA51">
        <v>112.9</v>
      </c>
      <c r="AB51">
        <v>109.3</v>
      </c>
      <c r="AC51">
        <v>111.7</v>
      </c>
      <c r="AD51">
        <v>115.6</v>
      </c>
    </row>
    <row r="52" spans="1:30" x14ac:dyDescent="0.3">
      <c r="A52" t="s">
        <v>35</v>
      </c>
      <c r="B52">
        <v>2014</v>
      </c>
      <c r="C52" t="s">
        <v>41</v>
      </c>
      <c r="D52">
        <v>121.1</v>
      </c>
      <c r="E52">
        <v>121.6</v>
      </c>
      <c r="F52">
        <v>115.9</v>
      </c>
      <c r="G52">
        <v>118.4</v>
      </c>
      <c r="H52">
        <v>107.7</v>
      </c>
      <c r="I52">
        <v>127.7</v>
      </c>
      <c r="J52">
        <v>125</v>
      </c>
      <c r="K52">
        <v>111.9</v>
      </c>
      <c r="L52">
        <v>102.8</v>
      </c>
      <c r="M52">
        <v>113.4</v>
      </c>
      <c r="N52">
        <v>113.7</v>
      </c>
      <c r="O52">
        <v>120.4</v>
      </c>
      <c r="P52">
        <v>118.9</v>
      </c>
      <c r="Q52">
        <v>116.8</v>
      </c>
      <c r="R52">
        <v>118</v>
      </c>
      <c r="S52">
        <v>115.2</v>
      </c>
      <c r="T52">
        <v>117.6</v>
      </c>
      <c r="U52" t="s">
        <v>62</v>
      </c>
      <c r="V52">
        <v>112.5</v>
      </c>
      <c r="W52">
        <v>114.1</v>
      </c>
      <c r="X52">
        <v>111.8</v>
      </c>
      <c r="Y52">
        <v>111.3</v>
      </c>
      <c r="Z52">
        <v>111.2</v>
      </c>
      <c r="AA52">
        <v>113</v>
      </c>
      <c r="AB52">
        <v>109.1</v>
      </c>
      <c r="AC52">
        <v>111.8</v>
      </c>
      <c r="AD52">
        <v>115.8</v>
      </c>
    </row>
    <row r="53" spans="1:30" x14ac:dyDescent="0.3">
      <c r="A53" t="s">
        <v>30</v>
      </c>
      <c r="B53">
        <v>2014</v>
      </c>
      <c r="C53" t="s">
        <v>42</v>
      </c>
      <c r="D53">
        <v>120.7</v>
      </c>
      <c r="E53">
        <v>121.6</v>
      </c>
      <c r="F53">
        <v>116.1</v>
      </c>
      <c r="G53">
        <v>119.3</v>
      </c>
      <c r="H53">
        <v>110.3</v>
      </c>
      <c r="I53">
        <v>125.8</v>
      </c>
      <c r="J53">
        <v>129.30000000000001</v>
      </c>
      <c r="K53">
        <v>112.2</v>
      </c>
      <c r="L53">
        <v>103.6</v>
      </c>
      <c r="M53">
        <v>112.3</v>
      </c>
      <c r="N53">
        <v>114.9</v>
      </c>
      <c r="O53">
        <v>120.1</v>
      </c>
      <c r="P53">
        <v>119.5</v>
      </c>
      <c r="Q53">
        <v>117.3</v>
      </c>
      <c r="R53">
        <v>119.7</v>
      </c>
      <c r="S53">
        <v>117.3</v>
      </c>
      <c r="T53">
        <v>119.3</v>
      </c>
      <c r="U53" t="s">
        <v>32</v>
      </c>
      <c r="V53">
        <v>114.4</v>
      </c>
      <c r="W53">
        <v>114.9</v>
      </c>
      <c r="X53">
        <v>112.8</v>
      </c>
      <c r="Y53">
        <v>112.2</v>
      </c>
      <c r="Z53">
        <v>111.4</v>
      </c>
      <c r="AA53">
        <v>114.3</v>
      </c>
      <c r="AB53">
        <v>108</v>
      </c>
      <c r="AC53">
        <v>112.3</v>
      </c>
      <c r="AD53">
        <v>117</v>
      </c>
    </row>
    <row r="54" spans="1:30" x14ac:dyDescent="0.3">
      <c r="A54" t="s">
        <v>33</v>
      </c>
      <c r="B54">
        <v>2014</v>
      </c>
      <c r="C54" t="s">
        <v>42</v>
      </c>
      <c r="D54">
        <v>123.1</v>
      </c>
      <c r="E54">
        <v>125.9</v>
      </c>
      <c r="F54">
        <v>115.4</v>
      </c>
      <c r="G54">
        <v>120.4</v>
      </c>
      <c r="H54">
        <v>103.4</v>
      </c>
      <c r="I54">
        <v>131.19999999999999</v>
      </c>
      <c r="J54">
        <v>137.5</v>
      </c>
      <c r="K54">
        <v>112.8</v>
      </c>
      <c r="L54">
        <v>101.4</v>
      </c>
      <c r="M54">
        <v>118.3</v>
      </c>
      <c r="N54">
        <v>113.2</v>
      </c>
      <c r="O54">
        <v>122.4</v>
      </c>
      <c r="P54">
        <v>122</v>
      </c>
      <c r="Q54">
        <v>119</v>
      </c>
      <c r="R54">
        <v>117.4</v>
      </c>
      <c r="S54">
        <v>113.2</v>
      </c>
      <c r="T54">
        <v>116.7</v>
      </c>
      <c r="U54" t="s">
        <v>61</v>
      </c>
      <c r="V54">
        <v>111.2</v>
      </c>
      <c r="W54">
        <v>114.3</v>
      </c>
      <c r="X54">
        <v>111.4</v>
      </c>
      <c r="Y54">
        <v>111.5</v>
      </c>
      <c r="Z54">
        <v>111.8</v>
      </c>
      <c r="AA54">
        <v>115.1</v>
      </c>
      <c r="AB54">
        <v>108.7</v>
      </c>
      <c r="AC54">
        <v>112.2</v>
      </c>
      <c r="AD54">
        <v>116.4</v>
      </c>
    </row>
    <row r="55" spans="1:30" x14ac:dyDescent="0.3">
      <c r="A55" t="s">
        <v>35</v>
      </c>
      <c r="B55">
        <v>2014</v>
      </c>
      <c r="C55" t="s">
        <v>42</v>
      </c>
      <c r="D55">
        <v>121.5</v>
      </c>
      <c r="E55">
        <v>123.1</v>
      </c>
      <c r="F55">
        <v>115.8</v>
      </c>
      <c r="G55">
        <v>119.7</v>
      </c>
      <c r="H55">
        <v>107.8</v>
      </c>
      <c r="I55">
        <v>128.30000000000001</v>
      </c>
      <c r="J55">
        <v>132.1</v>
      </c>
      <c r="K55">
        <v>112.4</v>
      </c>
      <c r="L55">
        <v>102.9</v>
      </c>
      <c r="M55">
        <v>114.3</v>
      </c>
      <c r="N55">
        <v>114.2</v>
      </c>
      <c r="O55">
        <v>121.2</v>
      </c>
      <c r="P55">
        <v>120.4</v>
      </c>
      <c r="Q55">
        <v>117.8</v>
      </c>
      <c r="R55">
        <v>118.8</v>
      </c>
      <c r="S55">
        <v>115.6</v>
      </c>
      <c r="T55">
        <v>118.3</v>
      </c>
      <c r="U55" t="s">
        <v>61</v>
      </c>
      <c r="V55">
        <v>113.2</v>
      </c>
      <c r="W55">
        <v>114.6</v>
      </c>
      <c r="X55">
        <v>112.3</v>
      </c>
      <c r="Y55">
        <v>111.8</v>
      </c>
      <c r="Z55">
        <v>111.6</v>
      </c>
      <c r="AA55">
        <v>114.8</v>
      </c>
      <c r="AB55">
        <v>108.3</v>
      </c>
      <c r="AC55">
        <v>112.3</v>
      </c>
      <c r="AD55">
        <v>116.7</v>
      </c>
    </row>
    <row r="56" spans="1:30" x14ac:dyDescent="0.3">
      <c r="A56" t="s">
        <v>30</v>
      </c>
      <c r="B56">
        <v>2014</v>
      </c>
      <c r="C56" t="s">
        <v>44</v>
      </c>
      <c r="D56">
        <v>121.7</v>
      </c>
      <c r="E56">
        <v>122.5</v>
      </c>
      <c r="F56">
        <v>117.7</v>
      </c>
      <c r="G56">
        <v>120.6</v>
      </c>
      <c r="H56">
        <v>110.4</v>
      </c>
      <c r="I56">
        <v>129.1</v>
      </c>
      <c r="J56">
        <v>150.1</v>
      </c>
      <c r="K56">
        <v>113.2</v>
      </c>
      <c r="L56">
        <v>104.8</v>
      </c>
      <c r="M56">
        <v>113.3</v>
      </c>
      <c r="N56">
        <v>115.6</v>
      </c>
      <c r="O56">
        <v>120.9</v>
      </c>
      <c r="P56">
        <v>123.3</v>
      </c>
      <c r="Q56">
        <v>118</v>
      </c>
      <c r="R56">
        <v>120.7</v>
      </c>
      <c r="S56">
        <v>118.3</v>
      </c>
      <c r="T56">
        <v>120.3</v>
      </c>
      <c r="U56" t="s">
        <v>32</v>
      </c>
      <c r="V56">
        <v>115.3</v>
      </c>
      <c r="W56">
        <v>115.4</v>
      </c>
      <c r="X56">
        <v>113.4</v>
      </c>
      <c r="Y56">
        <v>113.2</v>
      </c>
      <c r="Z56">
        <v>111.8</v>
      </c>
      <c r="AA56">
        <v>115.5</v>
      </c>
      <c r="AB56">
        <v>108.8</v>
      </c>
      <c r="AC56">
        <v>113.1</v>
      </c>
      <c r="AD56">
        <v>119.5</v>
      </c>
    </row>
    <row r="57" spans="1:30" x14ac:dyDescent="0.3">
      <c r="A57" t="s">
        <v>33</v>
      </c>
      <c r="B57">
        <v>2014</v>
      </c>
      <c r="C57" t="s">
        <v>44</v>
      </c>
      <c r="D57">
        <v>123.8</v>
      </c>
      <c r="E57">
        <v>126.4</v>
      </c>
      <c r="F57">
        <v>118</v>
      </c>
      <c r="G57">
        <v>121.6</v>
      </c>
      <c r="H57">
        <v>103.5</v>
      </c>
      <c r="I57">
        <v>133.69999999999999</v>
      </c>
      <c r="J57">
        <v>172.4</v>
      </c>
      <c r="K57">
        <v>113.1</v>
      </c>
      <c r="L57">
        <v>102.7</v>
      </c>
      <c r="M57">
        <v>120</v>
      </c>
      <c r="N57">
        <v>113.8</v>
      </c>
      <c r="O57">
        <v>123.4</v>
      </c>
      <c r="P57">
        <v>127.1</v>
      </c>
      <c r="Q57">
        <v>121</v>
      </c>
      <c r="R57">
        <v>118</v>
      </c>
      <c r="S57">
        <v>113.6</v>
      </c>
      <c r="T57">
        <v>117.4</v>
      </c>
      <c r="U57" t="s">
        <v>63</v>
      </c>
      <c r="V57">
        <v>111.6</v>
      </c>
      <c r="W57">
        <v>114.9</v>
      </c>
      <c r="X57">
        <v>111.5</v>
      </c>
      <c r="Y57">
        <v>113</v>
      </c>
      <c r="Z57">
        <v>112.4</v>
      </c>
      <c r="AA57">
        <v>117.8</v>
      </c>
      <c r="AB57">
        <v>109.7</v>
      </c>
      <c r="AC57">
        <v>113.5</v>
      </c>
      <c r="AD57">
        <v>118.9</v>
      </c>
    </row>
    <row r="58" spans="1:30" x14ac:dyDescent="0.3">
      <c r="A58" t="s">
        <v>35</v>
      </c>
      <c r="B58">
        <v>2014</v>
      </c>
      <c r="C58" t="s">
        <v>44</v>
      </c>
      <c r="D58">
        <v>122.4</v>
      </c>
      <c r="E58">
        <v>123.9</v>
      </c>
      <c r="F58">
        <v>117.8</v>
      </c>
      <c r="G58">
        <v>121</v>
      </c>
      <c r="H58">
        <v>107.9</v>
      </c>
      <c r="I58">
        <v>131.19999999999999</v>
      </c>
      <c r="J58">
        <v>157.69999999999999</v>
      </c>
      <c r="K58">
        <v>113.2</v>
      </c>
      <c r="L58">
        <v>104.1</v>
      </c>
      <c r="M58">
        <v>115.5</v>
      </c>
      <c r="N58">
        <v>114.8</v>
      </c>
      <c r="O58">
        <v>122.1</v>
      </c>
      <c r="P58">
        <v>124.7</v>
      </c>
      <c r="Q58">
        <v>118.8</v>
      </c>
      <c r="R58">
        <v>119.6</v>
      </c>
      <c r="S58">
        <v>116.3</v>
      </c>
      <c r="T58">
        <v>119.1</v>
      </c>
      <c r="U58" t="s">
        <v>63</v>
      </c>
      <c r="V58">
        <v>113.9</v>
      </c>
      <c r="W58">
        <v>115.2</v>
      </c>
      <c r="X58">
        <v>112.7</v>
      </c>
      <c r="Y58">
        <v>113.1</v>
      </c>
      <c r="Z58">
        <v>112.1</v>
      </c>
      <c r="AA58">
        <v>116.8</v>
      </c>
      <c r="AB58">
        <v>109.2</v>
      </c>
      <c r="AC58">
        <v>113.3</v>
      </c>
      <c r="AD58">
        <v>119.2</v>
      </c>
    </row>
    <row r="59" spans="1:30" x14ac:dyDescent="0.3">
      <c r="A59" t="s">
        <v>30</v>
      </c>
      <c r="B59">
        <v>2014</v>
      </c>
      <c r="C59" t="s">
        <v>46</v>
      </c>
      <c r="D59">
        <v>121.8</v>
      </c>
      <c r="E59">
        <v>122.8</v>
      </c>
      <c r="F59">
        <v>117.8</v>
      </c>
      <c r="G59">
        <v>121.9</v>
      </c>
      <c r="H59">
        <v>110.6</v>
      </c>
      <c r="I59">
        <v>129.69999999999999</v>
      </c>
      <c r="J59">
        <v>161.1</v>
      </c>
      <c r="K59">
        <v>114.1</v>
      </c>
      <c r="L59">
        <v>105.1</v>
      </c>
      <c r="M59">
        <v>114.6</v>
      </c>
      <c r="N59">
        <v>115.8</v>
      </c>
      <c r="O59">
        <v>121.7</v>
      </c>
      <c r="P59">
        <v>125.3</v>
      </c>
      <c r="Q59">
        <v>118.8</v>
      </c>
      <c r="R59">
        <v>120.9</v>
      </c>
      <c r="S59">
        <v>118.8</v>
      </c>
      <c r="T59">
        <v>120.7</v>
      </c>
      <c r="U59" t="s">
        <v>32</v>
      </c>
      <c r="V59">
        <v>115.4</v>
      </c>
      <c r="W59">
        <v>115.9</v>
      </c>
      <c r="X59">
        <v>114</v>
      </c>
      <c r="Y59">
        <v>113.2</v>
      </c>
      <c r="Z59">
        <v>112.2</v>
      </c>
      <c r="AA59">
        <v>116.2</v>
      </c>
      <c r="AB59">
        <v>109.4</v>
      </c>
      <c r="AC59">
        <v>113.5</v>
      </c>
      <c r="AD59">
        <v>120.7</v>
      </c>
    </row>
    <row r="60" spans="1:30" x14ac:dyDescent="0.3">
      <c r="A60" t="s">
        <v>33</v>
      </c>
      <c r="B60">
        <v>2014</v>
      </c>
      <c r="C60" t="s">
        <v>46</v>
      </c>
      <c r="D60">
        <v>124.8</v>
      </c>
      <c r="E60">
        <v>127.3</v>
      </c>
      <c r="F60">
        <v>116.5</v>
      </c>
      <c r="G60">
        <v>122.2</v>
      </c>
      <c r="H60">
        <v>103.6</v>
      </c>
      <c r="I60">
        <v>132.69999999999999</v>
      </c>
      <c r="J60">
        <v>181.9</v>
      </c>
      <c r="K60">
        <v>115.2</v>
      </c>
      <c r="L60">
        <v>102.7</v>
      </c>
      <c r="M60">
        <v>122.1</v>
      </c>
      <c r="N60">
        <v>114.4</v>
      </c>
      <c r="O60">
        <v>124.7</v>
      </c>
      <c r="P60">
        <v>128.9</v>
      </c>
      <c r="Q60">
        <v>123</v>
      </c>
      <c r="R60">
        <v>118.6</v>
      </c>
      <c r="S60">
        <v>114.1</v>
      </c>
      <c r="T60">
        <v>117.9</v>
      </c>
      <c r="U60" t="s">
        <v>64</v>
      </c>
      <c r="V60">
        <v>111.8</v>
      </c>
      <c r="W60">
        <v>115.3</v>
      </c>
      <c r="X60">
        <v>112.2</v>
      </c>
      <c r="Y60">
        <v>112.5</v>
      </c>
      <c r="Z60">
        <v>112.9</v>
      </c>
      <c r="AA60">
        <v>119.2</v>
      </c>
      <c r="AB60">
        <v>110.5</v>
      </c>
      <c r="AC60">
        <v>113.9</v>
      </c>
      <c r="AD60">
        <v>119.9</v>
      </c>
    </row>
    <row r="61" spans="1:30" x14ac:dyDescent="0.3">
      <c r="A61" t="s">
        <v>35</v>
      </c>
      <c r="B61">
        <v>2014</v>
      </c>
      <c r="C61" t="s">
        <v>46</v>
      </c>
      <c r="D61">
        <v>122.7</v>
      </c>
      <c r="E61">
        <v>124.4</v>
      </c>
      <c r="F61">
        <v>117.3</v>
      </c>
      <c r="G61">
        <v>122</v>
      </c>
      <c r="H61">
        <v>108</v>
      </c>
      <c r="I61">
        <v>131.1</v>
      </c>
      <c r="J61">
        <v>168.2</v>
      </c>
      <c r="K61">
        <v>114.5</v>
      </c>
      <c r="L61">
        <v>104.3</v>
      </c>
      <c r="M61">
        <v>117.1</v>
      </c>
      <c r="N61">
        <v>115.2</v>
      </c>
      <c r="O61">
        <v>123.1</v>
      </c>
      <c r="P61">
        <v>126.6</v>
      </c>
      <c r="Q61">
        <v>119.9</v>
      </c>
      <c r="R61">
        <v>120</v>
      </c>
      <c r="S61">
        <v>116.8</v>
      </c>
      <c r="T61">
        <v>119.6</v>
      </c>
      <c r="U61" t="s">
        <v>64</v>
      </c>
      <c r="V61">
        <v>114</v>
      </c>
      <c r="W61">
        <v>115.6</v>
      </c>
      <c r="X61">
        <v>113.3</v>
      </c>
      <c r="Y61">
        <v>112.8</v>
      </c>
      <c r="Z61">
        <v>112.6</v>
      </c>
      <c r="AA61">
        <v>118</v>
      </c>
      <c r="AB61">
        <v>109.9</v>
      </c>
      <c r="AC61">
        <v>113.7</v>
      </c>
      <c r="AD61">
        <v>120.3</v>
      </c>
    </row>
    <row r="62" spans="1:30" x14ac:dyDescent="0.3">
      <c r="A62" t="s">
        <v>30</v>
      </c>
      <c r="B62">
        <v>2014</v>
      </c>
      <c r="C62" t="s">
        <v>48</v>
      </c>
      <c r="D62">
        <v>122.3</v>
      </c>
      <c r="E62">
        <v>122.4</v>
      </c>
      <c r="F62">
        <v>117.8</v>
      </c>
      <c r="G62">
        <v>122.7</v>
      </c>
      <c r="H62">
        <v>110.4</v>
      </c>
      <c r="I62">
        <v>129.80000000000001</v>
      </c>
      <c r="J62">
        <v>158.80000000000001</v>
      </c>
      <c r="K62">
        <v>115</v>
      </c>
      <c r="L62">
        <v>104.7</v>
      </c>
      <c r="M62">
        <v>114.9</v>
      </c>
      <c r="N62">
        <v>116.5</v>
      </c>
      <c r="O62">
        <v>122.6</v>
      </c>
      <c r="P62">
        <v>125.3</v>
      </c>
      <c r="Q62">
        <v>119.5</v>
      </c>
      <c r="R62">
        <v>121.7</v>
      </c>
      <c r="S62">
        <v>119.2</v>
      </c>
      <c r="T62">
        <v>121.3</v>
      </c>
      <c r="U62" t="s">
        <v>32</v>
      </c>
      <c r="V62">
        <v>115.8</v>
      </c>
      <c r="W62">
        <v>116.7</v>
      </c>
      <c r="X62">
        <v>114.5</v>
      </c>
      <c r="Y62">
        <v>112.8</v>
      </c>
      <c r="Z62">
        <v>112.6</v>
      </c>
      <c r="AA62">
        <v>116.6</v>
      </c>
      <c r="AB62">
        <v>109.1</v>
      </c>
      <c r="AC62">
        <v>113.7</v>
      </c>
      <c r="AD62">
        <v>120.9</v>
      </c>
    </row>
    <row r="63" spans="1:30" x14ac:dyDescent="0.3">
      <c r="A63" t="s">
        <v>33</v>
      </c>
      <c r="B63">
        <v>2014</v>
      </c>
      <c r="C63" t="s">
        <v>48</v>
      </c>
      <c r="D63">
        <v>124.2</v>
      </c>
      <c r="E63">
        <v>125.4</v>
      </c>
      <c r="F63">
        <v>116.4</v>
      </c>
      <c r="G63">
        <v>122.7</v>
      </c>
      <c r="H63">
        <v>103.5</v>
      </c>
      <c r="I63">
        <v>124.5</v>
      </c>
      <c r="J63">
        <v>168.6</v>
      </c>
      <c r="K63">
        <v>116.9</v>
      </c>
      <c r="L63">
        <v>101.9</v>
      </c>
      <c r="M63">
        <v>122.9</v>
      </c>
      <c r="N63">
        <v>114.8</v>
      </c>
      <c r="O63">
        <v>125.2</v>
      </c>
      <c r="P63">
        <v>126.7</v>
      </c>
      <c r="Q63">
        <v>124.3</v>
      </c>
      <c r="R63">
        <v>119.2</v>
      </c>
      <c r="S63">
        <v>114.5</v>
      </c>
      <c r="T63">
        <v>118.4</v>
      </c>
      <c r="U63" t="s">
        <v>65</v>
      </c>
      <c r="V63">
        <v>111.8</v>
      </c>
      <c r="W63">
        <v>115.5</v>
      </c>
      <c r="X63">
        <v>112.3</v>
      </c>
      <c r="Y63">
        <v>111.2</v>
      </c>
      <c r="Z63">
        <v>113.4</v>
      </c>
      <c r="AA63">
        <v>120</v>
      </c>
      <c r="AB63">
        <v>110</v>
      </c>
      <c r="AC63">
        <v>113.6</v>
      </c>
      <c r="AD63">
        <v>119.2</v>
      </c>
    </row>
    <row r="64" spans="1:30" x14ac:dyDescent="0.3">
      <c r="A64" t="s">
        <v>35</v>
      </c>
      <c r="B64">
        <v>2014</v>
      </c>
      <c r="C64" t="s">
        <v>48</v>
      </c>
      <c r="D64">
        <v>122.9</v>
      </c>
      <c r="E64">
        <v>123.5</v>
      </c>
      <c r="F64">
        <v>117.3</v>
      </c>
      <c r="G64">
        <v>122.7</v>
      </c>
      <c r="H64">
        <v>107.9</v>
      </c>
      <c r="I64">
        <v>127.3</v>
      </c>
      <c r="J64">
        <v>162.1</v>
      </c>
      <c r="K64">
        <v>115.6</v>
      </c>
      <c r="L64">
        <v>103.8</v>
      </c>
      <c r="M64">
        <v>117.6</v>
      </c>
      <c r="N64">
        <v>115.8</v>
      </c>
      <c r="O64">
        <v>123.8</v>
      </c>
      <c r="P64">
        <v>125.8</v>
      </c>
      <c r="Q64">
        <v>120.8</v>
      </c>
      <c r="R64">
        <v>120.7</v>
      </c>
      <c r="S64">
        <v>117.2</v>
      </c>
      <c r="T64">
        <v>120.1</v>
      </c>
      <c r="U64" t="s">
        <v>65</v>
      </c>
      <c r="V64">
        <v>114.3</v>
      </c>
      <c r="W64">
        <v>116.1</v>
      </c>
      <c r="X64">
        <v>113.7</v>
      </c>
      <c r="Y64">
        <v>112</v>
      </c>
      <c r="Z64">
        <v>113.1</v>
      </c>
      <c r="AA64">
        <v>118.6</v>
      </c>
      <c r="AB64">
        <v>109.5</v>
      </c>
      <c r="AC64">
        <v>113.7</v>
      </c>
      <c r="AD64">
        <v>120.1</v>
      </c>
    </row>
    <row r="65" spans="1:30" x14ac:dyDescent="0.3">
      <c r="A65" t="s">
        <v>30</v>
      </c>
      <c r="B65">
        <v>2014</v>
      </c>
      <c r="C65" t="s">
        <v>50</v>
      </c>
      <c r="D65">
        <v>122.6</v>
      </c>
      <c r="E65">
        <v>122.5</v>
      </c>
      <c r="F65">
        <v>118.3</v>
      </c>
      <c r="G65">
        <v>123.2</v>
      </c>
      <c r="H65">
        <v>110.5</v>
      </c>
      <c r="I65">
        <v>128.9</v>
      </c>
      <c r="J65">
        <v>155.30000000000001</v>
      </c>
      <c r="K65">
        <v>115.5</v>
      </c>
      <c r="L65">
        <v>104</v>
      </c>
      <c r="M65">
        <v>115.3</v>
      </c>
      <c r="N65">
        <v>116.8</v>
      </c>
      <c r="O65">
        <v>123.2</v>
      </c>
      <c r="P65">
        <v>125.1</v>
      </c>
      <c r="Q65">
        <v>120</v>
      </c>
      <c r="R65">
        <v>122.7</v>
      </c>
      <c r="S65">
        <v>120.3</v>
      </c>
      <c r="T65">
        <v>122.3</v>
      </c>
      <c r="U65" t="s">
        <v>32</v>
      </c>
      <c r="V65">
        <v>116.4</v>
      </c>
      <c r="W65">
        <v>117.5</v>
      </c>
      <c r="X65">
        <v>115.3</v>
      </c>
      <c r="Y65">
        <v>112.6</v>
      </c>
      <c r="Z65">
        <v>113</v>
      </c>
      <c r="AA65">
        <v>116.9</v>
      </c>
      <c r="AB65">
        <v>109.3</v>
      </c>
      <c r="AC65">
        <v>114</v>
      </c>
      <c r="AD65">
        <v>121</v>
      </c>
    </row>
    <row r="66" spans="1:30" x14ac:dyDescent="0.3">
      <c r="A66" t="s">
        <v>33</v>
      </c>
      <c r="B66">
        <v>2014</v>
      </c>
      <c r="C66" t="s">
        <v>50</v>
      </c>
      <c r="D66">
        <v>124.6</v>
      </c>
      <c r="E66">
        <v>126.1</v>
      </c>
      <c r="F66">
        <v>117.8</v>
      </c>
      <c r="G66">
        <v>123.1</v>
      </c>
      <c r="H66">
        <v>103.5</v>
      </c>
      <c r="I66">
        <v>123.5</v>
      </c>
      <c r="J66">
        <v>159.6</v>
      </c>
      <c r="K66">
        <v>117.4</v>
      </c>
      <c r="L66">
        <v>101.2</v>
      </c>
      <c r="M66">
        <v>123.8</v>
      </c>
      <c r="N66">
        <v>115.2</v>
      </c>
      <c r="O66">
        <v>125.9</v>
      </c>
      <c r="P66">
        <v>125.8</v>
      </c>
      <c r="Q66">
        <v>124.3</v>
      </c>
      <c r="R66">
        <v>119.6</v>
      </c>
      <c r="S66">
        <v>114.9</v>
      </c>
      <c r="T66">
        <v>118.9</v>
      </c>
      <c r="U66" t="s">
        <v>66</v>
      </c>
      <c r="V66">
        <v>112</v>
      </c>
      <c r="W66">
        <v>115.8</v>
      </c>
      <c r="X66">
        <v>112.6</v>
      </c>
      <c r="Y66">
        <v>111</v>
      </c>
      <c r="Z66">
        <v>113.6</v>
      </c>
      <c r="AA66">
        <v>120.2</v>
      </c>
      <c r="AB66">
        <v>110.1</v>
      </c>
      <c r="AC66">
        <v>113.7</v>
      </c>
      <c r="AD66">
        <v>119.1</v>
      </c>
    </row>
    <row r="67" spans="1:30" x14ac:dyDescent="0.3">
      <c r="A67" t="s">
        <v>35</v>
      </c>
      <c r="B67">
        <v>2014</v>
      </c>
      <c r="C67" t="s">
        <v>50</v>
      </c>
      <c r="D67">
        <v>123.2</v>
      </c>
      <c r="E67">
        <v>123.8</v>
      </c>
      <c r="F67">
        <v>118.1</v>
      </c>
      <c r="G67">
        <v>123.2</v>
      </c>
      <c r="H67">
        <v>107.9</v>
      </c>
      <c r="I67">
        <v>126.4</v>
      </c>
      <c r="J67">
        <v>156.80000000000001</v>
      </c>
      <c r="K67">
        <v>116.1</v>
      </c>
      <c r="L67">
        <v>103.1</v>
      </c>
      <c r="M67">
        <v>118.1</v>
      </c>
      <c r="N67">
        <v>116.1</v>
      </c>
      <c r="O67">
        <v>124.5</v>
      </c>
      <c r="P67">
        <v>125.4</v>
      </c>
      <c r="Q67">
        <v>121.1</v>
      </c>
      <c r="R67">
        <v>121.5</v>
      </c>
      <c r="S67">
        <v>118.1</v>
      </c>
      <c r="T67">
        <v>121</v>
      </c>
      <c r="U67" t="s">
        <v>66</v>
      </c>
      <c r="V67">
        <v>114.7</v>
      </c>
      <c r="W67">
        <v>116.7</v>
      </c>
      <c r="X67">
        <v>114.3</v>
      </c>
      <c r="Y67">
        <v>111.8</v>
      </c>
      <c r="Z67">
        <v>113.3</v>
      </c>
      <c r="AA67">
        <v>118.8</v>
      </c>
      <c r="AB67">
        <v>109.6</v>
      </c>
      <c r="AC67">
        <v>113.9</v>
      </c>
      <c r="AD67">
        <v>120.1</v>
      </c>
    </row>
    <row r="68" spans="1:30" x14ac:dyDescent="0.3">
      <c r="A68" t="s">
        <v>30</v>
      </c>
      <c r="B68">
        <v>2014</v>
      </c>
      <c r="C68" t="s">
        <v>53</v>
      </c>
      <c r="D68">
        <v>122.7</v>
      </c>
      <c r="E68">
        <v>122.6</v>
      </c>
      <c r="F68">
        <v>119.9</v>
      </c>
      <c r="G68">
        <v>124</v>
      </c>
      <c r="H68">
        <v>110.5</v>
      </c>
      <c r="I68">
        <v>128.80000000000001</v>
      </c>
      <c r="J68">
        <v>152</v>
      </c>
      <c r="K68">
        <v>116.2</v>
      </c>
      <c r="L68">
        <v>103.3</v>
      </c>
      <c r="M68">
        <v>115.8</v>
      </c>
      <c r="N68">
        <v>116.8</v>
      </c>
      <c r="O68">
        <v>124.5</v>
      </c>
      <c r="P68">
        <v>124.9</v>
      </c>
      <c r="Q68">
        <v>120.8</v>
      </c>
      <c r="R68">
        <v>123.3</v>
      </c>
      <c r="S68">
        <v>120.5</v>
      </c>
      <c r="T68">
        <v>122.9</v>
      </c>
      <c r="U68" t="s">
        <v>32</v>
      </c>
      <c r="V68">
        <v>117.3</v>
      </c>
      <c r="W68">
        <v>118.1</v>
      </c>
      <c r="X68">
        <v>115.9</v>
      </c>
      <c r="Y68">
        <v>112</v>
      </c>
      <c r="Z68">
        <v>113.3</v>
      </c>
      <c r="AA68">
        <v>117.2</v>
      </c>
      <c r="AB68">
        <v>108.8</v>
      </c>
      <c r="AC68">
        <v>114.1</v>
      </c>
      <c r="AD68">
        <v>121.1</v>
      </c>
    </row>
    <row r="69" spans="1:30" x14ac:dyDescent="0.3">
      <c r="A69" t="s">
        <v>33</v>
      </c>
      <c r="B69">
        <v>2014</v>
      </c>
      <c r="C69" t="s">
        <v>53</v>
      </c>
      <c r="D69">
        <v>124.5</v>
      </c>
      <c r="E69">
        <v>125.6</v>
      </c>
      <c r="F69">
        <v>122.7</v>
      </c>
      <c r="G69">
        <v>124.6</v>
      </c>
      <c r="H69">
        <v>103.2</v>
      </c>
      <c r="I69">
        <v>122.2</v>
      </c>
      <c r="J69">
        <v>153.19999999999999</v>
      </c>
      <c r="K69">
        <v>119.3</v>
      </c>
      <c r="L69">
        <v>99.8</v>
      </c>
      <c r="M69">
        <v>124.6</v>
      </c>
      <c r="N69">
        <v>115.8</v>
      </c>
      <c r="O69">
        <v>126.9</v>
      </c>
      <c r="P69">
        <v>125.4</v>
      </c>
      <c r="Q69">
        <v>125.8</v>
      </c>
      <c r="R69">
        <v>120.3</v>
      </c>
      <c r="S69">
        <v>115.4</v>
      </c>
      <c r="T69">
        <v>119.5</v>
      </c>
      <c r="U69" t="s">
        <v>67</v>
      </c>
      <c r="V69">
        <v>112.6</v>
      </c>
      <c r="W69">
        <v>116.4</v>
      </c>
      <c r="X69">
        <v>113</v>
      </c>
      <c r="Y69">
        <v>109.7</v>
      </c>
      <c r="Z69">
        <v>114</v>
      </c>
      <c r="AA69">
        <v>120.3</v>
      </c>
      <c r="AB69">
        <v>109.6</v>
      </c>
      <c r="AC69">
        <v>113.4</v>
      </c>
      <c r="AD69">
        <v>119</v>
      </c>
    </row>
    <row r="70" spans="1:30" x14ac:dyDescent="0.3">
      <c r="A70" t="s">
        <v>35</v>
      </c>
      <c r="B70">
        <v>2014</v>
      </c>
      <c r="C70" t="s">
        <v>53</v>
      </c>
      <c r="D70">
        <v>123.3</v>
      </c>
      <c r="E70">
        <v>123.7</v>
      </c>
      <c r="F70">
        <v>121</v>
      </c>
      <c r="G70">
        <v>124.2</v>
      </c>
      <c r="H70">
        <v>107.8</v>
      </c>
      <c r="I70">
        <v>125.7</v>
      </c>
      <c r="J70">
        <v>152.4</v>
      </c>
      <c r="K70">
        <v>117.2</v>
      </c>
      <c r="L70">
        <v>102.1</v>
      </c>
      <c r="M70">
        <v>118.7</v>
      </c>
      <c r="N70">
        <v>116.4</v>
      </c>
      <c r="O70">
        <v>125.6</v>
      </c>
      <c r="P70">
        <v>125.1</v>
      </c>
      <c r="Q70">
        <v>122.1</v>
      </c>
      <c r="R70">
        <v>122.1</v>
      </c>
      <c r="S70">
        <v>118.4</v>
      </c>
      <c r="T70">
        <v>121.6</v>
      </c>
      <c r="U70" t="s">
        <v>67</v>
      </c>
      <c r="V70">
        <v>115.5</v>
      </c>
      <c r="W70">
        <v>117.3</v>
      </c>
      <c r="X70">
        <v>114.8</v>
      </c>
      <c r="Y70">
        <v>110.8</v>
      </c>
      <c r="Z70">
        <v>113.7</v>
      </c>
      <c r="AA70">
        <v>119</v>
      </c>
      <c r="AB70">
        <v>109.1</v>
      </c>
      <c r="AC70">
        <v>113.8</v>
      </c>
      <c r="AD70">
        <v>120.1</v>
      </c>
    </row>
    <row r="71" spans="1:30" x14ac:dyDescent="0.3">
      <c r="A71" t="s">
        <v>30</v>
      </c>
      <c r="B71">
        <v>2014</v>
      </c>
      <c r="C71" t="s">
        <v>55</v>
      </c>
      <c r="D71">
        <v>122.4</v>
      </c>
      <c r="E71">
        <v>122.4</v>
      </c>
      <c r="F71">
        <v>121.8</v>
      </c>
      <c r="G71">
        <v>124.2</v>
      </c>
      <c r="H71">
        <v>110.2</v>
      </c>
      <c r="I71">
        <v>128.6</v>
      </c>
      <c r="J71">
        <v>140.30000000000001</v>
      </c>
      <c r="K71">
        <v>116.3</v>
      </c>
      <c r="L71">
        <v>102</v>
      </c>
      <c r="M71">
        <v>116</v>
      </c>
      <c r="N71">
        <v>117.3</v>
      </c>
      <c r="O71">
        <v>124.8</v>
      </c>
      <c r="P71">
        <v>123.3</v>
      </c>
      <c r="Q71">
        <v>121.7</v>
      </c>
      <c r="R71">
        <v>123.8</v>
      </c>
      <c r="S71">
        <v>120.6</v>
      </c>
      <c r="T71">
        <v>123.3</v>
      </c>
      <c r="U71" t="s">
        <v>32</v>
      </c>
      <c r="V71">
        <v>117.4</v>
      </c>
      <c r="W71">
        <v>118.2</v>
      </c>
      <c r="X71">
        <v>116.2</v>
      </c>
      <c r="Y71">
        <v>111.5</v>
      </c>
      <c r="Z71">
        <v>113.3</v>
      </c>
      <c r="AA71">
        <v>117.7</v>
      </c>
      <c r="AB71">
        <v>109.4</v>
      </c>
      <c r="AC71">
        <v>114.2</v>
      </c>
      <c r="AD71">
        <v>120.3</v>
      </c>
    </row>
    <row r="72" spans="1:30" x14ac:dyDescent="0.3">
      <c r="A72" t="s">
        <v>33</v>
      </c>
      <c r="B72">
        <v>2014</v>
      </c>
      <c r="C72" t="s">
        <v>55</v>
      </c>
      <c r="D72">
        <v>124</v>
      </c>
      <c r="E72">
        <v>124.7</v>
      </c>
      <c r="F72">
        <v>126.3</v>
      </c>
      <c r="G72">
        <v>124.9</v>
      </c>
      <c r="H72">
        <v>103</v>
      </c>
      <c r="I72">
        <v>122.3</v>
      </c>
      <c r="J72">
        <v>141</v>
      </c>
      <c r="K72">
        <v>120.1</v>
      </c>
      <c r="L72">
        <v>97.8</v>
      </c>
      <c r="M72">
        <v>125.4</v>
      </c>
      <c r="N72">
        <v>116.1</v>
      </c>
      <c r="O72">
        <v>127.6</v>
      </c>
      <c r="P72">
        <v>124</v>
      </c>
      <c r="Q72">
        <v>126.4</v>
      </c>
      <c r="R72">
        <v>120.7</v>
      </c>
      <c r="S72">
        <v>115.8</v>
      </c>
      <c r="T72">
        <v>120</v>
      </c>
      <c r="U72" t="s">
        <v>68</v>
      </c>
      <c r="V72">
        <v>113</v>
      </c>
      <c r="W72">
        <v>116.8</v>
      </c>
      <c r="X72">
        <v>113.2</v>
      </c>
      <c r="Y72">
        <v>108.8</v>
      </c>
      <c r="Z72">
        <v>114.3</v>
      </c>
      <c r="AA72">
        <v>120.7</v>
      </c>
      <c r="AB72">
        <v>110.4</v>
      </c>
      <c r="AC72">
        <v>113.4</v>
      </c>
      <c r="AD72">
        <v>118.4</v>
      </c>
    </row>
    <row r="73" spans="1:30" x14ac:dyDescent="0.3">
      <c r="A73" t="s">
        <v>35</v>
      </c>
      <c r="B73">
        <v>2014</v>
      </c>
      <c r="C73" t="s">
        <v>55</v>
      </c>
      <c r="D73">
        <v>122.9</v>
      </c>
      <c r="E73">
        <v>123.2</v>
      </c>
      <c r="F73">
        <v>123.5</v>
      </c>
      <c r="G73">
        <v>124.5</v>
      </c>
      <c r="H73">
        <v>107.6</v>
      </c>
      <c r="I73">
        <v>125.7</v>
      </c>
      <c r="J73">
        <v>140.5</v>
      </c>
      <c r="K73">
        <v>117.6</v>
      </c>
      <c r="L73">
        <v>100.6</v>
      </c>
      <c r="M73">
        <v>119.1</v>
      </c>
      <c r="N73">
        <v>116.8</v>
      </c>
      <c r="O73">
        <v>126.1</v>
      </c>
      <c r="P73">
        <v>123.6</v>
      </c>
      <c r="Q73">
        <v>123</v>
      </c>
      <c r="R73">
        <v>122.6</v>
      </c>
      <c r="S73">
        <v>118.6</v>
      </c>
      <c r="T73">
        <v>122</v>
      </c>
      <c r="U73" t="s">
        <v>68</v>
      </c>
      <c r="V73">
        <v>115.7</v>
      </c>
      <c r="W73">
        <v>117.5</v>
      </c>
      <c r="X73">
        <v>115.1</v>
      </c>
      <c r="Y73">
        <v>110.1</v>
      </c>
      <c r="Z73">
        <v>113.9</v>
      </c>
      <c r="AA73">
        <v>119.5</v>
      </c>
      <c r="AB73">
        <v>109.8</v>
      </c>
      <c r="AC73">
        <v>113.8</v>
      </c>
      <c r="AD73">
        <v>119.4</v>
      </c>
    </row>
    <row r="74" spans="1:30" x14ac:dyDescent="0.3">
      <c r="A74" t="s">
        <v>30</v>
      </c>
      <c r="B74">
        <v>2015</v>
      </c>
      <c r="C74" t="s">
        <v>31</v>
      </c>
      <c r="D74">
        <v>123.1</v>
      </c>
      <c r="E74">
        <v>123.1</v>
      </c>
      <c r="F74">
        <v>122.1</v>
      </c>
      <c r="G74">
        <v>124.9</v>
      </c>
      <c r="H74">
        <v>111</v>
      </c>
      <c r="I74">
        <v>130.4</v>
      </c>
      <c r="J74">
        <v>132.30000000000001</v>
      </c>
      <c r="K74">
        <v>117.2</v>
      </c>
      <c r="L74">
        <v>100.5</v>
      </c>
      <c r="M74">
        <v>117.2</v>
      </c>
      <c r="N74">
        <v>117.9</v>
      </c>
      <c r="O74">
        <v>125.6</v>
      </c>
      <c r="P74">
        <v>122.8</v>
      </c>
      <c r="Q74">
        <v>122.7</v>
      </c>
      <c r="R74">
        <v>124.4</v>
      </c>
      <c r="S74">
        <v>121.6</v>
      </c>
      <c r="T74">
        <v>124</v>
      </c>
      <c r="U74" t="s">
        <v>32</v>
      </c>
      <c r="V74">
        <v>118.4</v>
      </c>
      <c r="W74">
        <v>118.9</v>
      </c>
      <c r="X74">
        <v>116.6</v>
      </c>
      <c r="Y74">
        <v>111</v>
      </c>
      <c r="Z74">
        <v>114</v>
      </c>
      <c r="AA74">
        <v>118.2</v>
      </c>
      <c r="AB74">
        <v>110.2</v>
      </c>
      <c r="AC74">
        <v>114.5</v>
      </c>
      <c r="AD74">
        <v>120.3</v>
      </c>
    </row>
    <row r="75" spans="1:30" x14ac:dyDescent="0.3">
      <c r="A75" t="s">
        <v>33</v>
      </c>
      <c r="B75">
        <v>2015</v>
      </c>
      <c r="C75" t="s">
        <v>31</v>
      </c>
      <c r="D75">
        <v>124</v>
      </c>
      <c r="E75">
        <v>125.5</v>
      </c>
      <c r="F75">
        <v>126.6</v>
      </c>
      <c r="G75">
        <v>125.2</v>
      </c>
      <c r="H75">
        <v>104.3</v>
      </c>
      <c r="I75">
        <v>121.3</v>
      </c>
      <c r="J75">
        <v>134.4</v>
      </c>
      <c r="K75">
        <v>122.9</v>
      </c>
      <c r="L75">
        <v>96.1</v>
      </c>
      <c r="M75">
        <v>126.6</v>
      </c>
      <c r="N75">
        <v>116.5</v>
      </c>
      <c r="O75">
        <v>128</v>
      </c>
      <c r="P75">
        <v>123.5</v>
      </c>
      <c r="Q75">
        <v>127.4</v>
      </c>
      <c r="R75">
        <v>121</v>
      </c>
      <c r="S75">
        <v>116.1</v>
      </c>
      <c r="T75">
        <v>120.2</v>
      </c>
      <c r="U75" t="s">
        <v>69</v>
      </c>
      <c r="V75">
        <v>113.4</v>
      </c>
      <c r="W75">
        <v>117.2</v>
      </c>
      <c r="X75">
        <v>113.7</v>
      </c>
      <c r="Y75">
        <v>107.9</v>
      </c>
      <c r="Z75">
        <v>114.6</v>
      </c>
      <c r="AA75">
        <v>120.8</v>
      </c>
      <c r="AB75">
        <v>111.4</v>
      </c>
      <c r="AC75">
        <v>113.4</v>
      </c>
      <c r="AD75">
        <v>118.5</v>
      </c>
    </row>
    <row r="76" spans="1:30" x14ac:dyDescent="0.3">
      <c r="A76" t="s">
        <v>35</v>
      </c>
      <c r="B76">
        <v>2015</v>
      </c>
      <c r="C76" t="s">
        <v>31</v>
      </c>
      <c r="D76">
        <v>123.4</v>
      </c>
      <c r="E76">
        <v>123.9</v>
      </c>
      <c r="F76">
        <v>123.8</v>
      </c>
      <c r="G76">
        <v>125</v>
      </c>
      <c r="H76">
        <v>108.5</v>
      </c>
      <c r="I76">
        <v>126.2</v>
      </c>
      <c r="J76">
        <v>133</v>
      </c>
      <c r="K76">
        <v>119.1</v>
      </c>
      <c r="L76">
        <v>99</v>
      </c>
      <c r="M76">
        <v>120.3</v>
      </c>
      <c r="N76">
        <v>117.3</v>
      </c>
      <c r="O76">
        <v>126.7</v>
      </c>
      <c r="P76">
        <v>123.1</v>
      </c>
      <c r="Q76">
        <v>124</v>
      </c>
      <c r="R76">
        <v>123.1</v>
      </c>
      <c r="S76">
        <v>119.3</v>
      </c>
      <c r="T76">
        <v>122.5</v>
      </c>
      <c r="U76" t="s">
        <v>69</v>
      </c>
      <c r="V76">
        <v>116.5</v>
      </c>
      <c r="W76">
        <v>118.1</v>
      </c>
      <c r="X76">
        <v>115.5</v>
      </c>
      <c r="Y76">
        <v>109.4</v>
      </c>
      <c r="Z76">
        <v>114.3</v>
      </c>
      <c r="AA76">
        <v>119.7</v>
      </c>
      <c r="AB76">
        <v>110.7</v>
      </c>
      <c r="AC76">
        <v>114</v>
      </c>
      <c r="AD76">
        <v>119.5</v>
      </c>
    </row>
    <row r="77" spans="1:30" x14ac:dyDescent="0.3">
      <c r="A77" t="s">
        <v>30</v>
      </c>
      <c r="B77">
        <v>2015</v>
      </c>
      <c r="C77" t="s">
        <v>36</v>
      </c>
      <c r="D77">
        <v>123.4</v>
      </c>
      <c r="E77">
        <v>124.4</v>
      </c>
      <c r="F77">
        <v>122.1</v>
      </c>
      <c r="G77">
        <v>125.8</v>
      </c>
      <c r="H77">
        <v>111.5</v>
      </c>
      <c r="I77">
        <v>129.4</v>
      </c>
      <c r="J77">
        <v>128.19999999999999</v>
      </c>
      <c r="K77">
        <v>118.8</v>
      </c>
      <c r="L77">
        <v>100</v>
      </c>
      <c r="M77">
        <v>118.6</v>
      </c>
      <c r="N77">
        <v>118.8</v>
      </c>
      <c r="O77">
        <v>126.8</v>
      </c>
      <c r="P77">
        <v>122.8</v>
      </c>
      <c r="Q77">
        <v>124.2</v>
      </c>
      <c r="R77">
        <v>125.4</v>
      </c>
      <c r="S77">
        <v>122.7</v>
      </c>
      <c r="T77">
        <v>125</v>
      </c>
      <c r="U77" t="s">
        <v>32</v>
      </c>
      <c r="V77">
        <v>120</v>
      </c>
      <c r="W77">
        <v>119.6</v>
      </c>
      <c r="X77">
        <v>117.7</v>
      </c>
      <c r="Y77">
        <v>110.9</v>
      </c>
      <c r="Z77">
        <v>114.8</v>
      </c>
      <c r="AA77">
        <v>118.7</v>
      </c>
      <c r="AB77">
        <v>110.8</v>
      </c>
      <c r="AC77">
        <v>115</v>
      </c>
      <c r="AD77">
        <v>120.6</v>
      </c>
    </row>
    <row r="78" spans="1:30" x14ac:dyDescent="0.3">
      <c r="A78" t="s">
        <v>33</v>
      </c>
      <c r="B78">
        <v>2015</v>
      </c>
      <c r="C78" t="s">
        <v>36</v>
      </c>
      <c r="D78">
        <v>124.3</v>
      </c>
      <c r="E78">
        <v>126.5</v>
      </c>
      <c r="F78">
        <v>119.5</v>
      </c>
      <c r="G78">
        <v>125.6</v>
      </c>
      <c r="H78">
        <v>104.9</v>
      </c>
      <c r="I78">
        <v>121.6</v>
      </c>
      <c r="J78">
        <v>131.80000000000001</v>
      </c>
      <c r="K78">
        <v>125.1</v>
      </c>
      <c r="L78">
        <v>95</v>
      </c>
      <c r="M78">
        <v>127.7</v>
      </c>
      <c r="N78">
        <v>116.8</v>
      </c>
      <c r="O78">
        <v>128.6</v>
      </c>
      <c r="P78">
        <v>123.7</v>
      </c>
      <c r="Q78">
        <v>128.1</v>
      </c>
      <c r="R78">
        <v>121.3</v>
      </c>
      <c r="S78">
        <v>116.5</v>
      </c>
      <c r="T78">
        <v>120.6</v>
      </c>
      <c r="U78" t="s">
        <v>70</v>
      </c>
      <c r="V78">
        <v>114</v>
      </c>
      <c r="W78">
        <v>117.7</v>
      </c>
      <c r="X78">
        <v>114.1</v>
      </c>
      <c r="Y78">
        <v>106.8</v>
      </c>
      <c r="Z78">
        <v>114.9</v>
      </c>
      <c r="AA78">
        <v>120.4</v>
      </c>
      <c r="AB78">
        <v>111.7</v>
      </c>
      <c r="AC78">
        <v>113.2</v>
      </c>
      <c r="AD78">
        <v>118.7</v>
      </c>
    </row>
    <row r="79" spans="1:30" x14ac:dyDescent="0.3">
      <c r="A79" t="s">
        <v>35</v>
      </c>
      <c r="B79">
        <v>2015</v>
      </c>
      <c r="C79" t="s">
        <v>36</v>
      </c>
      <c r="D79">
        <v>123.7</v>
      </c>
      <c r="E79">
        <v>125.1</v>
      </c>
      <c r="F79">
        <v>121.1</v>
      </c>
      <c r="G79">
        <v>125.7</v>
      </c>
      <c r="H79">
        <v>109.1</v>
      </c>
      <c r="I79">
        <v>125.8</v>
      </c>
      <c r="J79">
        <v>129.4</v>
      </c>
      <c r="K79">
        <v>120.9</v>
      </c>
      <c r="L79">
        <v>98.3</v>
      </c>
      <c r="M79">
        <v>121.6</v>
      </c>
      <c r="N79">
        <v>118</v>
      </c>
      <c r="O79">
        <v>127.6</v>
      </c>
      <c r="P79">
        <v>123.1</v>
      </c>
      <c r="Q79">
        <v>125.2</v>
      </c>
      <c r="R79">
        <v>123.8</v>
      </c>
      <c r="S79">
        <v>120.1</v>
      </c>
      <c r="T79">
        <v>123.3</v>
      </c>
      <c r="U79" t="s">
        <v>70</v>
      </c>
      <c r="V79">
        <v>117.7</v>
      </c>
      <c r="W79">
        <v>118.7</v>
      </c>
      <c r="X79">
        <v>116.3</v>
      </c>
      <c r="Y79">
        <v>108.7</v>
      </c>
      <c r="Z79">
        <v>114.9</v>
      </c>
      <c r="AA79">
        <v>119.7</v>
      </c>
      <c r="AB79">
        <v>111.2</v>
      </c>
      <c r="AC79">
        <v>114.1</v>
      </c>
      <c r="AD79">
        <v>119.7</v>
      </c>
    </row>
    <row r="80" spans="1:30" x14ac:dyDescent="0.3">
      <c r="A80" t="s">
        <v>30</v>
      </c>
      <c r="B80">
        <v>2015</v>
      </c>
      <c r="C80" t="s">
        <v>38</v>
      </c>
      <c r="D80">
        <v>123.3</v>
      </c>
      <c r="E80">
        <v>124.7</v>
      </c>
      <c r="F80">
        <v>118.9</v>
      </c>
      <c r="G80">
        <v>126</v>
      </c>
      <c r="H80">
        <v>111.8</v>
      </c>
      <c r="I80">
        <v>130.9</v>
      </c>
      <c r="J80">
        <v>128</v>
      </c>
      <c r="K80">
        <v>119.9</v>
      </c>
      <c r="L80">
        <v>98.9</v>
      </c>
      <c r="M80">
        <v>119.4</v>
      </c>
      <c r="N80">
        <v>118.9</v>
      </c>
      <c r="O80">
        <v>127.7</v>
      </c>
      <c r="P80">
        <v>123.1</v>
      </c>
      <c r="Q80">
        <v>124.7</v>
      </c>
      <c r="R80">
        <v>126</v>
      </c>
      <c r="S80">
        <v>122.9</v>
      </c>
      <c r="T80">
        <v>125.5</v>
      </c>
      <c r="U80" t="s">
        <v>32</v>
      </c>
      <c r="V80">
        <v>120.6</v>
      </c>
      <c r="W80">
        <v>120.2</v>
      </c>
      <c r="X80">
        <v>118.2</v>
      </c>
      <c r="Y80">
        <v>111.6</v>
      </c>
      <c r="Z80">
        <v>115.5</v>
      </c>
      <c r="AA80">
        <v>119.4</v>
      </c>
      <c r="AB80">
        <v>110.8</v>
      </c>
      <c r="AC80">
        <v>115.5</v>
      </c>
      <c r="AD80">
        <v>121.1</v>
      </c>
    </row>
    <row r="81" spans="1:30" x14ac:dyDescent="0.3">
      <c r="A81" t="s">
        <v>33</v>
      </c>
      <c r="B81">
        <v>2015</v>
      </c>
      <c r="C81" t="s">
        <v>38</v>
      </c>
      <c r="D81">
        <v>124</v>
      </c>
      <c r="E81">
        <v>126.7</v>
      </c>
      <c r="F81">
        <v>113.5</v>
      </c>
      <c r="G81">
        <v>125.9</v>
      </c>
      <c r="H81">
        <v>104.8</v>
      </c>
      <c r="I81">
        <v>123.8</v>
      </c>
      <c r="J81">
        <v>131.4</v>
      </c>
      <c r="K81">
        <v>127.2</v>
      </c>
      <c r="L81">
        <v>93.2</v>
      </c>
      <c r="M81">
        <v>127.4</v>
      </c>
      <c r="N81">
        <v>117</v>
      </c>
      <c r="O81">
        <v>129.19999999999999</v>
      </c>
      <c r="P81">
        <v>123.9</v>
      </c>
      <c r="Q81">
        <v>128.80000000000001</v>
      </c>
      <c r="R81">
        <v>121.7</v>
      </c>
      <c r="S81">
        <v>116.9</v>
      </c>
      <c r="T81">
        <v>120.9</v>
      </c>
      <c r="U81" t="s">
        <v>71</v>
      </c>
      <c r="V81">
        <v>114.4</v>
      </c>
      <c r="W81">
        <v>118</v>
      </c>
      <c r="X81">
        <v>114.3</v>
      </c>
      <c r="Y81">
        <v>108.4</v>
      </c>
      <c r="Z81">
        <v>115.4</v>
      </c>
      <c r="AA81">
        <v>120.6</v>
      </c>
      <c r="AB81">
        <v>111.3</v>
      </c>
      <c r="AC81">
        <v>113.8</v>
      </c>
      <c r="AD81">
        <v>119.1</v>
      </c>
    </row>
    <row r="82" spans="1:30" x14ac:dyDescent="0.3">
      <c r="A82" t="s">
        <v>35</v>
      </c>
      <c r="B82">
        <v>2015</v>
      </c>
      <c r="C82" t="s">
        <v>38</v>
      </c>
      <c r="D82">
        <v>123.5</v>
      </c>
      <c r="E82">
        <v>125.4</v>
      </c>
      <c r="F82">
        <v>116.8</v>
      </c>
      <c r="G82">
        <v>126</v>
      </c>
      <c r="H82">
        <v>109.2</v>
      </c>
      <c r="I82">
        <v>127.6</v>
      </c>
      <c r="J82">
        <v>129.19999999999999</v>
      </c>
      <c r="K82">
        <v>122.4</v>
      </c>
      <c r="L82">
        <v>97</v>
      </c>
      <c r="M82">
        <v>122.1</v>
      </c>
      <c r="N82">
        <v>118.1</v>
      </c>
      <c r="O82">
        <v>128.4</v>
      </c>
      <c r="P82">
        <v>123.4</v>
      </c>
      <c r="Q82">
        <v>125.8</v>
      </c>
      <c r="R82">
        <v>124.3</v>
      </c>
      <c r="S82">
        <v>120.4</v>
      </c>
      <c r="T82">
        <v>123.7</v>
      </c>
      <c r="U82" t="s">
        <v>71</v>
      </c>
      <c r="V82">
        <v>118.3</v>
      </c>
      <c r="W82">
        <v>119.2</v>
      </c>
      <c r="X82">
        <v>116.7</v>
      </c>
      <c r="Y82">
        <v>109.9</v>
      </c>
      <c r="Z82">
        <v>115.4</v>
      </c>
      <c r="AA82">
        <v>120.1</v>
      </c>
      <c r="AB82">
        <v>111</v>
      </c>
      <c r="AC82">
        <v>114.7</v>
      </c>
      <c r="AD82">
        <v>120.2</v>
      </c>
    </row>
    <row r="83" spans="1:30" x14ac:dyDescent="0.3">
      <c r="A83" t="s">
        <v>30</v>
      </c>
      <c r="B83">
        <v>2015</v>
      </c>
      <c r="C83" t="s">
        <v>39</v>
      </c>
      <c r="D83">
        <v>123.3</v>
      </c>
      <c r="E83">
        <v>125.5</v>
      </c>
      <c r="F83">
        <v>117.2</v>
      </c>
      <c r="G83">
        <v>126.8</v>
      </c>
      <c r="H83">
        <v>111.9</v>
      </c>
      <c r="I83">
        <v>134.19999999999999</v>
      </c>
      <c r="J83">
        <v>127.5</v>
      </c>
      <c r="K83">
        <v>121.5</v>
      </c>
      <c r="L83">
        <v>97.8</v>
      </c>
      <c r="M83">
        <v>119.8</v>
      </c>
      <c r="N83">
        <v>119.4</v>
      </c>
      <c r="O83">
        <v>128.69999999999999</v>
      </c>
      <c r="P83">
        <v>123.6</v>
      </c>
      <c r="Q83">
        <v>125.7</v>
      </c>
      <c r="R83">
        <v>126.4</v>
      </c>
      <c r="S83">
        <v>123.3</v>
      </c>
      <c r="T83">
        <v>126</v>
      </c>
      <c r="U83" t="s">
        <v>32</v>
      </c>
      <c r="V83">
        <v>121.2</v>
      </c>
      <c r="W83">
        <v>120.9</v>
      </c>
      <c r="X83">
        <v>118.6</v>
      </c>
      <c r="Y83">
        <v>111.9</v>
      </c>
      <c r="Z83">
        <v>116.2</v>
      </c>
      <c r="AA83">
        <v>119.9</v>
      </c>
      <c r="AB83">
        <v>111.6</v>
      </c>
      <c r="AC83">
        <v>116</v>
      </c>
      <c r="AD83">
        <v>121.5</v>
      </c>
    </row>
    <row r="84" spans="1:30" x14ac:dyDescent="0.3">
      <c r="A84" t="s">
        <v>33</v>
      </c>
      <c r="B84">
        <v>2015</v>
      </c>
      <c r="C84" t="s">
        <v>39</v>
      </c>
      <c r="D84">
        <v>123.8</v>
      </c>
      <c r="E84">
        <v>128.19999999999999</v>
      </c>
      <c r="F84">
        <v>110</v>
      </c>
      <c r="G84">
        <v>126.3</v>
      </c>
      <c r="H84">
        <v>104.5</v>
      </c>
      <c r="I84">
        <v>130.6</v>
      </c>
      <c r="J84">
        <v>130.80000000000001</v>
      </c>
      <c r="K84">
        <v>131.30000000000001</v>
      </c>
      <c r="L84">
        <v>91.6</v>
      </c>
      <c r="M84">
        <v>127.7</v>
      </c>
      <c r="N84">
        <v>117.2</v>
      </c>
      <c r="O84">
        <v>129.5</v>
      </c>
      <c r="P84">
        <v>124.6</v>
      </c>
      <c r="Q84">
        <v>130.1</v>
      </c>
      <c r="R84">
        <v>122.1</v>
      </c>
      <c r="S84">
        <v>117.2</v>
      </c>
      <c r="T84">
        <v>121.3</v>
      </c>
      <c r="U84" t="s">
        <v>72</v>
      </c>
      <c r="V84">
        <v>114.7</v>
      </c>
      <c r="W84">
        <v>118.4</v>
      </c>
      <c r="X84">
        <v>114.6</v>
      </c>
      <c r="Y84">
        <v>108.4</v>
      </c>
      <c r="Z84">
        <v>115.6</v>
      </c>
      <c r="AA84">
        <v>121.7</v>
      </c>
      <c r="AB84">
        <v>111.8</v>
      </c>
      <c r="AC84">
        <v>114.2</v>
      </c>
      <c r="AD84">
        <v>119.7</v>
      </c>
    </row>
    <row r="85" spans="1:30" x14ac:dyDescent="0.3">
      <c r="A85" t="s">
        <v>35</v>
      </c>
      <c r="B85">
        <v>2015</v>
      </c>
      <c r="C85" t="s">
        <v>39</v>
      </c>
      <c r="D85">
        <v>123.5</v>
      </c>
      <c r="E85">
        <v>126.4</v>
      </c>
      <c r="F85">
        <v>114.4</v>
      </c>
      <c r="G85">
        <v>126.6</v>
      </c>
      <c r="H85">
        <v>109.2</v>
      </c>
      <c r="I85">
        <v>132.5</v>
      </c>
      <c r="J85">
        <v>128.6</v>
      </c>
      <c r="K85">
        <v>124.8</v>
      </c>
      <c r="L85">
        <v>95.7</v>
      </c>
      <c r="M85">
        <v>122.4</v>
      </c>
      <c r="N85">
        <v>118.5</v>
      </c>
      <c r="O85">
        <v>129.1</v>
      </c>
      <c r="P85">
        <v>124</v>
      </c>
      <c r="Q85">
        <v>126.9</v>
      </c>
      <c r="R85">
        <v>124.7</v>
      </c>
      <c r="S85">
        <v>120.8</v>
      </c>
      <c r="T85">
        <v>124.1</v>
      </c>
      <c r="U85" t="s">
        <v>72</v>
      </c>
      <c r="V85">
        <v>118.7</v>
      </c>
      <c r="W85">
        <v>119.7</v>
      </c>
      <c r="X85">
        <v>117.1</v>
      </c>
      <c r="Y85">
        <v>110.1</v>
      </c>
      <c r="Z85">
        <v>115.9</v>
      </c>
      <c r="AA85">
        <v>121</v>
      </c>
      <c r="AB85">
        <v>111.7</v>
      </c>
      <c r="AC85">
        <v>115.1</v>
      </c>
      <c r="AD85">
        <v>120.7</v>
      </c>
    </row>
    <row r="86" spans="1:30" x14ac:dyDescent="0.3">
      <c r="A86" t="s">
        <v>30</v>
      </c>
      <c r="B86">
        <v>2015</v>
      </c>
      <c r="C86" t="s">
        <v>41</v>
      </c>
      <c r="D86">
        <v>123.5</v>
      </c>
      <c r="E86">
        <v>127.1</v>
      </c>
      <c r="F86">
        <v>117.3</v>
      </c>
      <c r="G86">
        <v>127.7</v>
      </c>
      <c r="H86">
        <v>112.5</v>
      </c>
      <c r="I86">
        <v>134.1</v>
      </c>
      <c r="J86">
        <v>128.5</v>
      </c>
      <c r="K86">
        <v>124.3</v>
      </c>
      <c r="L86">
        <v>97.6</v>
      </c>
      <c r="M86">
        <v>120.7</v>
      </c>
      <c r="N86">
        <v>120.2</v>
      </c>
      <c r="O86">
        <v>129.80000000000001</v>
      </c>
      <c r="P86">
        <v>124.4</v>
      </c>
      <c r="Q86">
        <v>126.7</v>
      </c>
      <c r="R86">
        <v>127.3</v>
      </c>
      <c r="S86">
        <v>124.1</v>
      </c>
      <c r="T86">
        <v>126.8</v>
      </c>
      <c r="U86" t="s">
        <v>32</v>
      </c>
      <c r="V86">
        <v>121.9</v>
      </c>
      <c r="W86">
        <v>121.5</v>
      </c>
      <c r="X86">
        <v>119.4</v>
      </c>
      <c r="Y86">
        <v>113.3</v>
      </c>
      <c r="Z86">
        <v>116.7</v>
      </c>
      <c r="AA86">
        <v>120.5</v>
      </c>
      <c r="AB86">
        <v>112.3</v>
      </c>
      <c r="AC86">
        <v>116.9</v>
      </c>
      <c r="AD86">
        <v>122.4</v>
      </c>
    </row>
    <row r="87" spans="1:30" x14ac:dyDescent="0.3">
      <c r="A87" t="s">
        <v>33</v>
      </c>
      <c r="B87">
        <v>2015</v>
      </c>
      <c r="C87" t="s">
        <v>41</v>
      </c>
      <c r="D87">
        <v>123.8</v>
      </c>
      <c r="E87">
        <v>129.69999999999999</v>
      </c>
      <c r="F87">
        <v>111.3</v>
      </c>
      <c r="G87">
        <v>126.6</v>
      </c>
      <c r="H87">
        <v>105.2</v>
      </c>
      <c r="I87">
        <v>130.80000000000001</v>
      </c>
      <c r="J87">
        <v>135.6</v>
      </c>
      <c r="K87">
        <v>142.6</v>
      </c>
      <c r="L87">
        <v>90.8</v>
      </c>
      <c r="M87">
        <v>128.80000000000001</v>
      </c>
      <c r="N87">
        <v>117.7</v>
      </c>
      <c r="O87">
        <v>129.9</v>
      </c>
      <c r="P87">
        <v>126.1</v>
      </c>
      <c r="Q87">
        <v>131.30000000000001</v>
      </c>
      <c r="R87">
        <v>122.4</v>
      </c>
      <c r="S87">
        <v>117.4</v>
      </c>
      <c r="T87">
        <v>121.6</v>
      </c>
      <c r="U87" t="s">
        <v>73</v>
      </c>
      <c r="V87">
        <v>114.9</v>
      </c>
      <c r="W87">
        <v>118.7</v>
      </c>
      <c r="X87">
        <v>114.9</v>
      </c>
      <c r="Y87">
        <v>110.8</v>
      </c>
      <c r="Z87">
        <v>116</v>
      </c>
      <c r="AA87">
        <v>122</v>
      </c>
      <c r="AB87">
        <v>112.4</v>
      </c>
      <c r="AC87">
        <v>115.2</v>
      </c>
      <c r="AD87">
        <v>120.7</v>
      </c>
    </row>
    <row r="88" spans="1:30" x14ac:dyDescent="0.3">
      <c r="A88" t="s">
        <v>35</v>
      </c>
      <c r="B88">
        <v>2015</v>
      </c>
      <c r="C88" t="s">
        <v>41</v>
      </c>
      <c r="D88">
        <v>123.6</v>
      </c>
      <c r="E88">
        <v>128</v>
      </c>
      <c r="F88">
        <v>115</v>
      </c>
      <c r="G88">
        <v>127.3</v>
      </c>
      <c r="H88">
        <v>109.8</v>
      </c>
      <c r="I88">
        <v>132.6</v>
      </c>
      <c r="J88">
        <v>130.9</v>
      </c>
      <c r="K88">
        <v>130.5</v>
      </c>
      <c r="L88">
        <v>95.3</v>
      </c>
      <c r="M88">
        <v>123.4</v>
      </c>
      <c r="N88">
        <v>119.2</v>
      </c>
      <c r="O88">
        <v>129.80000000000001</v>
      </c>
      <c r="P88">
        <v>125</v>
      </c>
      <c r="Q88">
        <v>127.9</v>
      </c>
      <c r="R88">
        <v>125.4</v>
      </c>
      <c r="S88">
        <v>121.3</v>
      </c>
      <c r="T88">
        <v>124.7</v>
      </c>
      <c r="U88" t="s">
        <v>73</v>
      </c>
      <c r="V88">
        <v>119.2</v>
      </c>
      <c r="W88">
        <v>120.2</v>
      </c>
      <c r="X88">
        <v>117.7</v>
      </c>
      <c r="Y88">
        <v>112</v>
      </c>
      <c r="Z88">
        <v>116.3</v>
      </c>
      <c r="AA88">
        <v>121.4</v>
      </c>
      <c r="AB88">
        <v>112.3</v>
      </c>
      <c r="AC88">
        <v>116.1</v>
      </c>
      <c r="AD88">
        <v>121.6</v>
      </c>
    </row>
    <row r="89" spans="1:30" x14ac:dyDescent="0.3">
      <c r="A89" t="s">
        <v>30</v>
      </c>
      <c r="B89">
        <v>2015</v>
      </c>
      <c r="C89" t="s">
        <v>42</v>
      </c>
      <c r="D89">
        <v>124.1</v>
      </c>
      <c r="E89">
        <v>130.4</v>
      </c>
      <c r="F89">
        <v>122.1</v>
      </c>
      <c r="G89">
        <v>128.69999999999999</v>
      </c>
      <c r="H89">
        <v>114.1</v>
      </c>
      <c r="I89">
        <v>133.19999999999999</v>
      </c>
      <c r="J89">
        <v>135.19999999999999</v>
      </c>
      <c r="K89">
        <v>131.9</v>
      </c>
      <c r="L89">
        <v>96.3</v>
      </c>
      <c r="M89">
        <v>123</v>
      </c>
      <c r="N89">
        <v>121.1</v>
      </c>
      <c r="O89">
        <v>131.19999999999999</v>
      </c>
      <c r="P89">
        <v>126.6</v>
      </c>
      <c r="Q89">
        <v>128.19999999999999</v>
      </c>
      <c r="R89">
        <v>128.4</v>
      </c>
      <c r="S89">
        <v>125.1</v>
      </c>
      <c r="T89">
        <v>128</v>
      </c>
      <c r="U89" t="s">
        <v>32</v>
      </c>
      <c r="V89">
        <v>122.6</v>
      </c>
      <c r="W89">
        <v>122.8</v>
      </c>
      <c r="X89">
        <v>120.4</v>
      </c>
      <c r="Y89">
        <v>114.2</v>
      </c>
      <c r="Z89">
        <v>117.9</v>
      </c>
      <c r="AA89">
        <v>122</v>
      </c>
      <c r="AB89">
        <v>113</v>
      </c>
      <c r="AC89">
        <v>117.9</v>
      </c>
      <c r="AD89">
        <v>124.1</v>
      </c>
    </row>
    <row r="90" spans="1:30" x14ac:dyDescent="0.3">
      <c r="A90" t="s">
        <v>33</v>
      </c>
      <c r="B90">
        <v>2015</v>
      </c>
      <c r="C90" t="s">
        <v>42</v>
      </c>
      <c r="D90">
        <v>123.6</v>
      </c>
      <c r="E90">
        <v>134.4</v>
      </c>
      <c r="F90">
        <v>120.9</v>
      </c>
      <c r="G90">
        <v>127.3</v>
      </c>
      <c r="H90">
        <v>106</v>
      </c>
      <c r="I90">
        <v>132.30000000000001</v>
      </c>
      <c r="J90">
        <v>146.69999999999999</v>
      </c>
      <c r="K90">
        <v>148.1</v>
      </c>
      <c r="L90">
        <v>89.8</v>
      </c>
      <c r="M90">
        <v>130.5</v>
      </c>
      <c r="N90">
        <v>118</v>
      </c>
      <c r="O90">
        <v>130.5</v>
      </c>
      <c r="P90">
        <v>128.5</v>
      </c>
      <c r="Q90">
        <v>132.1</v>
      </c>
      <c r="R90">
        <v>123.2</v>
      </c>
      <c r="S90">
        <v>117.6</v>
      </c>
      <c r="T90">
        <v>122.3</v>
      </c>
      <c r="U90" t="s">
        <v>74</v>
      </c>
      <c r="V90">
        <v>115.1</v>
      </c>
      <c r="W90">
        <v>119.2</v>
      </c>
      <c r="X90">
        <v>115.4</v>
      </c>
      <c r="Y90">
        <v>111.7</v>
      </c>
      <c r="Z90">
        <v>116.2</v>
      </c>
      <c r="AA90">
        <v>123.8</v>
      </c>
      <c r="AB90">
        <v>112.5</v>
      </c>
      <c r="AC90">
        <v>116</v>
      </c>
      <c r="AD90">
        <v>121.7</v>
      </c>
    </row>
    <row r="91" spans="1:30" x14ac:dyDescent="0.3">
      <c r="A91" t="s">
        <v>35</v>
      </c>
      <c r="B91">
        <v>2015</v>
      </c>
      <c r="C91" t="s">
        <v>42</v>
      </c>
      <c r="D91">
        <v>123.9</v>
      </c>
      <c r="E91">
        <v>131.80000000000001</v>
      </c>
      <c r="F91">
        <v>121.6</v>
      </c>
      <c r="G91">
        <v>128.19999999999999</v>
      </c>
      <c r="H91">
        <v>111.1</v>
      </c>
      <c r="I91">
        <v>132.80000000000001</v>
      </c>
      <c r="J91">
        <v>139.1</v>
      </c>
      <c r="K91">
        <v>137.4</v>
      </c>
      <c r="L91">
        <v>94.1</v>
      </c>
      <c r="M91">
        <v>125.5</v>
      </c>
      <c r="N91">
        <v>119.8</v>
      </c>
      <c r="O91">
        <v>130.9</v>
      </c>
      <c r="P91">
        <v>127.3</v>
      </c>
      <c r="Q91">
        <v>129.19999999999999</v>
      </c>
      <c r="R91">
        <v>126.4</v>
      </c>
      <c r="S91">
        <v>122</v>
      </c>
      <c r="T91">
        <v>125.7</v>
      </c>
      <c r="U91" t="s">
        <v>74</v>
      </c>
      <c r="V91">
        <v>119.8</v>
      </c>
      <c r="W91">
        <v>121.1</v>
      </c>
      <c r="X91">
        <v>118.5</v>
      </c>
      <c r="Y91">
        <v>112.9</v>
      </c>
      <c r="Z91">
        <v>116.9</v>
      </c>
      <c r="AA91">
        <v>123.1</v>
      </c>
      <c r="AB91">
        <v>112.8</v>
      </c>
      <c r="AC91">
        <v>117</v>
      </c>
      <c r="AD91">
        <v>123</v>
      </c>
    </row>
    <row r="92" spans="1:30" x14ac:dyDescent="0.3">
      <c r="A92" t="s">
        <v>30</v>
      </c>
      <c r="B92">
        <v>2015</v>
      </c>
      <c r="C92" t="s">
        <v>44</v>
      </c>
      <c r="D92">
        <v>124</v>
      </c>
      <c r="E92">
        <v>131.5</v>
      </c>
      <c r="F92">
        <v>122</v>
      </c>
      <c r="G92">
        <v>128.69999999999999</v>
      </c>
      <c r="H92">
        <v>113.5</v>
      </c>
      <c r="I92">
        <v>133.30000000000001</v>
      </c>
      <c r="J92">
        <v>140.80000000000001</v>
      </c>
      <c r="K92">
        <v>133.80000000000001</v>
      </c>
      <c r="L92">
        <v>94.1</v>
      </c>
      <c r="M92">
        <v>123.4</v>
      </c>
      <c r="N92">
        <v>121</v>
      </c>
      <c r="O92">
        <v>131.69999999999999</v>
      </c>
      <c r="P92">
        <v>127.5</v>
      </c>
      <c r="Q92">
        <v>129.4</v>
      </c>
      <c r="R92">
        <v>128.80000000000001</v>
      </c>
      <c r="S92">
        <v>125.5</v>
      </c>
      <c r="T92">
        <v>128.30000000000001</v>
      </c>
      <c r="U92" t="s">
        <v>32</v>
      </c>
      <c r="V92">
        <v>123</v>
      </c>
      <c r="W92">
        <v>123</v>
      </c>
      <c r="X92">
        <v>120.8</v>
      </c>
      <c r="Y92">
        <v>114.1</v>
      </c>
      <c r="Z92">
        <v>118</v>
      </c>
      <c r="AA92">
        <v>122.9</v>
      </c>
      <c r="AB92">
        <v>112.7</v>
      </c>
      <c r="AC92">
        <v>118.1</v>
      </c>
      <c r="AD92">
        <v>124.7</v>
      </c>
    </row>
    <row r="93" spans="1:30" x14ac:dyDescent="0.3">
      <c r="A93" t="s">
        <v>33</v>
      </c>
      <c r="B93">
        <v>2015</v>
      </c>
      <c r="C93" t="s">
        <v>44</v>
      </c>
      <c r="D93">
        <v>123.2</v>
      </c>
      <c r="E93">
        <v>134.30000000000001</v>
      </c>
      <c r="F93">
        <v>119.5</v>
      </c>
      <c r="G93">
        <v>127.7</v>
      </c>
      <c r="H93">
        <v>106.3</v>
      </c>
      <c r="I93">
        <v>132.80000000000001</v>
      </c>
      <c r="J93">
        <v>153.5</v>
      </c>
      <c r="K93">
        <v>149.5</v>
      </c>
      <c r="L93">
        <v>85.7</v>
      </c>
      <c r="M93">
        <v>131.5</v>
      </c>
      <c r="N93">
        <v>118.3</v>
      </c>
      <c r="O93">
        <v>131.1</v>
      </c>
      <c r="P93">
        <v>129.5</v>
      </c>
      <c r="Q93">
        <v>133.1</v>
      </c>
      <c r="R93">
        <v>123.5</v>
      </c>
      <c r="S93">
        <v>117.9</v>
      </c>
      <c r="T93">
        <v>122.7</v>
      </c>
      <c r="U93" t="s">
        <v>75</v>
      </c>
      <c r="V93">
        <v>115.3</v>
      </c>
      <c r="W93">
        <v>119.5</v>
      </c>
      <c r="X93">
        <v>116</v>
      </c>
      <c r="Y93">
        <v>111.5</v>
      </c>
      <c r="Z93">
        <v>116.6</v>
      </c>
      <c r="AA93">
        <v>125.4</v>
      </c>
      <c r="AB93">
        <v>111.7</v>
      </c>
      <c r="AC93">
        <v>116.3</v>
      </c>
      <c r="AD93">
        <v>122.4</v>
      </c>
    </row>
    <row r="94" spans="1:30" x14ac:dyDescent="0.3">
      <c r="A94" t="s">
        <v>35</v>
      </c>
      <c r="B94">
        <v>2015</v>
      </c>
      <c r="C94" t="s">
        <v>44</v>
      </c>
      <c r="D94">
        <v>123.7</v>
      </c>
      <c r="E94">
        <v>132.5</v>
      </c>
      <c r="F94">
        <v>121</v>
      </c>
      <c r="G94">
        <v>128.30000000000001</v>
      </c>
      <c r="H94">
        <v>110.9</v>
      </c>
      <c r="I94">
        <v>133.1</v>
      </c>
      <c r="J94">
        <v>145.1</v>
      </c>
      <c r="K94">
        <v>139.1</v>
      </c>
      <c r="L94">
        <v>91.3</v>
      </c>
      <c r="M94">
        <v>126.1</v>
      </c>
      <c r="N94">
        <v>119.9</v>
      </c>
      <c r="O94">
        <v>131.4</v>
      </c>
      <c r="P94">
        <v>128.19999999999999</v>
      </c>
      <c r="Q94">
        <v>130.4</v>
      </c>
      <c r="R94">
        <v>126.7</v>
      </c>
      <c r="S94">
        <v>122.3</v>
      </c>
      <c r="T94">
        <v>126.1</v>
      </c>
      <c r="U94" t="s">
        <v>75</v>
      </c>
      <c r="V94">
        <v>120.1</v>
      </c>
      <c r="W94">
        <v>121.3</v>
      </c>
      <c r="X94">
        <v>119</v>
      </c>
      <c r="Y94">
        <v>112.7</v>
      </c>
      <c r="Z94">
        <v>117.2</v>
      </c>
      <c r="AA94">
        <v>124.4</v>
      </c>
      <c r="AB94">
        <v>112.3</v>
      </c>
      <c r="AC94">
        <v>117.2</v>
      </c>
      <c r="AD94">
        <v>123.6</v>
      </c>
    </row>
    <row r="95" spans="1:30" x14ac:dyDescent="0.3">
      <c r="A95" t="s">
        <v>30</v>
      </c>
      <c r="B95">
        <v>2015</v>
      </c>
      <c r="C95" t="s">
        <v>46</v>
      </c>
      <c r="D95">
        <v>124.7</v>
      </c>
      <c r="E95">
        <v>131.30000000000001</v>
      </c>
      <c r="F95">
        <v>121.3</v>
      </c>
      <c r="G95">
        <v>128.80000000000001</v>
      </c>
      <c r="H95">
        <v>114</v>
      </c>
      <c r="I95">
        <v>134.19999999999999</v>
      </c>
      <c r="J95">
        <v>153.6</v>
      </c>
      <c r="K95">
        <v>137.9</v>
      </c>
      <c r="L95">
        <v>93.1</v>
      </c>
      <c r="M95">
        <v>123.9</v>
      </c>
      <c r="N95">
        <v>121.5</v>
      </c>
      <c r="O95">
        <v>132.5</v>
      </c>
      <c r="P95">
        <v>129.80000000000001</v>
      </c>
      <c r="Q95">
        <v>130.1</v>
      </c>
      <c r="R95">
        <v>129.5</v>
      </c>
      <c r="S95">
        <v>126.3</v>
      </c>
      <c r="T95">
        <v>129</v>
      </c>
      <c r="U95" t="s">
        <v>32</v>
      </c>
      <c r="V95">
        <v>123.8</v>
      </c>
      <c r="W95">
        <v>123.7</v>
      </c>
      <c r="X95">
        <v>121.1</v>
      </c>
      <c r="Y95">
        <v>113.6</v>
      </c>
      <c r="Z95">
        <v>118.5</v>
      </c>
      <c r="AA95">
        <v>123.6</v>
      </c>
      <c r="AB95">
        <v>112.5</v>
      </c>
      <c r="AC95">
        <v>118.2</v>
      </c>
      <c r="AD95">
        <v>126.1</v>
      </c>
    </row>
    <row r="96" spans="1:30" x14ac:dyDescent="0.3">
      <c r="A96" t="s">
        <v>33</v>
      </c>
      <c r="B96">
        <v>2015</v>
      </c>
      <c r="C96" t="s">
        <v>46</v>
      </c>
      <c r="D96">
        <v>123.1</v>
      </c>
      <c r="E96">
        <v>131.69999999999999</v>
      </c>
      <c r="F96">
        <v>118.1</v>
      </c>
      <c r="G96">
        <v>128</v>
      </c>
      <c r="H96">
        <v>106.8</v>
      </c>
      <c r="I96">
        <v>130.1</v>
      </c>
      <c r="J96">
        <v>165.5</v>
      </c>
      <c r="K96">
        <v>156</v>
      </c>
      <c r="L96">
        <v>85.3</v>
      </c>
      <c r="M96">
        <v>132.69999999999999</v>
      </c>
      <c r="N96">
        <v>118.8</v>
      </c>
      <c r="O96">
        <v>131.69999999999999</v>
      </c>
      <c r="P96">
        <v>131.1</v>
      </c>
      <c r="Q96">
        <v>134.19999999999999</v>
      </c>
      <c r="R96">
        <v>123.7</v>
      </c>
      <c r="S96">
        <v>118.2</v>
      </c>
      <c r="T96">
        <v>122.9</v>
      </c>
      <c r="U96" t="s">
        <v>76</v>
      </c>
      <c r="V96">
        <v>115.3</v>
      </c>
      <c r="W96">
        <v>120</v>
      </c>
      <c r="X96">
        <v>116.6</v>
      </c>
      <c r="Y96">
        <v>109.9</v>
      </c>
      <c r="Z96">
        <v>117.2</v>
      </c>
      <c r="AA96">
        <v>126.2</v>
      </c>
      <c r="AB96">
        <v>112</v>
      </c>
      <c r="AC96">
        <v>116.2</v>
      </c>
      <c r="AD96">
        <v>123.2</v>
      </c>
    </row>
    <row r="97" spans="1:30" x14ac:dyDescent="0.3">
      <c r="A97" t="s">
        <v>35</v>
      </c>
      <c r="B97">
        <v>2015</v>
      </c>
      <c r="C97" t="s">
        <v>46</v>
      </c>
      <c r="D97">
        <v>124.2</v>
      </c>
      <c r="E97">
        <v>131.4</v>
      </c>
      <c r="F97">
        <v>120.1</v>
      </c>
      <c r="G97">
        <v>128.5</v>
      </c>
      <c r="H97">
        <v>111.4</v>
      </c>
      <c r="I97">
        <v>132.30000000000001</v>
      </c>
      <c r="J97">
        <v>157.6</v>
      </c>
      <c r="K97">
        <v>144</v>
      </c>
      <c r="L97">
        <v>90.5</v>
      </c>
      <c r="M97">
        <v>126.8</v>
      </c>
      <c r="N97">
        <v>120.4</v>
      </c>
      <c r="O97">
        <v>132.1</v>
      </c>
      <c r="P97">
        <v>130.30000000000001</v>
      </c>
      <c r="Q97">
        <v>131.19999999999999</v>
      </c>
      <c r="R97">
        <v>127.2</v>
      </c>
      <c r="S97">
        <v>122.9</v>
      </c>
      <c r="T97">
        <v>126.6</v>
      </c>
      <c r="U97" t="s">
        <v>76</v>
      </c>
      <c r="V97">
        <v>120.6</v>
      </c>
      <c r="W97">
        <v>122</v>
      </c>
      <c r="X97">
        <v>119.4</v>
      </c>
      <c r="Y97">
        <v>111.7</v>
      </c>
      <c r="Z97">
        <v>117.8</v>
      </c>
      <c r="AA97">
        <v>125.1</v>
      </c>
      <c r="AB97">
        <v>112.3</v>
      </c>
      <c r="AC97">
        <v>117.2</v>
      </c>
      <c r="AD97">
        <v>124.8</v>
      </c>
    </row>
    <row r="98" spans="1:30" x14ac:dyDescent="0.3">
      <c r="A98" t="s">
        <v>30</v>
      </c>
      <c r="B98">
        <v>2015</v>
      </c>
      <c r="C98" t="s">
        <v>48</v>
      </c>
      <c r="D98">
        <v>125.1</v>
      </c>
      <c r="E98">
        <v>131.1</v>
      </c>
      <c r="F98">
        <v>120.7</v>
      </c>
      <c r="G98">
        <v>129.19999999999999</v>
      </c>
      <c r="H98">
        <v>114.7</v>
      </c>
      <c r="I98">
        <v>132.30000000000001</v>
      </c>
      <c r="J98">
        <v>158.9</v>
      </c>
      <c r="K98">
        <v>142.1</v>
      </c>
      <c r="L98">
        <v>92.5</v>
      </c>
      <c r="M98">
        <v>125.4</v>
      </c>
      <c r="N98">
        <v>121.9</v>
      </c>
      <c r="O98">
        <v>132.69999999999999</v>
      </c>
      <c r="P98">
        <v>131</v>
      </c>
      <c r="Q98">
        <v>131</v>
      </c>
      <c r="R98">
        <v>130.4</v>
      </c>
      <c r="S98">
        <v>126.8</v>
      </c>
      <c r="T98">
        <v>129.9</v>
      </c>
      <c r="U98" t="s">
        <v>32</v>
      </c>
      <c r="V98">
        <v>123.7</v>
      </c>
      <c r="W98">
        <v>124.5</v>
      </c>
      <c r="X98">
        <v>121.4</v>
      </c>
      <c r="Y98">
        <v>113.8</v>
      </c>
      <c r="Z98">
        <v>119.6</v>
      </c>
      <c r="AA98">
        <v>124.5</v>
      </c>
      <c r="AB98">
        <v>113.7</v>
      </c>
      <c r="AC98">
        <v>118.8</v>
      </c>
      <c r="AD98">
        <v>127</v>
      </c>
    </row>
    <row r="99" spans="1:30" x14ac:dyDescent="0.3">
      <c r="A99" t="s">
        <v>33</v>
      </c>
      <c r="B99">
        <v>2015</v>
      </c>
      <c r="C99" t="s">
        <v>48</v>
      </c>
      <c r="D99">
        <v>123.4</v>
      </c>
      <c r="E99">
        <v>129</v>
      </c>
      <c r="F99">
        <v>115.6</v>
      </c>
      <c r="G99">
        <v>128.30000000000001</v>
      </c>
      <c r="H99">
        <v>107</v>
      </c>
      <c r="I99">
        <v>124</v>
      </c>
      <c r="J99">
        <v>168.5</v>
      </c>
      <c r="K99">
        <v>165.4</v>
      </c>
      <c r="L99">
        <v>86.3</v>
      </c>
      <c r="M99">
        <v>134.4</v>
      </c>
      <c r="N99">
        <v>119.1</v>
      </c>
      <c r="O99">
        <v>132.30000000000001</v>
      </c>
      <c r="P99">
        <v>131.5</v>
      </c>
      <c r="Q99">
        <v>134.69999999999999</v>
      </c>
      <c r="R99">
        <v>124</v>
      </c>
      <c r="S99">
        <v>118.6</v>
      </c>
      <c r="T99">
        <v>123.2</v>
      </c>
      <c r="U99" t="s">
        <v>77</v>
      </c>
      <c r="V99">
        <v>115.1</v>
      </c>
      <c r="W99">
        <v>120.4</v>
      </c>
      <c r="X99">
        <v>117.1</v>
      </c>
      <c r="Y99">
        <v>109.1</v>
      </c>
      <c r="Z99">
        <v>117.3</v>
      </c>
      <c r="AA99">
        <v>126.5</v>
      </c>
      <c r="AB99">
        <v>112.9</v>
      </c>
      <c r="AC99">
        <v>116.2</v>
      </c>
      <c r="AD99">
        <v>123.5</v>
      </c>
    </row>
    <row r="100" spans="1:30" x14ac:dyDescent="0.3">
      <c r="A100" t="s">
        <v>35</v>
      </c>
      <c r="B100">
        <v>2015</v>
      </c>
      <c r="C100" t="s">
        <v>48</v>
      </c>
      <c r="D100">
        <v>124.6</v>
      </c>
      <c r="E100">
        <v>130.4</v>
      </c>
      <c r="F100">
        <v>118.7</v>
      </c>
      <c r="G100">
        <v>128.9</v>
      </c>
      <c r="H100">
        <v>111.9</v>
      </c>
      <c r="I100">
        <v>128.4</v>
      </c>
      <c r="J100">
        <v>162.19999999999999</v>
      </c>
      <c r="K100">
        <v>150</v>
      </c>
      <c r="L100">
        <v>90.4</v>
      </c>
      <c r="M100">
        <v>128.4</v>
      </c>
      <c r="N100">
        <v>120.7</v>
      </c>
      <c r="O100">
        <v>132.5</v>
      </c>
      <c r="P100">
        <v>131.19999999999999</v>
      </c>
      <c r="Q100">
        <v>132</v>
      </c>
      <c r="R100">
        <v>127.9</v>
      </c>
      <c r="S100">
        <v>123.4</v>
      </c>
      <c r="T100">
        <v>127.2</v>
      </c>
      <c r="U100" t="s">
        <v>77</v>
      </c>
      <c r="V100">
        <v>120.4</v>
      </c>
      <c r="W100">
        <v>122.6</v>
      </c>
      <c r="X100">
        <v>119.8</v>
      </c>
      <c r="Y100">
        <v>111.3</v>
      </c>
      <c r="Z100">
        <v>118.3</v>
      </c>
      <c r="AA100">
        <v>125.7</v>
      </c>
      <c r="AB100">
        <v>113.4</v>
      </c>
      <c r="AC100">
        <v>117.5</v>
      </c>
      <c r="AD100">
        <v>125.4</v>
      </c>
    </row>
    <row r="101" spans="1:30" x14ac:dyDescent="0.3">
      <c r="A101" t="s">
        <v>30</v>
      </c>
      <c r="B101">
        <v>2015</v>
      </c>
      <c r="C101" t="s">
        <v>50</v>
      </c>
      <c r="D101">
        <v>125.6</v>
      </c>
      <c r="E101">
        <v>130.4</v>
      </c>
      <c r="F101">
        <v>120.8</v>
      </c>
      <c r="G101">
        <v>129.4</v>
      </c>
      <c r="H101">
        <v>115.8</v>
      </c>
      <c r="I101">
        <v>133.19999999999999</v>
      </c>
      <c r="J101">
        <v>157.69999999999999</v>
      </c>
      <c r="K101">
        <v>154.19999999999999</v>
      </c>
      <c r="L101">
        <v>93.7</v>
      </c>
      <c r="M101">
        <v>126.6</v>
      </c>
      <c r="N101">
        <v>122.3</v>
      </c>
      <c r="O101">
        <v>133.1</v>
      </c>
      <c r="P101">
        <v>131.80000000000001</v>
      </c>
      <c r="Q101">
        <v>131.5</v>
      </c>
      <c r="R101">
        <v>131.1</v>
      </c>
      <c r="S101">
        <v>127.3</v>
      </c>
      <c r="T101">
        <v>130.6</v>
      </c>
      <c r="U101" t="s">
        <v>32</v>
      </c>
      <c r="V101">
        <v>124.4</v>
      </c>
      <c r="W101">
        <v>125.1</v>
      </c>
      <c r="X101">
        <v>122</v>
      </c>
      <c r="Y101">
        <v>113.8</v>
      </c>
      <c r="Z101">
        <v>120.1</v>
      </c>
      <c r="AA101">
        <v>125.1</v>
      </c>
      <c r="AB101">
        <v>114.2</v>
      </c>
      <c r="AC101">
        <v>119.2</v>
      </c>
      <c r="AD101">
        <v>127.7</v>
      </c>
    </row>
    <row r="102" spans="1:30" x14ac:dyDescent="0.3">
      <c r="A102" t="s">
        <v>33</v>
      </c>
      <c r="B102">
        <v>2015</v>
      </c>
      <c r="C102" t="s">
        <v>50</v>
      </c>
      <c r="D102">
        <v>123.6</v>
      </c>
      <c r="E102">
        <v>128.6</v>
      </c>
      <c r="F102">
        <v>115.9</v>
      </c>
      <c r="G102">
        <v>128.5</v>
      </c>
      <c r="H102">
        <v>109</v>
      </c>
      <c r="I102">
        <v>124.1</v>
      </c>
      <c r="J102">
        <v>165.8</v>
      </c>
      <c r="K102">
        <v>187.2</v>
      </c>
      <c r="L102">
        <v>89.4</v>
      </c>
      <c r="M102">
        <v>135.80000000000001</v>
      </c>
      <c r="N102">
        <v>119.4</v>
      </c>
      <c r="O102">
        <v>132.9</v>
      </c>
      <c r="P102">
        <v>132.6</v>
      </c>
      <c r="Q102">
        <v>135.30000000000001</v>
      </c>
      <c r="R102">
        <v>124.4</v>
      </c>
      <c r="S102">
        <v>118.8</v>
      </c>
      <c r="T102">
        <v>123.6</v>
      </c>
      <c r="U102" t="s">
        <v>78</v>
      </c>
      <c r="V102">
        <v>114.9</v>
      </c>
      <c r="W102">
        <v>120.7</v>
      </c>
      <c r="X102">
        <v>117.7</v>
      </c>
      <c r="Y102">
        <v>109.3</v>
      </c>
      <c r="Z102">
        <v>117.7</v>
      </c>
      <c r="AA102">
        <v>126.5</v>
      </c>
      <c r="AB102">
        <v>113.5</v>
      </c>
      <c r="AC102">
        <v>116.5</v>
      </c>
      <c r="AD102">
        <v>124.2</v>
      </c>
    </row>
    <row r="103" spans="1:30" x14ac:dyDescent="0.3">
      <c r="A103" t="s">
        <v>35</v>
      </c>
      <c r="B103">
        <v>2015</v>
      </c>
      <c r="C103" t="s">
        <v>50</v>
      </c>
      <c r="D103">
        <v>125</v>
      </c>
      <c r="E103">
        <v>129.80000000000001</v>
      </c>
      <c r="F103">
        <v>118.9</v>
      </c>
      <c r="G103">
        <v>129.1</v>
      </c>
      <c r="H103">
        <v>113.3</v>
      </c>
      <c r="I103">
        <v>129</v>
      </c>
      <c r="J103">
        <v>160.4</v>
      </c>
      <c r="K103">
        <v>165.3</v>
      </c>
      <c r="L103">
        <v>92.3</v>
      </c>
      <c r="M103">
        <v>129.69999999999999</v>
      </c>
      <c r="N103">
        <v>121.1</v>
      </c>
      <c r="O103">
        <v>133</v>
      </c>
      <c r="P103">
        <v>132.1</v>
      </c>
      <c r="Q103">
        <v>132.5</v>
      </c>
      <c r="R103">
        <v>128.5</v>
      </c>
      <c r="S103">
        <v>123.8</v>
      </c>
      <c r="T103">
        <v>127.8</v>
      </c>
      <c r="U103" t="s">
        <v>78</v>
      </c>
      <c r="V103">
        <v>120.8</v>
      </c>
      <c r="W103">
        <v>123</v>
      </c>
      <c r="X103">
        <v>120.4</v>
      </c>
      <c r="Y103">
        <v>111.4</v>
      </c>
      <c r="Z103">
        <v>118.7</v>
      </c>
      <c r="AA103">
        <v>125.9</v>
      </c>
      <c r="AB103">
        <v>113.9</v>
      </c>
      <c r="AC103">
        <v>117.9</v>
      </c>
      <c r="AD103">
        <v>126.1</v>
      </c>
    </row>
    <row r="104" spans="1:30" x14ac:dyDescent="0.3">
      <c r="A104" t="s">
        <v>30</v>
      </c>
      <c r="B104">
        <v>2015</v>
      </c>
      <c r="C104" t="s">
        <v>53</v>
      </c>
      <c r="D104">
        <v>126.1</v>
      </c>
      <c r="E104">
        <v>130.6</v>
      </c>
      <c r="F104">
        <v>121.7</v>
      </c>
      <c r="G104">
        <v>129.5</v>
      </c>
      <c r="H104">
        <v>117.8</v>
      </c>
      <c r="I104">
        <v>132.1</v>
      </c>
      <c r="J104">
        <v>155.19999999999999</v>
      </c>
      <c r="K104">
        <v>160.80000000000001</v>
      </c>
      <c r="L104">
        <v>94.5</v>
      </c>
      <c r="M104">
        <v>128.30000000000001</v>
      </c>
      <c r="N104">
        <v>123.1</v>
      </c>
      <c r="O104">
        <v>134.19999999999999</v>
      </c>
      <c r="P104">
        <v>132.4</v>
      </c>
      <c r="Q104">
        <v>132.19999999999999</v>
      </c>
      <c r="R104">
        <v>132.1</v>
      </c>
      <c r="S104">
        <v>128.19999999999999</v>
      </c>
      <c r="T104">
        <v>131.5</v>
      </c>
      <c r="U104" t="s">
        <v>32</v>
      </c>
      <c r="V104">
        <v>125.6</v>
      </c>
      <c r="W104">
        <v>125.6</v>
      </c>
      <c r="X104">
        <v>122.6</v>
      </c>
      <c r="Y104">
        <v>114</v>
      </c>
      <c r="Z104">
        <v>120.9</v>
      </c>
      <c r="AA104">
        <v>125.8</v>
      </c>
      <c r="AB104">
        <v>114.2</v>
      </c>
      <c r="AC104">
        <v>119.6</v>
      </c>
      <c r="AD104">
        <v>128.30000000000001</v>
      </c>
    </row>
    <row r="105" spans="1:30" x14ac:dyDescent="0.3">
      <c r="A105" t="s">
        <v>33</v>
      </c>
      <c r="B105">
        <v>2015</v>
      </c>
      <c r="C105" t="s">
        <v>53</v>
      </c>
      <c r="D105">
        <v>124</v>
      </c>
      <c r="E105">
        <v>129.80000000000001</v>
      </c>
      <c r="F105">
        <v>121.5</v>
      </c>
      <c r="G105">
        <v>128.6</v>
      </c>
      <c r="H105">
        <v>110</v>
      </c>
      <c r="I105">
        <v>123.7</v>
      </c>
      <c r="J105">
        <v>164.6</v>
      </c>
      <c r="K105">
        <v>191.6</v>
      </c>
      <c r="L105">
        <v>90.8</v>
      </c>
      <c r="M105">
        <v>137.1</v>
      </c>
      <c r="N105">
        <v>119.8</v>
      </c>
      <c r="O105">
        <v>133.69999999999999</v>
      </c>
      <c r="P105">
        <v>133.30000000000001</v>
      </c>
      <c r="Q105">
        <v>137.6</v>
      </c>
      <c r="R105">
        <v>125</v>
      </c>
      <c r="S105">
        <v>119.3</v>
      </c>
      <c r="T105">
        <v>124.2</v>
      </c>
      <c r="U105" t="s">
        <v>79</v>
      </c>
      <c r="V105">
        <v>115.1</v>
      </c>
      <c r="W105">
        <v>121</v>
      </c>
      <c r="X105">
        <v>118.1</v>
      </c>
      <c r="Y105">
        <v>109.3</v>
      </c>
      <c r="Z105">
        <v>117.9</v>
      </c>
      <c r="AA105">
        <v>126.6</v>
      </c>
      <c r="AB105">
        <v>113.3</v>
      </c>
      <c r="AC105">
        <v>116.6</v>
      </c>
      <c r="AD105">
        <v>124.6</v>
      </c>
    </row>
    <row r="106" spans="1:30" x14ac:dyDescent="0.3">
      <c r="A106" t="s">
        <v>35</v>
      </c>
      <c r="B106">
        <v>2015</v>
      </c>
      <c r="C106" t="s">
        <v>53</v>
      </c>
      <c r="D106">
        <v>125.4</v>
      </c>
      <c r="E106">
        <v>130.30000000000001</v>
      </c>
      <c r="F106">
        <v>121.6</v>
      </c>
      <c r="G106">
        <v>129.19999999999999</v>
      </c>
      <c r="H106">
        <v>114.9</v>
      </c>
      <c r="I106">
        <v>128.19999999999999</v>
      </c>
      <c r="J106">
        <v>158.4</v>
      </c>
      <c r="K106">
        <v>171.2</v>
      </c>
      <c r="L106">
        <v>93.3</v>
      </c>
      <c r="M106">
        <v>131.19999999999999</v>
      </c>
      <c r="N106">
        <v>121.7</v>
      </c>
      <c r="O106">
        <v>134</v>
      </c>
      <c r="P106">
        <v>132.69999999999999</v>
      </c>
      <c r="Q106">
        <v>133.6</v>
      </c>
      <c r="R106">
        <v>129.30000000000001</v>
      </c>
      <c r="S106">
        <v>124.5</v>
      </c>
      <c r="T106">
        <v>128.6</v>
      </c>
      <c r="U106" t="s">
        <v>79</v>
      </c>
      <c r="V106">
        <v>121.6</v>
      </c>
      <c r="W106">
        <v>123.4</v>
      </c>
      <c r="X106">
        <v>120.9</v>
      </c>
      <c r="Y106">
        <v>111.5</v>
      </c>
      <c r="Z106">
        <v>119.2</v>
      </c>
      <c r="AA106">
        <v>126.3</v>
      </c>
      <c r="AB106">
        <v>113.8</v>
      </c>
      <c r="AC106">
        <v>118.1</v>
      </c>
      <c r="AD106">
        <v>126.6</v>
      </c>
    </row>
    <row r="107" spans="1:30" x14ac:dyDescent="0.3">
      <c r="A107" t="s">
        <v>30</v>
      </c>
      <c r="B107">
        <v>2015</v>
      </c>
      <c r="C107" t="s">
        <v>55</v>
      </c>
      <c r="D107">
        <v>126.3</v>
      </c>
      <c r="E107">
        <v>131.30000000000001</v>
      </c>
      <c r="F107">
        <v>123.3</v>
      </c>
      <c r="G107">
        <v>129.80000000000001</v>
      </c>
      <c r="H107">
        <v>118.3</v>
      </c>
      <c r="I107">
        <v>131.6</v>
      </c>
      <c r="J107">
        <v>145.5</v>
      </c>
      <c r="K107">
        <v>162.1</v>
      </c>
      <c r="L107">
        <v>95.4</v>
      </c>
      <c r="M107">
        <v>128.9</v>
      </c>
      <c r="N107">
        <v>123.3</v>
      </c>
      <c r="O107">
        <v>135.1</v>
      </c>
      <c r="P107">
        <v>131.4</v>
      </c>
      <c r="Q107">
        <v>133.1</v>
      </c>
      <c r="R107">
        <v>132.5</v>
      </c>
      <c r="S107">
        <v>128.5</v>
      </c>
      <c r="T107">
        <v>131.9</v>
      </c>
      <c r="U107" t="s">
        <v>32</v>
      </c>
      <c r="V107">
        <v>125.7</v>
      </c>
      <c r="W107">
        <v>126</v>
      </c>
      <c r="X107">
        <v>123.1</v>
      </c>
      <c r="Y107">
        <v>114</v>
      </c>
      <c r="Z107">
        <v>121.6</v>
      </c>
      <c r="AA107">
        <v>125.6</v>
      </c>
      <c r="AB107">
        <v>114.1</v>
      </c>
      <c r="AC107">
        <v>119.8</v>
      </c>
      <c r="AD107">
        <v>127.9</v>
      </c>
    </row>
    <row r="108" spans="1:30" x14ac:dyDescent="0.3">
      <c r="A108" t="s">
        <v>33</v>
      </c>
      <c r="B108">
        <v>2015</v>
      </c>
      <c r="C108" t="s">
        <v>55</v>
      </c>
      <c r="D108">
        <v>124.3</v>
      </c>
      <c r="E108">
        <v>131.69999999999999</v>
      </c>
      <c r="F108">
        <v>127.1</v>
      </c>
      <c r="G108">
        <v>128.6</v>
      </c>
      <c r="H108">
        <v>110</v>
      </c>
      <c r="I108">
        <v>120.8</v>
      </c>
      <c r="J108">
        <v>149</v>
      </c>
      <c r="K108">
        <v>190.1</v>
      </c>
      <c r="L108">
        <v>92.7</v>
      </c>
      <c r="M108">
        <v>138.6</v>
      </c>
      <c r="N108">
        <v>120.2</v>
      </c>
      <c r="O108">
        <v>134.19999999999999</v>
      </c>
      <c r="P108">
        <v>131.5</v>
      </c>
      <c r="Q108">
        <v>138.19999999999999</v>
      </c>
      <c r="R108">
        <v>125.4</v>
      </c>
      <c r="S108">
        <v>119.5</v>
      </c>
      <c r="T108">
        <v>124.5</v>
      </c>
      <c r="U108" t="s">
        <v>78</v>
      </c>
      <c r="V108">
        <v>116</v>
      </c>
      <c r="W108">
        <v>121</v>
      </c>
      <c r="X108">
        <v>118.6</v>
      </c>
      <c r="Y108">
        <v>109.3</v>
      </c>
      <c r="Z108">
        <v>118.1</v>
      </c>
      <c r="AA108">
        <v>126.6</v>
      </c>
      <c r="AB108">
        <v>113.2</v>
      </c>
      <c r="AC108">
        <v>116.7</v>
      </c>
      <c r="AD108">
        <v>124</v>
      </c>
    </row>
    <row r="109" spans="1:30" x14ac:dyDescent="0.3">
      <c r="A109" t="s">
        <v>35</v>
      </c>
      <c r="B109">
        <v>2015</v>
      </c>
      <c r="C109" t="s">
        <v>55</v>
      </c>
      <c r="D109">
        <v>125.7</v>
      </c>
      <c r="E109">
        <v>131.4</v>
      </c>
      <c r="F109">
        <v>124.8</v>
      </c>
      <c r="G109">
        <v>129.4</v>
      </c>
      <c r="H109">
        <v>115.3</v>
      </c>
      <c r="I109">
        <v>126.6</v>
      </c>
      <c r="J109">
        <v>146.69999999999999</v>
      </c>
      <c r="K109">
        <v>171.5</v>
      </c>
      <c r="L109">
        <v>94.5</v>
      </c>
      <c r="M109">
        <v>132.1</v>
      </c>
      <c r="N109">
        <v>122</v>
      </c>
      <c r="O109">
        <v>134.69999999999999</v>
      </c>
      <c r="P109">
        <v>131.4</v>
      </c>
      <c r="Q109">
        <v>134.5</v>
      </c>
      <c r="R109">
        <v>129.69999999999999</v>
      </c>
      <c r="S109">
        <v>124.8</v>
      </c>
      <c r="T109">
        <v>129</v>
      </c>
      <c r="U109" t="s">
        <v>78</v>
      </c>
      <c r="V109">
        <v>122</v>
      </c>
      <c r="W109">
        <v>123.6</v>
      </c>
      <c r="X109">
        <v>121.4</v>
      </c>
      <c r="Y109">
        <v>111.5</v>
      </c>
      <c r="Z109">
        <v>119.6</v>
      </c>
      <c r="AA109">
        <v>126.2</v>
      </c>
      <c r="AB109">
        <v>113.7</v>
      </c>
      <c r="AC109">
        <v>118.3</v>
      </c>
      <c r="AD109">
        <v>126.1</v>
      </c>
    </row>
    <row r="110" spans="1:30" x14ac:dyDescent="0.3">
      <c r="A110" t="s">
        <v>30</v>
      </c>
      <c r="B110">
        <v>2016</v>
      </c>
      <c r="C110" t="s">
        <v>31</v>
      </c>
      <c r="D110">
        <v>126.8</v>
      </c>
      <c r="E110">
        <v>133.19999999999999</v>
      </c>
      <c r="F110">
        <v>126.5</v>
      </c>
      <c r="G110">
        <v>130.30000000000001</v>
      </c>
      <c r="H110">
        <v>118.9</v>
      </c>
      <c r="I110">
        <v>131.6</v>
      </c>
      <c r="J110">
        <v>140.1</v>
      </c>
      <c r="K110">
        <v>163.80000000000001</v>
      </c>
      <c r="L110">
        <v>97.7</v>
      </c>
      <c r="M110">
        <v>129.6</v>
      </c>
      <c r="N110">
        <v>124.3</v>
      </c>
      <c r="O110">
        <v>135.9</v>
      </c>
      <c r="P110">
        <v>131.4</v>
      </c>
      <c r="Q110">
        <v>133.6</v>
      </c>
      <c r="R110">
        <v>133.19999999999999</v>
      </c>
      <c r="S110">
        <v>128.9</v>
      </c>
      <c r="T110">
        <v>132.6</v>
      </c>
      <c r="U110" t="s">
        <v>32</v>
      </c>
      <c r="V110">
        <v>126.2</v>
      </c>
      <c r="W110">
        <v>126.6</v>
      </c>
      <c r="X110">
        <v>123.7</v>
      </c>
      <c r="Y110">
        <v>113.6</v>
      </c>
      <c r="Z110">
        <v>121.4</v>
      </c>
      <c r="AA110">
        <v>126.2</v>
      </c>
      <c r="AB110">
        <v>114.9</v>
      </c>
      <c r="AC110">
        <v>120.1</v>
      </c>
      <c r="AD110">
        <v>128.1</v>
      </c>
    </row>
    <row r="111" spans="1:30" x14ac:dyDescent="0.3">
      <c r="A111" t="s">
        <v>33</v>
      </c>
      <c r="B111">
        <v>2016</v>
      </c>
      <c r="C111" t="s">
        <v>31</v>
      </c>
      <c r="D111">
        <v>124.7</v>
      </c>
      <c r="E111">
        <v>135.9</v>
      </c>
      <c r="F111">
        <v>132</v>
      </c>
      <c r="G111">
        <v>129.19999999999999</v>
      </c>
      <c r="H111">
        <v>109.7</v>
      </c>
      <c r="I111">
        <v>119</v>
      </c>
      <c r="J111">
        <v>144.1</v>
      </c>
      <c r="K111">
        <v>184.2</v>
      </c>
      <c r="L111">
        <v>96.7</v>
      </c>
      <c r="M111">
        <v>139.5</v>
      </c>
      <c r="N111">
        <v>120.5</v>
      </c>
      <c r="O111">
        <v>134.69999999999999</v>
      </c>
      <c r="P111">
        <v>131.19999999999999</v>
      </c>
      <c r="Q111">
        <v>139.5</v>
      </c>
      <c r="R111">
        <v>125.8</v>
      </c>
      <c r="S111">
        <v>119.8</v>
      </c>
      <c r="T111">
        <v>124.9</v>
      </c>
      <c r="U111" t="s">
        <v>80</v>
      </c>
      <c r="V111">
        <v>116.9</v>
      </c>
      <c r="W111">
        <v>121.6</v>
      </c>
      <c r="X111">
        <v>119.1</v>
      </c>
      <c r="Y111">
        <v>108.9</v>
      </c>
      <c r="Z111">
        <v>118.5</v>
      </c>
      <c r="AA111">
        <v>126.4</v>
      </c>
      <c r="AB111">
        <v>114</v>
      </c>
      <c r="AC111">
        <v>116.8</v>
      </c>
      <c r="AD111">
        <v>124.2</v>
      </c>
    </row>
    <row r="112" spans="1:30" x14ac:dyDescent="0.3">
      <c r="A112" t="s">
        <v>35</v>
      </c>
      <c r="B112">
        <v>2016</v>
      </c>
      <c r="C112" t="s">
        <v>31</v>
      </c>
      <c r="D112">
        <v>126.1</v>
      </c>
      <c r="E112">
        <v>134.1</v>
      </c>
      <c r="F112">
        <v>128.6</v>
      </c>
      <c r="G112">
        <v>129.9</v>
      </c>
      <c r="H112">
        <v>115.5</v>
      </c>
      <c r="I112">
        <v>125.7</v>
      </c>
      <c r="J112">
        <v>141.5</v>
      </c>
      <c r="K112">
        <v>170.7</v>
      </c>
      <c r="L112">
        <v>97.4</v>
      </c>
      <c r="M112">
        <v>132.9</v>
      </c>
      <c r="N112">
        <v>122.7</v>
      </c>
      <c r="O112">
        <v>135.30000000000001</v>
      </c>
      <c r="P112">
        <v>131.30000000000001</v>
      </c>
      <c r="Q112">
        <v>135.19999999999999</v>
      </c>
      <c r="R112">
        <v>130.30000000000001</v>
      </c>
      <c r="S112">
        <v>125.1</v>
      </c>
      <c r="T112">
        <v>129.5</v>
      </c>
      <c r="U112" t="s">
        <v>80</v>
      </c>
      <c r="V112">
        <v>122.7</v>
      </c>
      <c r="W112">
        <v>124.2</v>
      </c>
      <c r="X112">
        <v>122</v>
      </c>
      <c r="Y112">
        <v>111.1</v>
      </c>
      <c r="Z112">
        <v>119.8</v>
      </c>
      <c r="AA112">
        <v>126.3</v>
      </c>
      <c r="AB112">
        <v>114.5</v>
      </c>
      <c r="AC112">
        <v>118.5</v>
      </c>
      <c r="AD112">
        <v>126.3</v>
      </c>
    </row>
    <row r="113" spans="1:30" x14ac:dyDescent="0.3">
      <c r="A113" t="s">
        <v>30</v>
      </c>
      <c r="B113">
        <v>2016</v>
      </c>
      <c r="C113" t="s">
        <v>36</v>
      </c>
      <c r="D113">
        <v>127.1</v>
      </c>
      <c r="E113">
        <v>133.69999999999999</v>
      </c>
      <c r="F113">
        <v>127.7</v>
      </c>
      <c r="G113">
        <v>130.69999999999999</v>
      </c>
      <c r="H113">
        <v>118.5</v>
      </c>
      <c r="I113">
        <v>130.4</v>
      </c>
      <c r="J113">
        <v>130.9</v>
      </c>
      <c r="K113">
        <v>162.80000000000001</v>
      </c>
      <c r="L113">
        <v>98.7</v>
      </c>
      <c r="M113">
        <v>130.6</v>
      </c>
      <c r="N113">
        <v>124.8</v>
      </c>
      <c r="O113">
        <v>136.4</v>
      </c>
      <c r="P113">
        <v>130.30000000000001</v>
      </c>
      <c r="Q113">
        <v>134.4</v>
      </c>
      <c r="R113">
        <v>133.9</v>
      </c>
      <c r="S113">
        <v>129.80000000000001</v>
      </c>
      <c r="T113">
        <v>133.4</v>
      </c>
      <c r="U113" t="s">
        <v>32</v>
      </c>
      <c r="V113">
        <v>127.5</v>
      </c>
      <c r="W113">
        <v>127.1</v>
      </c>
      <c r="X113">
        <v>124.3</v>
      </c>
      <c r="Y113">
        <v>113.9</v>
      </c>
      <c r="Z113">
        <v>122.3</v>
      </c>
      <c r="AA113">
        <v>127.1</v>
      </c>
      <c r="AB113">
        <v>116.8</v>
      </c>
      <c r="AC113">
        <v>120.9</v>
      </c>
      <c r="AD113">
        <v>127.9</v>
      </c>
    </row>
    <row r="114" spans="1:30" x14ac:dyDescent="0.3">
      <c r="A114" t="s">
        <v>33</v>
      </c>
      <c r="B114">
        <v>2016</v>
      </c>
      <c r="C114" t="s">
        <v>36</v>
      </c>
      <c r="D114">
        <v>124.8</v>
      </c>
      <c r="E114">
        <v>135.1</v>
      </c>
      <c r="F114">
        <v>130.30000000000001</v>
      </c>
      <c r="G114">
        <v>129.6</v>
      </c>
      <c r="H114">
        <v>108.4</v>
      </c>
      <c r="I114">
        <v>118.6</v>
      </c>
      <c r="J114">
        <v>129.19999999999999</v>
      </c>
      <c r="K114">
        <v>176.4</v>
      </c>
      <c r="L114">
        <v>99.1</v>
      </c>
      <c r="M114">
        <v>139.69999999999999</v>
      </c>
      <c r="N114">
        <v>120.6</v>
      </c>
      <c r="O114">
        <v>135.19999999999999</v>
      </c>
      <c r="P114">
        <v>129.1</v>
      </c>
      <c r="Q114">
        <v>140</v>
      </c>
      <c r="R114">
        <v>126.2</v>
      </c>
      <c r="S114">
        <v>120.1</v>
      </c>
      <c r="T114">
        <v>125.3</v>
      </c>
      <c r="U114" t="s">
        <v>81</v>
      </c>
      <c r="V114">
        <v>116</v>
      </c>
      <c r="W114">
        <v>121.8</v>
      </c>
      <c r="X114">
        <v>119.5</v>
      </c>
      <c r="Y114">
        <v>109.1</v>
      </c>
      <c r="Z114">
        <v>118.8</v>
      </c>
      <c r="AA114">
        <v>126.3</v>
      </c>
      <c r="AB114">
        <v>116.2</v>
      </c>
      <c r="AC114">
        <v>117.2</v>
      </c>
      <c r="AD114">
        <v>123.8</v>
      </c>
    </row>
    <row r="115" spans="1:30" x14ac:dyDescent="0.3">
      <c r="A115" t="s">
        <v>35</v>
      </c>
      <c r="B115">
        <v>2016</v>
      </c>
      <c r="C115" t="s">
        <v>36</v>
      </c>
      <c r="D115">
        <v>126.4</v>
      </c>
      <c r="E115">
        <v>134.19999999999999</v>
      </c>
      <c r="F115">
        <v>128.69999999999999</v>
      </c>
      <c r="G115">
        <v>130.30000000000001</v>
      </c>
      <c r="H115">
        <v>114.8</v>
      </c>
      <c r="I115">
        <v>124.9</v>
      </c>
      <c r="J115">
        <v>130.30000000000001</v>
      </c>
      <c r="K115">
        <v>167.4</v>
      </c>
      <c r="L115">
        <v>98.8</v>
      </c>
      <c r="M115">
        <v>133.6</v>
      </c>
      <c r="N115">
        <v>123</v>
      </c>
      <c r="O115">
        <v>135.80000000000001</v>
      </c>
      <c r="P115">
        <v>129.9</v>
      </c>
      <c r="Q115">
        <v>135.9</v>
      </c>
      <c r="R115">
        <v>130.9</v>
      </c>
      <c r="S115">
        <v>125.8</v>
      </c>
      <c r="T115">
        <v>130.19999999999999</v>
      </c>
      <c r="U115" t="s">
        <v>81</v>
      </c>
      <c r="V115">
        <v>123.1</v>
      </c>
      <c r="W115">
        <v>124.6</v>
      </c>
      <c r="X115">
        <v>122.5</v>
      </c>
      <c r="Y115">
        <v>111.4</v>
      </c>
      <c r="Z115">
        <v>120.3</v>
      </c>
      <c r="AA115">
        <v>126.6</v>
      </c>
      <c r="AB115">
        <v>116.6</v>
      </c>
      <c r="AC115">
        <v>119.1</v>
      </c>
      <c r="AD115">
        <v>126</v>
      </c>
    </row>
    <row r="116" spans="1:30" x14ac:dyDescent="0.3">
      <c r="A116" t="s">
        <v>30</v>
      </c>
      <c r="B116">
        <v>2016</v>
      </c>
      <c r="C116" t="s">
        <v>38</v>
      </c>
      <c r="D116">
        <v>127.3</v>
      </c>
      <c r="E116">
        <v>134.4</v>
      </c>
      <c r="F116">
        <v>125.1</v>
      </c>
      <c r="G116">
        <v>130.5</v>
      </c>
      <c r="H116">
        <v>118.3</v>
      </c>
      <c r="I116">
        <v>131.69999999999999</v>
      </c>
      <c r="J116">
        <v>130.69999999999999</v>
      </c>
      <c r="K116">
        <v>161.19999999999999</v>
      </c>
      <c r="L116">
        <v>100.4</v>
      </c>
      <c r="M116">
        <v>130.80000000000001</v>
      </c>
      <c r="N116">
        <v>124.9</v>
      </c>
      <c r="O116">
        <v>137</v>
      </c>
      <c r="P116">
        <v>130.4</v>
      </c>
      <c r="Q116">
        <v>135</v>
      </c>
      <c r="R116">
        <v>134.4</v>
      </c>
      <c r="S116">
        <v>130.19999999999999</v>
      </c>
      <c r="T116">
        <v>133.80000000000001</v>
      </c>
      <c r="U116" t="s">
        <v>32</v>
      </c>
      <c r="V116">
        <v>127</v>
      </c>
      <c r="W116">
        <v>127.7</v>
      </c>
      <c r="X116">
        <v>124.8</v>
      </c>
      <c r="Y116">
        <v>113.6</v>
      </c>
      <c r="Z116">
        <v>122.5</v>
      </c>
      <c r="AA116">
        <v>127.5</v>
      </c>
      <c r="AB116">
        <v>117.4</v>
      </c>
      <c r="AC116">
        <v>121.1</v>
      </c>
      <c r="AD116">
        <v>128</v>
      </c>
    </row>
    <row r="117" spans="1:30" x14ac:dyDescent="0.3">
      <c r="A117" t="s">
        <v>33</v>
      </c>
      <c r="B117">
        <v>2016</v>
      </c>
      <c r="C117" t="s">
        <v>38</v>
      </c>
      <c r="D117">
        <v>124.8</v>
      </c>
      <c r="E117">
        <v>136.30000000000001</v>
      </c>
      <c r="F117">
        <v>123.7</v>
      </c>
      <c r="G117">
        <v>129.69999999999999</v>
      </c>
      <c r="H117">
        <v>107.9</v>
      </c>
      <c r="I117">
        <v>119.9</v>
      </c>
      <c r="J117">
        <v>128.1</v>
      </c>
      <c r="K117">
        <v>170.3</v>
      </c>
      <c r="L117">
        <v>101.8</v>
      </c>
      <c r="M117">
        <v>140.1</v>
      </c>
      <c r="N117">
        <v>120.7</v>
      </c>
      <c r="O117">
        <v>135.4</v>
      </c>
      <c r="P117">
        <v>128.9</v>
      </c>
      <c r="Q117">
        <v>140.6</v>
      </c>
      <c r="R117">
        <v>126.4</v>
      </c>
      <c r="S117">
        <v>120.3</v>
      </c>
      <c r="T117">
        <v>125.5</v>
      </c>
      <c r="U117" t="s">
        <v>82</v>
      </c>
      <c r="V117">
        <v>114.8</v>
      </c>
      <c r="W117">
        <v>122.3</v>
      </c>
      <c r="X117">
        <v>119.7</v>
      </c>
      <c r="Y117">
        <v>108.5</v>
      </c>
      <c r="Z117">
        <v>119.1</v>
      </c>
      <c r="AA117">
        <v>126.4</v>
      </c>
      <c r="AB117">
        <v>117.1</v>
      </c>
      <c r="AC117">
        <v>117.3</v>
      </c>
      <c r="AD117">
        <v>123.8</v>
      </c>
    </row>
    <row r="118" spans="1:30" x14ac:dyDescent="0.3">
      <c r="A118" t="s">
        <v>35</v>
      </c>
      <c r="B118">
        <v>2016</v>
      </c>
      <c r="C118" t="s">
        <v>38</v>
      </c>
      <c r="D118">
        <v>126.5</v>
      </c>
      <c r="E118">
        <v>135.1</v>
      </c>
      <c r="F118">
        <v>124.6</v>
      </c>
      <c r="G118">
        <v>130.19999999999999</v>
      </c>
      <c r="H118">
        <v>114.5</v>
      </c>
      <c r="I118">
        <v>126.2</v>
      </c>
      <c r="J118">
        <v>129.80000000000001</v>
      </c>
      <c r="K118">
        <v>164.3</v>
      </c>
      <c r="L118">
        <v>100.9</v>
      </c>
      <c r="M118">
        <v>133.9</v>
      </c>
      <c r="N118">
        <v>123.1</v>
      </c>
      <c r="O118">
        <v>136.30000000000001</v>
      </c>
      <c r="P118">
        <v>129.80000000000001</v>
      </c>
      <c r="Q118">
        <v>136.5</v>
      </c>
      <c r="R118">
        <v>131.30000000000001</v>
      </c>
      <c r="S118">
        <v>126.1</v>
      </c>
      <c r="T118">
        <v>130.5</v>
      </c>
      <c r="U118" t="s">
        <v>82</v>
      </c>
      <c r="V118">
        <v>122.4</v>
      </c>
      <c r="W118">
        <v>125.1</v>
      </c>
      <c r="X118">
        <v>122.9</v>
      </c>
      <c r="Y118">
        <v>110.9</v>
      </c>
      <c r="Z118">
        <v>120.6</v>
      </c>
      <c r="AA118">
        <v>126.9</v>
      </c>
      <c r="AB118">
        <v>117.3</v>
      </c>
      <c r="AC118">
        <v>119.3</v>
      </c>
      <c r="AD118">
        <v>126</v>
      </c>
    </row>
    <row r="119" spans="1:30" x14ac:dyDescent="0.3">
      <c r="A119" t="s">
        <v>30</v>
      </c>
      <c r="B119">
        <v>2016</v>
      </c>
      <c r="C119" t="s">
        <v>39</v>
      </c>
      <c r="D119">
        <v>127.4</v>
      </c>
      <c r="E119">
        <v>135.4</v>
      </c>
      <c r="F119">
        <v>123.4</v>
      </c>
      <c r="G119">
        <v>131.30000000000001</v>
      </c>
      <c r="H119">
        <v>118.2</v>
      </c>
      <c r="I119">
        <v>138.1</v>
      </c>
      <c r="J119">
        <v>134.1</v>
      </c>
      <c r="K119">
        <v>162.69999999999999</v>
      </c>
      <c r="L119">
        <v>105</v>
      </c>
      <c r="M119">
        <v>131.4</v>
      </c>
      <c r="N119">
        <v>125.4</v>
      </c>
      <c r="O119">
        <v>137.4</v>
      </c>
      <c r="P119">
        <v>131.80000000000001</v>
      </c>
      <c r="Q119">
        <v>135.5</v>
      </c>
      <c r="R119">
        <v>135</v>
      </c>
      <c r="S119">
        <v>130.6</v>
      </c>
      <c r="T119">
        <v>134.4</v>
      </c>
      <c r="U119" t="s">
        <v>32</v>
      </c>
      <c r="V119">
        <v>127</v>
      </c>
      <c r="W119">
        <v>128</v>
      </c>
      <c r="X119">
        <v>125.2</v>
      </c>
      <c r="Y119">
        <v>114.4</v>
      </c>
      <c r="Z119">
        <v>123.2</v>
      </c>
      <c r="AA119">
        <v>127.9</v>
      </c>
      <c r="AB119">
        <v>118.4</v>
      </c>
      <c r="AC119">
        <v>121.7</v>
      </c>
      <c r="AD119">
        <v>129</v>
      </c>
    </row>
    <row r="120" spans="1:30" x14ac:dyDescent="0.3">
      <c r="A120" t="s">
        <v>33</v>
      </c>
      <c r="B120">
        <v>2016</v>
      </c>
      <c r="C120" t="s">
        <v>39</v>
      </c>
      <c r="D120">
        <v>124.9</v>
      </c>
      <c r="E120">
        <v>139.30000000000001</v>
      </c>
      <c r="F120">
        <v>119.9</v>
      </c>
      <c r="G120">
        <v>130.19999999999999</v>
      </c>
      <c r="H120">
        <v>108.9</v>
      </c>
      <c r="I120">
        <v>131.1</v>
      </c>
      <c r="J120">
        <v>136.80000000000001</v>
      </c>
      <c r="K120">
        <v>176.9</v>
      </c>
      <c r="L120">
        <v>109.1</v>
      </c>
      <c r="M120">
        <v>140.4</v>
      </c>
      <c r="N120">
        <v>121.1</v>
      </c>
      <c r="O120">
        <v>135.9</v>
      </c>
      <c r="P120">
        <v>131.80000000000001</v>
      </c>
      <c r="Q120">
        <v>141.5</v>
      </c>
      <c r="R120">
        <v>126.8</v>
      </c>
      <c r="S120">
        <v>120.5</v>
      </c>
      <c r="T120">
        <v>125.8</v>
      </c>
      <c r="U120" t="s">
        <v>83</v>
      </c>
      <c r="V120">
        <v>114.6</v>
      </c>
      <c r="W120">
        <v>122.8</v>
      </c>
      <c r="X120">
        <v>120</v>
      </c>
      <c r="Y120">
        <v>110</v>
      </c>
      <c r="Z120">
        <v>119.5</v>
      </c>
      <c r="AA120">
        <v>127.6</v>
      </c>
      <c r="AB120">
        <v>117.6</v>
      </c>
      <c r="AC120">
        <v>118.2</v>
      </c>
      <c r="AD120">
        <v>125.3</v>
      </c>
    </row>
    <row r="121" spans="1:30" x14ac:dyDescent="0.3">
      <c r="A121" t="s">
        <v>35</v>
      </c>
      <c r="B121">
        <v>2016</v>
      </c>
      <c r="C121" t="s">
        <v>39</v>
      </c>
      <c r="D121">
        <v>126.6</v>
      </c>
      <c r="E121">
        <v>136.80000000000001</v>
      </c>
      <c r="F121">
        <v>122</v>
      </c>
      <c r="G121">
        <v>130.9</v>
      </c>
      <c r="H121">
        <v>114.8</v>
      </c>
      <c r="I121">
        <v>134.80000000000001</v>
      </c>
      <c r="J121">
        <v>135</v>
      </c>
      <c r="K121">
        <v>167.5</v>
      </c>
      <c r="L121">
        <v>106.4</v>
      </c>
      <c r="M121">
        <v>134.4</v>
      </c>
      <c r="N121">
        <v>123.6</v>
      </c>
      <c r="O121">
        <v>136.69999999999999</v>
      </c>
      <c r="P121">
        <v>131.80000000000001</v>
      </c>
      <c r="Q121">
        <v>137.1</v>
      </c>
      <c r="R121">
        <v>131.80000000000001</v>
      </c>
      <c r="S121">
        <v>126.4</v>
      </c>
      <c r="T121">
        <v>131</v>
      </c>
      <c r="U121" t="s">
        <v>83</v>
      </c>
      <c r="V121">
        <v>122.3</v>
      </c>
      <c r="W121">
        <v>125.5</v>
      </c>
      <c r="X121">
        <v>123.2</v>
      </c>
      <c r="Y121">
        <v>112.1</v>
      </c>
      <c r="Z121">
        <v>121.1</v>
      </c>
      <c r="AA121">
        <v>127.7</v>
      </c>
      <c r="AB121">
        <v>118.1</v>
      </c>
      <c r="AC121">
        <v>120</v>
      </c>
      <c r="AD121">
        <v>127.3</v>
      </c>
    </row>
    <row r="122" spans="1:30" x14ac:dyDescent="0.3">
      <c r="A122" t="s">
        <v>30</v>
      </c>
      <c r="B122">
        <v>2016</v>
      </c>
      <c r="C122" t="s">
        <v>41</v>
      </c>
      <c r="D122">
        <v>127.6</v>
      </c>
      <c r="E122">
        <v>137.5</v>
      </c>
      <c r="F122">
        <v>124.4</v>
      </c>
      <c r="G122">
        <v>132.4</v>
      </c>
      <c r="H122">
        <v>118.2</v>
      </c>
      <c r="I122">
        <v>138.1</v>
      </c>
      <c r="J122">
        <v>141.80000000000001</v>
      </c>
      <c r="K122">
        <v>166</v>
      </c>
      <c r="L122">
        <v>107.5</v>
      </c>
      <c r="M122">
        <v>132.19999999999999</v>
      </c>
      <c r="N122">
        <v>126.1</v>
      </c>
      <c r="O122">
        <v>138.30000000000001</v>
      </c>
      <c r="P122">
        <v>133.6</v>
      </c>
      <c r="Q122">
        <v>136</v>
      </c>
      <c r="R122">
        <v>135.4</v>
      </c>
      <c r="S122">
        <v>131.1</v>
      </c>
      <c r="T122">
        <v>134.80000000000001</v>
      </c>
      <c r="U122" t="s">
        <v>32</v>
      </c>
      <c r="V122">
        <v>127.4</v>
      </c>
      <c r="W122">
        <v>128.5</v>
      </c>
      <c r="X122">
        <v>125.8</v>
      </c>
      <c r="Y122">
        <v>115.1</v>
      </c>
      <c r="Z122">
        <v>123.6</v>
      </c>
      <c r="AA122">
        <v>129.1</v>
      </c>
      <c r="AB122">
        <v>119.7</v>
      </c>
      <c r="AC122">
        <v>122.5</v>
      </c>
      <c r="AD122">
        <v>130.30000000000001</v>
      </c>
    </row>
    <row r="123" spans="1:30" x14ac:dyDescent="0.3">
      <c r="A123" t="s">
        <v>33</v>
      </c>
      <c r="B123">
        <v>2016</v>
      </c>
      <c r="C123" t="s">
        <v>41</v>
      </c>
      <c r="D123">
        <v>125</v>
      </c>
      <c r="E123">
        <v>142.1</v>
      </c>
      <c r="F123">
        <v>127</v>
      </c>
      <c r="G123">
        <v>130.4</v>
      </c>
      <c r="H123">
        <v>109.6</v>
      </c>
      <c r="I123">
        <v>133.5</v>
      </c>
      <c r="J123">
        <v>151.4</v>
      </c>
      <c r="K123">
        <v>182.8</v>
      </c>
      <c r="L123">
        <v>111.1</v>
      </c>
      <c r="M123">
        <v>141.5</v>
      </c>
      <c r="N123">
        <v>121.5</v>
      </c>
      <c r="O123">
        <v>136.30000000000001</v>
      </c>
      <c r="P123">
        <v>134.6</v>
      </c>
      <c r="Q123">
        <v>142.19999999999999</v>
      </c>
      <c r="R123">
        <v>127.2</v>
      </c>
      <c r="S123">
        <v>120.7</v>
      </c>
      <c r="T123">
        <v>126.2</v>
      </c>
      <c r="U123" t="s">
        <v>84</v>
      </c>
      <c r="V123">
        <v>115</v>
      </c>
      <c r="W123">
        <v>123.2</v>
      </c>
      <c r="X123">
        <v>120.3</v>
      </c>
      <c r="Y123">
        <v>110.7</v>
      </c>
      <c r="Z123">
        <v>119.8</v>
      </c>
      <c r="AA123">
        <v>128</v>
      </c>
      <c r="AB123">
        <v>118.5</v>
      </c>
      <c r="AC123">
        <v>118.7</v>
      </c>
      <c r="AD123">
        <v>126.6</v>
      </c>
    </row>
    <row r="124" spans="1:30" x14ac:dyDescent="0.3">
      <c r="A124" t="s">
        <v>35</v>
      </c>
      <c r="B124">
        <v>2016</v>
      </c>
      <c r="C124" t="s">
        <v>41</v>
      </c>
      <c r="D124">
        <v>126.8</v>
      </c>
      <c r="E124">
        <v>139.1</v>
      </c>
      <c r="F124">
        <v>125.4</v>
      </c>
      <c r="G124">
        <v>131.69999999999999</v>
      </c>
      <c r="H124">
        <v>115</v>
      </c>
      <c r="I124">
        <v>136</v>
      </c>
      <c r="J124">
        <v>145.1</v>
      </c>
      <c r="K124">
        <v>171.7</v>
      </c>
      <c r="L124">
        <v>108.7</v>
      </c>
      <c r="M124">
        <v>135.30000000000001</v>
      </c>
      <c r="N124">
        <v>124.2</v>
      </c>
      <c r="O124">
        <v>137.4</v>
      </c>
      <c r="P124">
        <v>134</v>
      </c>
      <c r="Q124">
        <v>137.69999999999999</v>
      </c>
      <c r="R124">
        <v>132.19999999999999</v>
      </c>
      <c r="S124">
        <v>126.8</v>
      </c>
      <c r="T124">
        <v>131.4</v>
      </c>
      <c r="U124" t="s">
        <v>84</v>
      </c>
      <c r="V124">
        <v>122.7</v>
      </c>
      <c r="W124">
        <v>126</v>
      </c>
      <c r="X124">
        <v>123.7</v>
      </c>
      <c r="Y124">
        <v>112.8</v>
      </c>
      <c r="Z124">
        <v>121.5</v>
      </c>
      <c r="AA124">
        <v>128.5</v>
      </c>
      <c r="AB124">
        <v>119.2</v>
      </c>
      <c r="AC124">
        <v>120.7</v>
      </c>
      <c r="AD124">
        <v>128.6</v>
      </c>
    </row>
    <row r="125" spans="1:30" x14ac:dyDescent="0.3">
      <c r="A125" t="s">
        <v>30</v>
      </c>
      <c r="B125">
        <v>2016</v>
      </c>
      <c r="C125" t="s">
        <v>42</v>
      </c>
      <c r="D125">
        <v>128.6</v>
      </c>
      <c r="E125">
        <v>138.6</v>
      </c>
      <c r="F125">
        <v>126.6</v>
      </c>
      <c r="G125">
        <v>133.6</v>
      </c>
      <c r="H125">
        <v>118.6</v>
      </c>
      <c r="I125">
        <v>137.4</v>
      </c>
      <c r="J125">
        <v>152.5</v>
      </c>
      <c r="K125">
        <v>169.2</v>
      </c>
      <c r="L125">
        <v>108.8</v>
      </c>
      <c r="M125">
        <v>133.1</v>
      </c>
      <c r="N125">
        <v>126.4</v>
      </c>
      <c r="O125">
        <v>139.19999999999999</v>
      </c>
      <c r="P125">
        <v>136</v>
      </c>
      <c r="Q125">
        <v>137.19999999999999</v>
      </c>
      <c r="R125">
        <v>136.30000000000001</v>
      </c>
      <c r="S125">
        <v>131.6</v>
      </c>
      <c r="T125">
        <v>135.6</v>
      </c>
      <c r="U125" t="s">
        <v>32</v>
      </c>
      <c r="V125">
        <v>128</v>
      </c>
      <c r="W125">
        <v>129.30000000000001</v>
      </c>
      <c r="X125">
        <v>126.2</v>
      </c>
      <c r="Y125">
        <v>116.3</v>
      </c>
      <c r="Z125">
        <v>124.1</v>
      </c>
      <c r="AA125">
        <v>130.19999999999999</v>
      </c>
      <c r="AB125">
        <v>119.9</v>
      </c>
      <c r="AC125">
        <v>123.3</v>
      </c>
      <c r="AD125">
        <v>131.9</v>
      </c>
    </row>
    <row r="126" spans="1:30" x14ac:dyDescent="0.3">
      <c r="A126" t="s">
        <v>33</v>
      </c>
      <c r="B126">
        <v>2016</v>
      </c>
      <c r="C126" t="s">
        <v>42</v>
      </c>
      <c r="D126">
        <v>125.9</v>
      </c>
      <c r="E126">
        <v>143.9</v>
      </c>
      <c r="F126">
        <v>130.9</v>
      </c>
      <c r="G126">
        <v>131</v>
      </c>
      <c r="H126">
        <v>110.2</v>
      </c>
      <c r="I126">
        <v>135.5</v>
      </c>
      <c r="J126">
        <v>173.7</v>
      </c>
      <c r="K126">
        <v>184.4</v>
      </c>
      <c r="L126">
        <v>112</v>
      </c>
      <c r="M126">
        <v>142.80000000000001</v>
      </c>
      <c r="N126">
        <v>121.6</v>
      </c>
      <c r="O126">
        <v>136.9</v>
      </c>
      <c r="P126">
        <v>138.19999999999999</v>
      </c>
      <c r="Q126">
        <v>142.69999999999999</v>
      </c>
      <c r="R126">
        <v>127.6</v>
      </c>
      <c r="S126">
        <v>121.1</v>
      </c>
      <c r="T126">
        <v>126.6</v>
      </c>
      <c r="U126" t="s">
        <v>85</v>
      </c>
      <c r="V126">
        <v>115.5</v>
      </c>
      <c r="W126">
        <v>123.2</v>
      </c>
      <c r="X126">
        <v>120.6</v>
      </c>
      <c r="Y126">
        <v>112.3</v>
      </c>
      <c r="Z126">
        <v>119.9</v>
      </c>
      <c r="AA126">
        <v>129.30000000000001</v>
      </c>
      <c r="AB126">
        <v>118.8</v>
      </c>
      <c r="AC126">
        <v>119.6</v>
      </c>
      <c r="AD126">
        <v>128.1</v>
      </c>
    </row>
    <row r="127" spans="1:30" x14ac:dyDescent="0.3">
      <c r="A127" t="s">
        <v>35</v>
      </c>
      <c r="B127">
        <v>2016</v>
      </c>
      <c r="C127" t="s">
        <v>42</v>
      </c>
      <c r="D127">
        <v>127.7</v>
      </c>
      <c r="E127">
        <v>140.5</v>
      </c>
      <c r="F127">
        <v>128.30000000000001</v>
      </c>
      <c r="G127">
        <v>132.6</v>
      </c>
      <c r="H127">
        <v>115.5</v>
      </c>
      <c r="I127">
        <v>136.5</v>
      </c>
      <c r="J127">
        <v>159.69999999999999</v>
      </c>
      <c r="K127">
        <v>174.3</v>
      </c>
      <c r="L127">
        <v>109.9</v>
      </c>
      <c r="M127">
        <v>136.30000000000001</v>
      </c>
      <c r="N127">
        <v>124.4</v>
      </c>
      <c r="O127">
        <v>138.1</v>
      </c>
      <c r="P127">
        <v>136.80000000000001</v>
      </c>
      <c r="Q127">
        <v>138.69999999999999</v>
      </c>
      <c r="R127">
        <v>132.9</v>
      </c>
      <c r="S127">
        <v>127.2</v>
      </c>
      <c r="T127">
        <v>132</v>
      </c>
      <c r="U127" t="s">
        <v>85</v>
      </c>
      <c r="V127">
        <v>123.3</v>
      </c>
      <c r="W127">
        <v>126.4</v>
      </c>
      <c r="X127">
        <v>124.1</v>
      </c>
      <c r="Y127">
        <v>114.2</v>
      </c>
      <c r="Z127">
        <v>121.7</v>
      </c>
      <c r="AA127">
        <v>129.69999999999999</v>
      </c>
      <c r="AB127">
        <v>119.4</v>
      </c>
      <c r="AC127">
        <v>121.5</v>
      </c>
      <c r="AD127">
        <v>130.1</v>
      </c>
    </row>
    <row r="128" spans="1:30" x14ac:dyDescent="0.3">
      <c r="A128" t="s">
        <v>30</v>
      </c>
      <c r="B128">
        <v>2016</v>
      </c>
      <c r="C128" t="s">
        <v>44</v>
      </c>
      <c r="D128">
        <v>129.30000000000001</v>
      </c>
      <c r="E128">
        <v>139.5</v>
      </c>
      <c r="F128">
        <v>129.6</v>
      </c>
      <c r="G128">
        <v>134.5</v>
      </c>
      <c r="H128">
        <v>119.5</v>
      </c>
      <c r="I128">
        <v>138.5</v>
      </c>
      <c r="J128">
        <v>158.19999999999999</v>
      </c>
      <c r="K128">
        <v>171.8</v>
      </c>
      <c r="L128">
        <v>110.3</v>
      </c>
      <c r="M128">
        <v>134.30000000000001</v>
      </c>
      <c r="N128">
        <v>127.3</v>
      </c>
      <c r="O128">
        <v>139.9</v>
      </c>
      <c r="P128">
        <v>137.6</v>
      </c>
      <c r="Q128">
        <v>138</v>
      </c>
      <c r="R128">
        <v>137.19999999999999</v>
      </c>
      <c r="S128">
        <v>132.19999999999999</v>
      </c>
      <c r="T128">
        <v>136.5</v>
      </c>
      <c r="U128" t="s">
        <v>32</v>
      </c>
      <c r="V128">
        <v>128.19999999999999</v>
      </c>
      <c r="W128">
        <v>130</v>
      </c>
      <c r="X128">
        <v>126.7</v>
      </c>
      <c r="Y128">
        <v>116.4</v>
      </c>
      <c r="Z128">
        <v>125.2</v>
      </c>
      <c r="AA128">
        <v>130.80000000000001</v>
      </c>
      <c r="AB128">
        <v>120.9</v>
      </c>
      <c r="AC128">
        <v>123.8</v>
      </c>
      <c r="AD128">
        <v>133</v>
      </c>
    </row>
    <row r="129" spans="1:30" x14ac:dyDescent="0.3">
      <c r="A129" t="s">
        <v>33</v>
      </c>
      <c r="B129">
        <v>2016</v>
      </c>
      <c r="C129" t="s">
        <v>44</v>
      </c>
      <c r="D129">
        <v>126.8</v>
      </c>
      <c r="E129">
        <v>144.19999999999999</v>
      </c>
      <c r="F129">
        <v>136.6</v>
      </c>
      <c r="G129">
        <v>131.80000000000001</v>
      </c>
      <c r="H129">
        <v>111</v>
      </c>
      <c r="I129">
        <v>137</v>
      </c>
      <c r="J129">
        <v>179.5</v>
      </c>
      <c r="K129">
        <v>188.4</v>
      </c>
      <c r="L129">
        <v>113.3</v>
      </c>
      <c r="M129">
        <v>143.9</v>
      </c>
      <c r="N129">
        <v>121.7</v>
      </c>
      <c r="O129">
        <v>137.5</v>
      </c>
      <c r="P129">
        <v>139.80000000000001</v>
      </c>
      <c r="Q129">
        <v>142.9</v>
      </c>
      <c r="R129">
        <v>127.9</v>
      </c>
      <c r="S129">
        <v>121.1</v>
      </c>
      <c r="T129">
        <v>126.9</v>
      </c>
      <c r="U129" t="s">
        <v>86</v>
      </c>
      <c r="V129">
        <v>115.5</v>
      </c>
      <c r="W129">
        <v>123.5</v>
      </c>
      <c r="X129">
        <v>120.9</v>
      </c>
      <c r="Y129">
        <v>111.7</v>
      </c>
      <c r="Z129">
        <v>120.3</v>
      </c>
      <c r="AA129">
        <v>130.80000000000001</v>
      </c>
      <c r="AB129">
        <v>120</v>
      </c>
      <c r="AC129">
        <v>119.9</v>
      </c>
      <c r="AD129">
        <v>129</v>
      </c>
    </row>
    <row r="130" spans="1:30" x14ac:dyDescent="0.3">
      <c r="A130" t="s">
        <v>35</v>
      </c>
      <c r="B130">
        <v>2016</v>
      </c>
      <c r="C130" t="s">
        <v>44</v>
      </c>
      <c r="D130">
        <v>128.5</v>
      </c>
      <c r="E130">
        <v>141.19999999999999</v>
      </c>
      <c r="F130">
        <v>132.30000000000001</v>
      </c>
      <c r="G130">
        <v>133.5</v>
      </c>
      <c r="H130">
        <v>116.4</v>
      </c>
      <c r="I130">
        <v>137.80000000000001</v>
      </c>
      <c r="J130">
        <v>165.4</v>
      </c>
      <c r="K130">
        <v>177.4</v>
      </c>
      <c r="L130">
        <v>111.3</v>
      </c>
      <c r="M130">
        <v>137.5</v>
      </c>
      <c r="N130">
        <v>125</v>
      </c>
      <c r="O130">
        <v>138.80000000000001</v>
      </c>
      <c r="P130">
        <v>138.4</v>
      </c>
      <c r="Q130">
        <v>139.30000000000001</v>
      </c>
      <c r="R130">
        <v>133.5</v>
      </c>
      <c r="S130">
        <v>127.6</v>
      </c>
      <c r="T130">
        <v>132.69999999999999</v>
      </c>
      <c r="U130" t="s">
        <v>86</v>
      </c>
      <c r="V130">
        <v>123.4</v>
      </c>
      <c r="W130">
        <v>126.9</v>
      </c>
      <c r="X130">
        <v>124.5</v>
      </c>
      <c r="Y130">
        <v>113.9</v>
      </c>
      <c r="Z130">
        <v>122.4</v>
      </c>
      <c r="AA130">
        <v>130.80000000000001</v>
      </c>
      <c r="AB130">
        <v>120.5</v>
      </c>
      <c r="AC130">
        <v>121.9</v>
      </c>
      <c r="AD130">
        <v>131.1</v>
      </c>
    </row>
    <row r="131" spans="1:30" x14ac:dyDescent="0.3">
      <c r="A131" t="s">
        <v>30</v>
      </c>
      <c r="B131">
        <v>2016</v>
      </c>
      <c r="C131" t="s">
        <v>46</v>
      </c>
      <c r="D131">
        <v>130.1</v>
      </c>
      <c r="E131">
        <v>138.80000000000001</v>
      </c>
      <c r="F131">
        <v>130.30000000000001</v>
      </c>
      <c r="G131">
        <v>135.30000000000001</v>
      </c>
      <c r="H131">
        <v>119.9</v>
      </c>
      <c r="I131">
        <v>140.19999999999999</v>
      </c>
      <c r="J131">
        <v>156.9</v>
      </c>
      <c r="K131">
        <v>172.2</v>
      </c>
      <c r="L131">
        <v>112.1</v>
      </c>
      <c r="M131">
        <v>134.9</v>
      </c>
      <c r="N131">
        <v>128.1</v>
      </c>
      <c r="O131">
        <v>140.69999999999999</v>
      </c>
      <c r="P131">
        <v>138</v>
      </c>
      <c r="Q131">
        <v>138.9</v>
      </c>
      <c r="R131">
        <v>137.80000000000001</v>
      </c>
      <c r="S131">
        <v>133</v>
      </c>
      <c r="T131">
        <v>137.1</v>
      </c>
      <c r="U131" t="s">
        <v>32</v>
      </c>
      <c r="V131">
        <v>129.1</v>
      </c>
      <c r="W131">
        <v>130.6</v>
      </c>
      <c r="X131">
        <v>127</v>
      </c>
      <c r="Y131">
        <v>116</v>
      </c>
      <c r="Z131">
        <v>125.5</v>
      </c>
      <c r="AA131">
        <v>131.9</v>
      </c>
      <c r="AB131">
        <v>122</v>
      </c>
      <c r="AC131">
        <v>124.2</v>
      </c>
      <c r="AD131">
        <v>133.5</v>
      </c>
    </row>
    <row r="132" spans="1:30" x14ac:dyDescent="0.3">
      <c r="A132" t="s">
        <v>33</v>
      </c>
      <c r="B132">
        <v>2016</v>
      </c>
      <c r="C132" t="s">
        <v>46</v>
      </c>
      <c r="D132">
        <v>127.6</v>
      </c>
      <c r="E132">
        <v>140.30000000000001</v>
      </c>
      <c r="F132">
        <v>133.69999999999999</v>
      </c>
      <c r="G132">
        <v>132.19999999999999</v>
      </c>
      <c r="H132">
        <v>111.8</v>
      </c>
      <c r="I132">
        <v>135.80000000000001</v>
      </c>
      <c r="J132">
        <v>163.5</v>
      </c>
      <c r="K132">
        <v>182.3</v>
      </c>
      <c r="L132">
        <v>114.6</v>
      </c>
      <c r="M132">
        <v>144.6</v>
      </c>
      <c r="N132">
        <v>121.9</v>
      </c>
      <c r="O132">
        <v>138.1</v>
      </c>
      <c r="P132">
        <v>137.6</v>
      </c>
      <c r="Q132">
        <v>143.6</v>
      </c>
      <c r="R132">
        <v>128.30000000000001</v>
      </c>
      <c r="S132">
        <v>121.4</v>
      </c>
      <c r="T132">
        <v>127.3</v>
      </c>
      <c r="U132" t="s">
        <v>87</v>
      </c>
      <c r="V132">
        <v>114.7</v>
      </c>
      <c r="W132">
        <v>123.9</v>
      </c>
      <c r="X132">
        <v>121.2</v>
      </c>
      <c r="Y132">
        <v>110.4</v>
      </c>
      <c r="Z132">
        <v>120.6</v>
      </c>
      <c r="AA132">
        <v>131.5</v>
      </c>
      <c r="AB132">
        <v>120.9</v>
      </c>
      <c r="AC132">
        <v>119.9</v>
      </c>
      <c r="AD132">
        <v>128.4</v>
      </c>
    </row>
    <row r="133" spans="1:30" x14ac:dyDescent="0.3">
      <c r="A133" t="s">
        <v>35</v>
      </c>
      <c r="B133">
        <v>2016</v>
      </c>
      <c r="C133" t="s">
        <v>46</v>
      </c>
      <c r="D133">
        <v>129.30000000000001</v>
      </c>
      <c r="E133">
        <v>139.30000000000001</v>
      </c>
      <c r="F133">
        <v>131.6</v>
      </c>
      <c r="G133">
        <v>134.1</v>
      </c>
      <c r="H133">
        <v>116.9</v>
      </c>
      <c r="I133">
        <v>138.1</v>
      </c>
      <c r="J133">
        <v>159.1</v>
      </c>
      <c r="K133">
        <v>175.6</v>
      </c>
      <c r="L133">
        <v>112.9</v>
      </c>
      <c r="M133">
        <v>138.1</v>
      </c>
      <c r="N133">
        <v>125.5</v>
      </c>
      <c r="O133">
        <v>139.5</v>
      </c>
      <c r="P133">
        <v>137.9</v>
      </c>
      <c r="Q133">
        <v>140.19999999999999</v>
      </c>
      <c r="R133">
        <v>134.1</v>
      </c>
      <c r="S133">
        <v>128.19999999999999</v>
      </c>
      <c r="T133">
        <v>133.19999999999999</v>
      </c>
      <c r="U133" t="s">
        <v>87</v>
      </c>
      <c r="V133">
        <v>123.6</v>
      </c>
      <c r="W133">
        <v>127.4</v>
      </c>
      <c r="X133">
        <v>124.8</v>
      </c>
      <c r="Y133">
        <v>113.1</v>
      </c>
      <c r="Z133">
        <v>122.7</v>
      </c>
      <c r="AA133">
        <v>131.69999999999999</v>
      </c>
      <c r="AB133">
        <v>121.5</v>
      </c>
      <c r="AC133">
        <v>122.1</v>
      </c>
      <c r="AD133">
        <v>131.1</v>
      </c>
    </row>
    <row r="134" spans="1:30" x14ac:dyDescent="0.3">
      <c r="A134" t="s">
        <v>30</v>
      </c>
      <c r="B134">
        <v>2016</v>
      </c>
      <c r="C134" t="s">
        <v>48</v>
      </c>
      <c r="D134">
        <v>130.80000000000001</v>
      </c>
      <c r="E134">
        <v>138.19999999999999</v>
      </c>
      <c r="F134">
        <v>130.5</v>
      </c>
      <c r="G134">
        <v>135.5</v>
      </c>
      <c r="H134">
        <v>120.2</v>
      </c>
      <c r="I134">
        <v>139.19999999999999</v>
      </c>
      <c r="J134">
        <v>149.5</v>
      </c>
      <c r="K134">
        <v>170.4</v>
      </c>
      <c r="L134">
        <v>113.1</v>
      </c>
      <c r="M134">
        <v>135.80000000000001</v>
      </c>
      <c r="N134">
        <v>128.80000000000001</v>
      </c>
      <c r="O134">
        <v>141.5</v>
      </c>
      <c r="P134">
        <v>137.19999999999999</v>
      </c>
      <c r="Q134">
        <v>139.9</v>
      </c>
      <c r="R134">
        <v>138.5</v>
      </c>
      <c r="S134">
        <v>133.5</v>
      </c>
      <c r="T134">
        <v>137.80000000000001</v>
      </c>
      <c r="U134" t="s">
        <v>32</v>
      </c>
      <c r="V134">
        <v>129.69999999999999</v>
      </c>
      <c r="W134">
        <v>131.1</v>
      </c>
      <c r="X134">
        <v>127.8</v>
      </c>
      <c r="Y134">
        <v>117</v>
      </c>
      <c r="Z134">
        <v>125.7</v>
      </c>
      <c r="AA134">
        <v>132.19999999999999</v>
      </c>
      <c r="AB134">
        <v>122.8</v>
      </c>
      <c r="AC134">
        <v>124.9</v>
      </c>
      <c r="AD134">
        <v>133.4</v>
      </c>
    </row>
    <row r="135" spans="1:30" x14ac:dyDescent="0.3">
      <c r="A135" t="s">
        <v>33</v>
      </c>
      <c r="B135">
        <v>2016</v>
      </c>
      <c r="C135" t="s">
        <v>48</v>
      </c>
      <c r="D135">
        <v>128.1</v>
      </c>
      <c r="E135">
        <v>137.69999999999999</v>
      </c>
      <c r="F135">
        <v>130.6</v>
      </c>
      <c r="G135">
        <v>132.6</v>
      </c>
      <c r="H135">
        <v>111.9</v>
      </c>
      <c r="I135">
        <v>132.5</v>
      </c>
      <c r="J135">
        <v>152.9</v>
      </c>
      <c r="K135">
        <v>173.6</v>
      </c>
      <c r="L135">
        <v>115.1</v>
      </c>
      <c r="M135">
        <v>144.80000000000001</v>
      </c>
      <c r="N135">
        <v>122.1</v>
      </c>
      <c r="O135">
        <v>138.80000000000001</v>
      </c>
      <c r="P135">
        <v>135.69999999999999</v>
      </c>
      <c r="Q135">
        <v>143.9</v>
      </c>
      <c r="R135">
        <v>128.69999999999999</v>
      </c>
      <c r="S135">
        <v>121.6</v>
      </c>
      <c r="T135">
        <v>127.7</v>
      </c>
      <c r="U135" t="s">
        <v>88</v>
      </c>
      <c r="V135">
        <v>114.8</v>
      </c>
      <c r="W135">
        <v>124.3</v>
      </c>
      <c r="X135">
        <v>121.4</v>
      </c>
      <c r="Y135">
        <v>111.8</v>
      </c>
      <c r="Z135">
        <v>120.8</v>
      </c>
      <c r="AA135">
        <v>131.6</v>
      </c>
      <c r="AB135">
        <v>121.2</v>
      </c>
      <c r="AC135">
        <v>120.5</v>
      </c>
      <c r="AD135">
        <v>128</v>
      </c>
    </row>
    <row r="136" spans="1:30" x14ac:dyDescent="0.3">
      <c r="A136" t="s">
        <v>35</v>
      </c>
      <c r="B136">
        <v>2016</v>
      </c>
      <c r="C136" t="s">
        <v>48</v>
      </c>
      <c r="D136">
        <v>129.9</v>
      </c>
      <c r="E136">
        <v>138</v>
      </c>
      <c r="F136">
        <v>130.5</v>
      </c>
      <c r="G136">
        <v>134.4</v>
      </c>
      <c r="H136">
        <v>117.2</v>
      </c>
      <c r="I136">
        <v>136.1</v>
      </c>
      <c r="J136">
        <v>150.69999999999999</v>
      </c>
      <c r="K136">
        <v>171.5</v>
      </c>
      <c r="L136">
        <v>113.8</v>
      </c>
      <c r="M136">
        <v>138.80000000000001</v>
      </c>
      <c r="N136">
        <v>126</v>
      </c>
      <c r="O136">
        <v>140.19999999999999</v>
      </c>
      <c r="P136">
        <v>136.6</v>
      </c>
      <c r="Q136">
        <v>141</v>
      </c>
      <c r="R136">
        <v>134.6</v>
      </c>
      <c r="S136">
        <v>128.6</v>
      </c>
      <c r="T136">
        <v>133.80000000000001</v>
      </c>
      <c r="U136" t="s">
        <v>88</v>
      </c>
      <c r="V136">
        <v>124.1</v>
      </c>
      <c r="W136">
        <v>127.9</v>
      </c>
      <c r="X136">
        <v>125.4</v>
      </c>
      <c r="Y136">
        <v>114.3</v>
      </c>
      <c r="Z136">
        <v>122.9</v>
      </c>
      <c r="AA136">
        <v>131.80000000000001</v>
      </c>
      <c r="AB136">
        <v>122.1</v>
      </c>
      <c r="AC136">
        <v>122.8</v>
      </c>
      <c r="AD136">
        <v>130.9</v>
      </c>
    </row>
    <row r="137" spans="1:30" x14ac:dyDescent="0.3">
      <c r="A137" t="s">
        <v>30</v>
      </c>
      <c r="B137">
        <v>2016</v>
      </c>
      <c r="C137" t="s">
        <v>50</v>
      </c>
      <c r="D137">
        <v>131.30000000000001</v>
      </c>
      <c r="E137">
        <v>137.6</v>
      </c>
      <c r="F137">
        <v>130.1</v>
      </c>
      <c r="G137">
        <v>136</v>
      </c>
      <c r="H137">
        <v>120.8</v>
      </c>
      <c r="I137">
        <v>138.4</v>
      </c>
      <c r="J137">
        <v>149.19999999999999</v>
      </c>
      <c r="K137">
        <v>170.2</v>
      </c>
      <c r="L137">
        <v>113.4</v>
      </c>
      <c r="M137">
        <v>136.30000000000001</v>
      </c>
      <c r="N137">
        <v>128.69999999999999</v>
      </c>
      <c r="O137">
        <v>142.4</v>
      </c>
      <c r="P137">
        <v>137.4</v>
      </c>
      <c r="Q137">
        <v>140.9</v>
      </c>
      <c r="R137">
        <v>139.6</v>
      </c>
      <c r="S137">
        <v>134.30000000000001</v>
      </c>
      <c r="T137">
        <v>138.80000000000001</v>
      </c>
      <c r="U137" t="s">
        <v>32</v>
      </c>
      <c r="V137">
        <v>129.80000000000001</v>
      </c>
      <c r="W137">
        <v>131.80000000000001</v>
      </c>
      <c r="X137">
        <v>128.69999999999999</v>
      </c>
      <c r="Y137">
        <v>117.8</v>
      </c>
      <c r="Z137">
        <v>126.5</v>
      </c>
      <c r="AA137">
        <v>133</v>
      </c>
      <c r="AB137">
        <v>123</v>
      </c>
      <c r="AC137">
        <v>125.7</v>
      </c>
      <c r="AD137">
        <v>133.80000000000001</v>
      </c>
    </row>
    <row r="138" spans="1:30" x14ac:dyDescent="0.3">
      <c r="A138" t="s">
        <v>33</v>
      </c>
      <c r="B138">
        <v>2016</v>
      </c>
      <c r="C138" t="s">
        <v>50</v>
      </c>
      <c r="D138">
        <v>128.69999999999999</v>
      </c>
      <c r="E138">
        <v>138.4</v>
      </c>
      <c r="F138">
        <v>130.30000000000001</v>
      </c>
      <c r="G138">
        <v>132.69999999999999</v>
      </c>
      <c r="H138">
        <v>112.5</v>
      </c>
      <c r="I138">
        <v>130.4</v>
      </c>
      <c r="J138">
        <v>155.1</v>
      </c>
      <c r="K138">
        <v>175.7</v>
      </c>
      <c r="L138">
        <v>115.4</v>
      </c>
      <c r="M138">
        <v>145.30000000000001</v>
      </c>
      <c r="N138">
        <v>122.5</v>
      </c>
      <c r="O138">
        <v>139.6</v>
      </c>
      <c r="P138">
        <v>136.30000000000001</v>
      </c>
      <c r="Q138">
        <v>144.30000000000001</v>
      </c>
      <c r="R138">
        <v>129.1</v>
      </c>
      <c r="S138">
        <v>121.9</v>
      </c>
      <c r="T138">
        <v>128</v>
      </c>
      <c r="U138" t="s">
        <v>89</v>
      </c>
      <c r="V138">
        <v>115.2</v>
      </c>
      <c r="W138">
        <v>124.5</v>
      </c>
      <c r="X138">
        <v>121.8</v>
      </c>
      <c r="Y138">
        <v>112.8</v>
      </c>
      <c r="Z138">
        <v>121.2</v>
      </c>
      <c r="AA138">
        <v>131.9</v>
      </c>
      <c r="AB138">
        <v>120.8</v>
      </c>
      <c r="AC138">
        <v>120.9</v>
      </c>
      <c r="AD138">
        <v>128.6</v>
      </c>
    </row>
    <row r="139" spans="1:30" x14ac:dyDescent="0.3">
      <c r="A139" t="s">
        <v>35</v>
      </c>
      <c r="B139">
        <v>2016</v>
      </c>
      <c r="C139" t="s">
        <v>50</v>
      </c>
      <c r="D139">
        <v>130.5</v>
      </c>
      <c r="E139">
        <v>137.9</v>
      </c>
      <c r="F139">
        <v>130.19999999999999</v>
      </c>
      <c r="G139">
        <v>134.80000000000001</v>
      </c>
      <c r="H139">
        <v>117.8</v>
      </c>
      <c r="I139">
        <v>134.69999999999999</v>
      </c>
      <c r="J139">
        <v>151.19999999999999</v>
      </c>
      <c r="K139">
        <v>172.1</v>
      </c>
      <c r="L139">
        <v>114.1</v>
      </c>
      <c r="M139">
        <v>139.30000000000001</v>
      </c>
      <c r="N139">
        <v>126.1</v>
      </c>
      <c r="O139">
        <v>141.1</v>
      </c>
      <c r="P139">
        <v>137</v>
      </c>
      <c r="Q139">
        <v>141.80000000000001</v>
      </c>
      <c r="R139">
        <v>135.5</v>
      </c>
      <c r="S139">
        <v>129.1</v>
      </c>
      <c r="T139">
        <v>134.5</v>
      </c>
      <c r="U139" t="s">
        <v>89</v>
      </c>
      <c r="V139">
        <v>124.3</v>
      </c>
      <c r="W139">
        <v>128.4</v>
      </c>
      <c r="X139">
        <v>126.1</v>
      </c>
      <c r="Y139">
        <v>115.2</v>
      </c>
      <c r="Z139">
        <v>123.5</v>
      </c>
      <c r="AA139">
        <v>132.4</v>
      </c>
      <c r="AB139">
        <v>122.1</v>
      </c>
      <c r="AC139">
        <v>123.4</v>
      </c>
      <c r="AD139">
        <v>131.4</v>
      </c>
    </row>
    <row r="140" spans="1:30" x14ac:dyDescent="0.3">
      <c r="A140" t="s">
        <v>30</v>
      </c>
      <c r="B140">
        <v>2016</v>
      </c>
      <c r="C140" t="s">
        <v>53</v>
      </c>
      <c r="D140">
        <v>132</v>
      </c>
      <c r="E140">
        <v>137.4</v>
      </c>
      <c r="F140">
        <v>130.6</v>
      </c>
      <c r="G140">
        <v>136.19999999999999</v>
      </c>
      <c r="H140">
        <v>121.1</v>
      </c>
      <c r="I140">
        <v>136.9</v>
      </c>
      <c r="J140">
        <v>141.80000000000001</v>
      </c>
      <c r="K140">
        <v>170</v>
      </c>
      <c r="L140">
        <v>113.4</v>
      </c>
      <c r="M140">
        <v>136.80000000000001</v>
      </c>
      <c r="N140">
        <v>128.69999999999999</v>
      </c>
      <c r="O140">
        <v>143.1</v>
      </c>
      <c r="P140">
        <v>136.6</v>
      </c>
      <c r="Q140">
        <v>141.19999999999999</v>
      </c>
      <c r="R140">
        <v>139.9</v>
      </c>
      <c r="S140">
        <v>134.5</v>
      </c>
      <c r="T140">
        <v>139.19999999999999</v>
      </c>
      <c r="U140" t="s">
        <v>32</v>
      </c>
      <c r="V140">
        <v>130.30000000000001</v>
      </c>
      <c r="W140">
        <v>132.1</v>
      </c>
      <c r="X140">
        <v>129.1</v>
      </c>
      <c r="Y140">
        <v>118.2</v>
      </c>
      <c r="Z140">
        <v>126.9</v>
      </c>
      <c r="AA140">
        <v>133.69999999999999</v>
      </c>
      <c r="AB140">
        <v>123.5</v>
      </c>
      <c r="AC140">
        <v>126.1</v>
      </c>
      <c r="AD140">
        <v>133.6</v>
      </c>
    </row>
    <row r="141" spans="1:30" x14ac:dyDescent="0.3">
      <c r="A141" t="s">
        <v>33</v>
      </c>
      <c r="B141">
        <v>2016</v>
      </c>
      <c r="C141" t="s">
        <v>53</v>
      </c>
      <c r="D141">
        <v>130.19999999999999</v>
      </c>
      <c r="E141">
        <v>138.5</v>
      </c>
      <c r="F141">
        <v>134.1</v>
      </c>
      <c r="G141">
        <v>132.9</v>
      </c>
      <c r="H141">
        <v>112.6</v>
      </c>
      <c r="I141">
        <v>130.80000000000001</v>
      </c>
      <c r="J141">
        <v>142</v>
      </c>
      <c r="K141">
        <v>174.9</v>
      </c>
      <c r="L141">
        <v>115.6</v>
      </c>
      <c r="M141">
        <v>145.4</v>
      </c>
      <c r="N141">
        <v>122.7</v>
      </c>
      <c r="O141">
        <v>140.30000000000001</v>
      </c>
      <c r="P141">
        <v>135.19999999999999</v>
      </c>
      <c r="Q141">
        <v>144.30000000000001</v>
      </c>
      <c r="R141">
        <v>129.6</v>
      </c>
      <c r="S141">
        <v>122.1</v>
      </c>
      <c r="T141">
        <v>128.5</v>
      </c>
      <c r="U141" t="s">
        <v>90</v>
      </c>
      <c r="V141">
        <v>116.2</v>
      </c>
      <c r="W141">
        <v>124.7</v>
      </c>
      <c r="X141">
        <v>122.1</v>
      </c>
      <c r="Y141">
        <v>113.4</v>
      </c>
      <c r="Z141">
        <v>121.7</v>
      </c>
      <c r="AA141">
        <v>132.1</v>
      </c>
      <c r="AB141">
        <v>121.3</v>
      </c>
      <c r="AC141">
        <v>121.3</v>
      </c>
      <c r="AD141">
        <v>128.5</v>
      </c>
    </row>
    <row r="142" spans="1:30" x14ac:dyDescent="0.3">
      <c r="A142" t="s">
        <v>35</v>
      </c>
      <c r="B142">
        <v>2016</v>
      </c>
      <c r="C142" t="s">
        <v>53</v>
      </c>
      <c r="D142">
        <v>131.4</v>
      </c>
      <c r="E142">
        <v>137.80000000000001</v>
      </c>
      <c r="F142">
        <v>132</v>
      </c>
      <c r="G142">
        <v>135</v>
      </c>
      <c r="H142">
        <v>118</v>
      </c>
      <c r="I142">
        <v>134.1</v>
      </c>
      <c r="J142">
        <v>141.9</v>
      </c>
      <c r="K142">
        <v>171.7</v>
      </c>
      <c r="L142">
        <v>114.1</v>
      </c>
      <c r="M142">
        <v>139.69999999999999</v>
      </c>
      <c r="N142">
        <v>126.2</v>
      </c>
      <c r="O142">
        <v>141.80000000000001</v>
      </c>
      <c r="P142">
        <v>136.1</v>
      </c>
      <c r="Q142">
        <v>142</v>
      </c>
      <c r="R142">
        <v>135.80000000000001</v>
      </c>
      <c r="S142">
        <v>129.30000000000001</v>
      </c>
      <c r="T142">
        <v>135</v>
      </c>
      <c r="U142" t="s">
        <v>90</v>
      </c>
      <c r="V142">
        <v>125</v>
      </c>
      <c r="W142">
        <v>128.6</v>
      </c>
      <c r="X142">
        <v>126.4</v>
      </c>
      <c r="Y142">
        <v>115.7</v>
      </c>
      <c r="Z142">
        <v>124</v>
      </c>
      <c r="AA142">
        <v>132.80000000000001</v>
      </c>
      <c r="AB142">
        <v>122.6</v>
      </c>
      <c r="AC142">
        <v>123.8</v>
      </c>
      <c r="AD142">
        <v>131.19999999999999</v>
      </c>
    </row>
    <row r="143" spans="1:30" x14ac:dyDescent="0.3">
      <c r="A143" t="s">
        <v>30</v>
      </c>
      <c r="B143">
        <v>2016</v>
      </c>
      <c r="C143" t="s">
        <v>55</v>
      </c>
      <c r="D143">
        <v>132.6</v>
      </c>
      <c r="E143">
        <v>137.30000000000001</v>
      </c>
      <c r="F143">
        <v>131.6</v>
      </c>
      <c r="G143">
        <v>136.30000000000001</v>
      </c>
      <c r="H143">
        <v>121.6</v>
      </c>
      <c r="I143">
        <v>135.6</v>
      </c>
      <c r="J143">
        <v>127.5</v>
      </c>
      <c r="K143">
        <v>167.9</v>
      </c>
      <c r="L143">
        <v>113.8</v>
      </c>
      <c r="M143">
        <v>137.5</v>
      </c>
      <c r="N143">
        <v>129.1</v>
      </c>
      <c r="O143">
        <v>143.6</v>
      </c>
      <c r="P143">
        <v>134.69999999999999</v>
      </c>
      <c r="Q143">
        <v>142.4</v>
      </c>
      <c r="R143">
        <v>140.4</v>
      </c>
      <c r="S143">
        <v>135.19999999999999</v>
      </c>
      <c r="T143">
        <v>139.69999999999999</v>
      </c>
      <c r="U143" t="s">
        <v>32</v>
      </c>
      <c r="V143">
        <v>132</v>
      </c>
      <c r="W143">
        <v>132.9</v>
      </c>
      <c r="X143">
        <v>129.69999999999999</v>
      </c>
      <c r="Y143">
        <v>118.6</v>
      </c>
      <c r="Z143">
        <v>127.3</v>
      </c>
      <c r="AA143">
        <v>134.19999999999999</v>
      </c>
      <c r="AB143">
        <v>121.9</v>
      </c>
      <c r="AC143">
        <v>126.3</v>
      </c>
      <c r="AD143">
        <v>132.80000000000001</v>
      </c>
    </row>
    <row r="144" spans="1:30" x14ac:dyDescent="0.3">
      <c r="A144" t="s">
        <v>33</v>
      </c>
      <c r="B144">
        <v>2016</v>
      </c>
      <c r="C144" t="s">
        <v>55</v>
      </c>
      <c r="D144">
        <v>131.6</v>
      </c>
      <c r="E144">
        <v>138.19999999999999</v>
      </c>
      <c r="F144">
        <v>134.9</v>
      </c>
      <c r="G144">
        <v>133.1</v>
      </c>
      <c r="H144">
        <v>113.5</v>
      </c>
      <c r="I144">
        <v>129.30000000000001</v>
      </c>
      <c r="J144">
        <v>121.1</v>
      </c>
      <c r="K144">
        <v>170.3</v>
      </c>
      <c r="L144">
        <v>115.5</v>
      </c>
      <c r="M144">
        <v>145.5</v>
      </c>
      <c r="N144">
        <v>123.1</v>
      </c>
      <c r="O144">
        <v>140.9</v>
      </c>
      <c r="P144">
        <v>132.80000000000001</v>
      </c>
      <c r="Q144">
        <v>145</v>
      </c>
      <c r="R144">
        <v>130</v>
      </c>
      <c r="S144">
        <v>122.2</v>
      </c>
      <c r="T144">
        <v>128.80000000000001</v>
      </c>
      <c r="U144" t="s">
        <v>91</v>
      </c>
      <c r="V144">
        <v>117.8</v>
      </c>
      <c r="W144">
        <v>125</v>
      </c>
      <c r="X144">
        <v>122.3</v>
      </c>
      <c r="Y144">
        <v>113.7</v>
      </c>
      <c r="Z144">
        <v>121.8</v>
      </c>
      <c r="AA144">
        <v>132.30000000000001</v>
      </c>
      <c r="AB144">
        <v>119.9</v>
      </c>
      <c r="AC144">
        <v>121.4</v>
      </c>
      <c r="AD144">
        <v>127.6</v>
      </c>
    </row>
    <row r="145" spans="1:30" x14ac:dyDescent="0.3">
      <c r="A145" t="s">
        <v>35</v>
      </c>
      <c r="B145">
        <v>2016</v>
      </c>
      <c r="C145" t="s">
        <v>55</v>
      </c>
      <c r="D145">
        <v>132.30000000000001</v>
      </c>
      <c r="E145">
        <v>137.6</v>
      </c>
      <c r="F145">
        <v>132.9</v>
      </c>
      <c r="G145">
        <v>135.1</v>
      </c>
      <c r="H145">
        <v>118.6</v>
      </c>
      <c r="I145">
        <v>132.69999999999999</v>
      </c>
      <c r="J145">
        <v>125.3</v>
      </c>
      <c r="K145">
        <v>168.7</v>
      </c>
      <c r="L145">
        <v>114.4</v>
      </c>
      <c r="M145">
        <v>140.19999999999999</v>
      </c>
      <c r="N145">
        <v>126.6</v>
      </c>
      <c r="O145">
        <v>142.30000000000001</v>
      </c>
      <c r="P145">
        <v>134</v>
      </c>
      <c r="Q145">
        <v>143.1</v>
      </c>
      <c r="R145">
        <v>136.30000000000001</v>
      </c>
      <c r="S145">
        <v>129.80000000000001</v>
      </c>
      <c r="T145">
        <v>135.4</v>
      </c>
      <c r="U145" t="s">
        <v>91</v>
      </c>
      <c r="V145">
        <v>126.6</v>
      </c>
      <c r="W145">
        <v>129.19999999999999</v>
      </c>
      <c r="X145">
        <v>126.9</v>
      </c>
      <c r="Y145">
        <v>116</v>
      </c>
      <c r="Z145">
        <v>124.2</v>
      </c>
      <c r="AA145">
        <v>133.1</v>
      </c>
      <c r="AB145">
        <v>121.1</v>
      </c>
      <c r="AC145">
        <v>123.9</v>
      </c>
      <c r="AD145">
        <v>130.4</v>
      </c>
    </row>
    <row r="146" spans="1:30" x14ac:dyDescent="0.3">
      <c r="A146" t="s">
        <v>30</v>
      </c>
      <c r="B146">
        <v>2017</v>
      </c>
      <c r="C146" t="s">
        <v>31</v>
      </c>
      <c r="D146">
        <v>133.1</v>
      </c>
      <c r="E146">
        <v>137.80000000000001</v>
      </c>
      <c r="F146">
        <v>131.9</v>
      </c>
      <c r="G146">
        <v>136.69999999999999</v>
      </c>
      <c r="H146">
        <v>122</v>
      </c>
      <c r="I146">
        <v>136</v>
      </c>
      <c r="J146">
        <v>119.8</v>
      </c>
      <c r="K146">
        <v>161.69999999999999</v>
      </c>
      <c r="L146">
        <v>114.8</v>
      </c>
      <c r="M146">
        <v>136.9</v>
      </c>
      <c r="N146">
        <v>129</v>
      </c>
      <c r="O146">
        <v>143.9</v>
      </c>
      <c r="P146">
        <v>133.69999999999999</v>
      </c>
      <c r="Q146">
        <v>143.1</v>
      </c>
      <c r="R146">
        <v>140.69999999999999</v>
      </c>
      <c r="S146">
        <v>135.80000000000001</v>
      </c>
      <c r="T146">
        <v>140</v>
      </c>
      <c r="U146" t="s">
        <v>32</v>
      </c>
      <c r="V146">
        <v>132.1</v>
      </c>
      <c r="W146">
        <v>133.19999999999999</v>
      </c>
      <c r="X146">
        <v>129.9</v>
      </c>
      <c r="Y146">
        <v>119.1</v>
      </c>
      <c r="Z146">
        <v>127</v>
      </c>
      <c r="AA146">
        <v>134.6</v>
      </c>
      <c r="AB146">
        <v>122.3</v>
      </c>
      <c r="AC146">
        <v>126.6</v>
      </c>
      <c r="AD146">
        <v>132.4</v>
      </c>
    </row>
    <row r="147" spans="1:30" x14ac:dyDescent="0.3">
      <c r="A147" t="s">
        <v>33</v>
      </c>
      <c r="B147">
        <v>2017</v>
      </c>
      <c r="C147" t="s">
        <v>31</v>
      </c>
      <c r="D147">
        <v>132.19999999999999</v>
      </c>
      <c r="E147">
        <v>138.9</v>
      </c>
      <c r="F147">
        <v>132.6</v>
      </c>
      <c r="G147">
        <v>133.1</v>
      </c>
      <c r="H147">
        <v>114</v>
      </c>
      <c r="I147">
        <v>129.6</v>
      </c>
      <c r="J147">
        <v>118.7</v>
      </c>
      <c r="K147">
        <v>155.1</v>
      </c>
      <c r="L147">
        <v>117.3</v>
      </c>
      <c r="M147">
        <v>144.9</v>
      </c>
      <c r="N147">
        <v>123.2</v>
      </c>
      <c r="O147">
        <v>141.6</v>
      </c>
      <c r="P147">
        <v>132</v>
      </c>
      <c r="Q147">
        <v>145.6</v>
      </c>
      <c r="R147">
        <v>130.19999999999999</v>
      </c>
      <c r="S147">
        <v>122.3</v>
      </c>
      <c r="T147">
        <v>129</v>
      </c>
      <c r="U147" t="s">
        <v>92</v>
      </c>
      <c r="V147">
        <v>118</v>
      </c>
      <c r="W147">
        <v>125.1</v>
      </c>
      <c r="X147">
        <v>122.6</v>
      </c>
      <c r="Y147">
        <v>115.2</v>
      </c>
      <c r="Z147">
        <v>122</v>
      </c>
      <c r="AA147">
        <v>132.4</v>
      </c>
      <c r="AB147">
        <v>120.9</v>
      </c>
      <c r="AC147">
        <v>122.1</v>
      </c>
      <c r="AD147">
        <v>127.8</v>
      </c>
    </row>
    <row r="148" spans="1:30" x14ac:dyDescent="0.3">
      <c r="A148" t="s">
        <v>35</v>
      </c>
      <c r="B148">
        <v>2017</v>
      </c>
      <c r="C148" t="s">
        <v>31</v>
      </c>
      <c r="D148">
        <v>132.80000000000001</v>
      </c>
      <c r="E148">
        <v>138.19999999999999</v>
      </c>
      <c r="F148">
        <v>132.19999999999999</v>
      </c>
      <c r="G148">
        <v>135.4</v>
      </c>
      <c r="H148">
        <v>119.1</v>
      </c>
      <c r="I148">
        <v>133</v>
      </c>
      <c r="J148">
        <v>119.4</v>
      </c>
      <c r="K148">
        <v>159.5</v>
      </c>
      <c r="L148">
        <v>115.6</v>
      </c>
      <c r="M148">
        <v>139.6</v>
      </c>
      <c r="N148">
        <v>126.6</v>
      </c>
      <c r="O148">
        <v>142.80000000000001</v>
      </c>
      <c r="P148">
        <v>133.1</v>
      </c>
      <c r="Q148">
        <v>143.80000000000001</v>
      </c>
      <c r="R148">
        <v>136.6</v>
      </c>
      <c r="S148">
        <v>130.19999999999999</v>
      </c>
      <c r="T148">
        <v>135.6</v>
      </c>
      <c r="U148" t="s">
        <v>92</v>
      </c>
      <c r="V148">
        <v>126.8</v>
      </c>
      <c r="W148">
        <v>129.4</v>
      </c>
      <c r="X148">
        <v>127.1</v>
      </c>
      <c r="Y148">
        <v>117</v>
      </c>
      <c r="Z148">
        <v>124.2</v>
      </c>
      <c r="AA148">
        <v>133.30000000000001</v>
      </c>
      <c r="AB148">
        <v>121.7</v>
      </c>
      <c r="AC148">
        <v>124.4</v>
      </c>
      <c r="AD148">
        <v>130.30000000000001</v>
      </c>
    </row>
    <row r="149" spans="1:30" x14ac:dyDescent="0.3">
      <c r="A149" t="s">
        <v>30</v>
      </c>
      <c r="B149">
        <v>2017</v>
      </c>
      <c r="C149" t="s">
        <v>36</v>
      </c>
      <c r="D149">
        <v>133.30000000000001</v>
      </c>
      <c r="E149">
        <v>138.30000000000001</v>
      </c>
      <c r="F149">
        <v>129.30000000000001</v>
      </c>
      <c r="G149">
        <v>137.19999999999999</v>
      </c>
      <c r="H149">
        <v>122.1</v>
      </c>
      <c r="I149">
        <v>138.69999999999999</v>
      </c>
      <c r="J149">
        <v>119.1</v>
      </c>
      <c r="K149">
        <v>156.9</v>
      </c>
      <c r="L149">
        <v>116.2</v>
      </c>
      <c r="M149">
        <v>136</v>
      </c>
      <c r="N149">
        <v>129.4</v>
      </c>
      <c r="O149">
        <v>144.4</v>
      </c>
      <c r="P149">
        <v>133.6</v>
      </c>
      <c r="Q149">
        <v>143.69999999999999</v>
      </c>
      <c r="R149">
        <v>140.9</v>
      </c>
      <c r="S149">
        <v>135.80000000000001</v>
      </c>
      <c r="T149">
        <v>140.19999999999999</v>
      </c>
      <c r="U149" t="s">
        <v>32</v>
      </c>
      <c r="V149">
        <v>133.19999999999999</v>
      </c>
      <c r="W149">
        <v>133.6</v>
      </c>
      <c r="X149">
        <v>130.1</v>
      </c>
      <c r="Y149">
        <v>119.5</v>
      </c>
      <c r="Z149">
        <v>127.7</v>
      </c>
      <c r="AA149">
        <v>134.9</v>
      </c>
      <c r="AB149">
        <v>123.2</v>
      </c>
      <c r="AC149">
        <v>127</v>
      </c>
      <c r="AD149">
        <v>132.6</v>
      </c>
    </row>
    <row r="150" spans="1:30" x14ac:dyDescent="0.3">
      <c r="A150" t="s">
        <v>33</v>
      </c>
      <c r="B150">
        <v>2017</v>
      </c>
      <c r="C150" t="s">
        <v>36</v>
      </c>
      <c r="D150">
        <v>132.80000000000001</v>
      </c>
      <c r="E150">
        <v>139.80000000000001</v>
      </c>
      <c r="F150">
        <v>129.30000000000001</v>
      </c>
      <c r="G150">
        <v>133.5</v>
      </c>
      <c r="H150">
        <v>114.3</v>
      </c>
      <c r="I150">
        <v>131.4</v>
      </c>
      <c r="J150">
        <v>120.2</v>
      </c>
      <c r="K150">
        <v>143.1</v>
      </c>
      <c r="L150">
        <v>119.5</v>
      </c>
      <c r="M150">
        <v>144</v>
      </c>
      <c r="N150">
        <v>123.4</v>
      </c>
      <c r="O150">
        <v>141.9</v>
      </c>
      <c r="P150">
        <v>132.1</v>
      </c>
      <c r="Q150">
        <v>146.30000000000001</v>
      </c>
      <c r="R150">
        <v>130.5</v>
      </c>
      <c r="S150">
        <v>122.5</v>
      </c>
      <c r="T150">
        <v>129.30000000000001</v>
      </c>
      <c r="U150" t="s">
        <v>93</v>
      </c>
      <c r="V150">
        <v>119.2</v>
      </c>
      <c r="W150">
        <v>125.3</v>
      </c>
      <c r="X150">
        <v>122.9</v>
      </c>
      <c r="Y150">
        <v>115.5</v>
      </c>
      <c r="Z150">
        <v>122.2</v>
      </c>
      <c r="AA150">
        <v>132.4</v>
      </c>
      <c r="AB150">
        <v>121.7</v>
      </c>
      <c r="AC150">
        <v>122.4</v>
      </c>
      <c r="AD150">
        <v>128.19999999999999</v>
      </c>
    </row>
    <row r="151" spans="1:30" x14ac:dyDescent="0.3">
      <c r="A151" t="s">
        <v>35</v>
      </c>
      <c r="B151">
        <v>2017</v>
      </c>
      <c r="C151" t="s">
        <v>36</v>
      </c>
      <c r="D151">
        <v>133.1</v>
      </c>
      <c r="E151">
        <v>138.80000000000001</v>
      </c>
      <c r="F151">
        <v>129.30000000000001</v>
      </c>
      <c r="G151">
        <v>135.80000000000001</v>
      </c>
      <c r="H151">
        <v>119.2</v>
      </c>
      <c r="I151">
        <v>135.30000000000001</v>
      </c>
      <c r="J151">
        <v>119.5</v>
      </c>
      <c r="K151">
        <v>152.19999999999999</v>
      </c>
      <c r="L151">
        <v>117.3</v>
      </c>
      <c r="M151">
        <v>138.69999999999999</v>
      </c>
      <c r="N151">
        <v>126.9</v>
      </c>
      <c r="O151">
        <v>143.19999999999999</v>
      </c>
      <c r="P151">
        <v>133</v>
      </c>
      <c r="Q151">
        <v>144.4</v>
      </c>
      <c r="R151">
        <v>136.80000000000001</v>
      </c>
      <c r="S151">
        <v>130.30000000000001</v>
      </c>
      <c r="T151">
        <v>135.9</v>
      </c>
      <c r="U151" t="s">
        <v>93</v>
      </c>
      <c r="V151">
        <v>127.9</v>
      </c>
      <c r="W151">
        <v>129.69999999999999</v>
      </c>
      <c r="X151">
        <v>127.4</v>
      </c>
      <c r="Y151">
        <v>117.4</v>
      </c>
      <c r="Z151">
        <v>124.6</v>
      </c>
      <c r="AA151">
        <v>133.4</v>
      </c>
      <c r="AB151">
        <v>122.6</v>
      </c>
      <c r="AC151">
        <v>124.8</v>
      </c>
      <c r="AD151">
        <v>130.6</v>
      </c>
    </row>
    <row r="152" spans="1:30" x14ac:dyDescent="0.3">
      <c r="A152" t="s">
        <v>30</v>
      </c>
      <c r="B152">
        <v>2017</v>
      </c>
      <c r="C152" t="s">
        <v>38</v>
      </c>
      <c r="D152">
        <v>133.6</v>
      </c>
      <c r="E152">
        <v>138.80000000000001</v>
      </c>
      <c r="F152">
        <v>128.80000000000001</v>
      </c>
      <c r="G152">
        <v>137.19999999999999</v>
      </c>
      <c r="H152">
        <v>121.6</v>
      </c>
      <c r="I152">
        <v>139.69999999999999</v>
      </c>
      <c r="J152">
        <v>119.7</v>
      </c>
      <c r="K152">
        <v>148</v>
      </c>
      <c r="L152">
        <v>116.9</v>
      </c>
      <c r="M152">
        <v>135.6</v>
      </c>
      <c r="N152">
        <v>129.80000000000001</v>
      </c>
      <c r="O152">
        <v>145.4</v>
      </c>
      <c r="P152">
        <v>133.4</v>
      </c>
      <c r="Q152">
        <v>144.19999999999999</v>
      </c>
      <c r="R152">
        <v>141.6</v>
      </c>
      <c r="S152">
        <v>136.19999999999999</v>
      </c>
      <c r="T152">
        <v>140.80000000000001</v>
      </c>
      <c r="U152" t="s">
        <v>32</v>
      </c>
      <c r="V152">
        <v>134.19999999999999</v>
      </c>
      <c r="W152">
        <v>134.1</v>
      </c>
      <c r="X152">
        <v>130.6</v>
      </c>
      <c r="Y152">
        <v>119.8</v>
      </c>
      <c r="Z152">
        <v>128.30000000000001</v>
      </c>
      <c r="AA152">
        <v>135.19999999999999</v>
      </c>
      <c r="AB152">
        <v>123.3</v>
      </c>
      <c r="AC152">
        <v>127.4</v>
      </c>
      <c r="AD152">
        <v>132.80000000000001</v>
      </c>
    </row>
    <row r="153" spans="1:30" x14ac:dyDescent="0.3">
      <c r="A153" t="s">
        <v>33</v>
      </c>
      <c r="B153">
        <v>2017</v>
      </c>
      <c r="C153" t="s">
        <v>38</v>
      </c>
      <c r="D153">
        <v>132.69999999999999</v>
      </c>
      <c r="E153">
        <v>139.4</v>
      </c>
      <c r="F153">
        <v>128.4</v>
      </c>
      <c r="G153">
        <v>134.9</v>
      </c>
      <c r="H153">
        <v>114</v>
      </c>
      <c r="I153">
        <v>136.80000000000001</v>
      </c>
      <c r="J153">
        <v>122.2</v>
      </c>
      <c r="K153">
        <v>135.80000000000001</v>
      </c>
      <c r="L153">
        <v>120.3</v>
      </c>
      <c r="M153">
        <v>142.6</v>
      </c>
      <c r="N153">
        <v>123.6</v>
      </c>
      <c r="O153">
        <v>142.4</v>
      </c>
      <c r="P153">
        <v>132.6</v>
      </c>
      <c r="Q153">
        <v>147.5</v>
      </c>
      <c r="R153">
        <v>130.80000000000001</v>
      </c>
      <c r="S153">
        <v>122.8</v>
      </c>
      <c r="T153">
        <v>129.6</v>
      </c>
      <c r="U153" t="s">
        <v>94</v>
      </c>
      <c r="V153">
        <v>120.8</v>
      </c>
      <c r="W153">
        <v>125.6</v>
      </c>
      <c r="X153">
        <v>123.1</v>
      </c>
      <c r="Y153">
        <v>115.6</v>
      </c>
      <c r="Z153">
        <v>122.4</v>
      </c>
      <c r="AA153">
        <v>132.80000000000001</v>
      </c>
      <c r="AB153">
        <v>121.7</v>
      </c>
      <c r="AC153">
        <v>122.6</v>
      </c>
      <c r="AD153">
        <v>128.69999999999999</v>
      </c>
    </row>
    <row r="154" spans="1:30" x14ac:dyDescent="0.3">
      <c r="A154" t="s">
        <v>35</v>
      </c>
      <c r="B154">
        <v>2017</v>
      </c>
      <c r="C154" t="s">
        <v>38</v>
      </c>
      <c r="D154">
        <v>133.30000000000001</v>
      </c>
      <c r="E154">
        <v>139</v>
      </c>
      <c r="F154">
        <v>128.6</v>
      </c>
      <c r="G154">
        <v>136.30000000000001</v>
      </c>
      <c r="H154">
        <v>118.8</v>
      </c>
      <c r="I154">
        <v>138.30000000000001</v>
      </c>
      <c r="J154">
        <v>120.5</v>
      </c>
      <c r="K154">
        <v>143.9</v>
      </c>
      <c r="L154">
        <v>118</v>
      </c>
      <c r="M154">
        <v>137.9</v>
      </c>
      <c r="N154">
        <v>127.2</v>
      </c>
      <c r="O154">
        <v>144</v>
      </c>
      <c r="P154">
        <v>133.1</v>
      </c>
      <c r="Q154">
        <v>145.1</v>
      </c>
      <c r="R154">
        <v>137.30000000000001</v>
      </c>
      <c r="S154">
        <v>130.6</v>
      </c>
      <c r="T154">
        <v>136.4</v>
      </c>
      <c r="U154" t="s">
        <v>94</v>
      </c>
      <c r="V154">
        <v>129.1</v>
      </c>
      <c r="W154">
        <v>130.1</v>
      </c>
      <c r="X154">
        <v>127.8</v>
      </c>
      <c r="Y154">
        <v>117.6</v>
      </c>
      <c r="Z154">
        <v>125</v>
      </c>
      <c r="AA154">
        <v>133.80000000000001</v>
      </c>
      <c r="AB154">
        <v>122.6</v>
      </c>
      <c r="AC154">
        <v>125.1</v>
      </c>
      <c r="AD154">
        <v>130.9</v>
      </c>
    </row>
    <row r="155" spans="1:30" x14ac:dyDescent="0.3">
      <c r="A155" t="s">
        <v>30</v>
      </c>
      <c r="B155">
        <v>2017</v>
      </c>
      <c r="C155" t="s">
        <v>39</v>
      </c>
      <c r="D155">
        <v>133.19999999999999</v>
      </c>
      <c r="E155">
        <v>138.69999999999999</v>
      </c>
      <c r="F155">
        <v>127.1</v>
      </c>
      <c r="G155">
        <v>137.69999999999999</v>
      </c>
      <c r="H155">
        <v>121.3</v>
      </c>
      <c r="I155">
        <v>141.80000000000001</v>
      </c>
      <c r="J155">
        <v>121.5</v>
      </c>
      <c r="K155">
        <v>144.5</v>
      </c>
      <c r="L155">
        <v>117.4</v>
      </c>
      <c r="M155">
        <v>134.1</v>
      </c>
      <c r="N155">
        <v>130</v>
      </c>
      <c r="O155">
        <v>145.5</v>
      </c>
      <c r="P155">
        <v>133.5</v>
      </c>
      <c r="Q155">
        <v>144.4</v>
      </c>
      <c r="R155">
        <v>142.4</v>
      </c>
      <c r="S155">
        <v>136.80000000000001</v>
      </c>
      <c r="T155">
        <v>141.6</v>
      </c>
      <c r="U155" t="s">
        <v>32</v>
      </c>
      <c r="V155">
        <v>135</v>
      </c>
      <c r="W155">
        <v>134.30000000000001</v>
      </c>
      <c r="X155">
        <v>131</v>
      </c>
      <c r="Y155">
        <v>119.2</v>
      </c>
      <c r="Z155">
        <v>128.30000000000001</v>
      </c>
      <c r="AA155">
        <v>135.69999999999999</v>
      </c>
      <c r="AB155">
        <v>123.7</v>
      </c>
      <c r="AC155">
        <v>127.5</v>
      </c>
      <c r="AD155">
        <v>132.9</v>
      </c>
    </row>
    <row r="156" spans="1:30" x14ac:dyDescent="0.3">
      <c r="A156" t="s">
        <v>33</v>
      </c>
      <c r="B156">
        <v>2017</v>
      </c>
      <c r="C156" t="s">
        <v>39</v>
      </c>
      <c r="D156">
        <v>132.69999999999999</v>
      </c>
      <c r="E156">
        <v>140.6</v>
      </c>
      <c r="F156">
        <v>124.5</v>
      </c>
      <c r="G156">
        <v>136.30000000000001</v>
      </c>
      <c r="H156">
        <v>113.5</v>
      </c>
      <c r="I156">
        <v>137.69999999999999</v>
      </c>
      <c r="J156">
        <v>127.1</v>
      </c>
      <c r="K156">
        <v>133.80000000000001</v>
      </c>
      <c r="L156">
        <v>120.8</v>
      </c>
      <c r="M156">
        <v>141.30000000000001</v>
      </c>
      <c r="N156">
        <v>123.8</v>
      </c>
      <c r="O156">
        <v>142.6</v>
      </c>
      <c r="P156">
        <v>133.4</v>
      </c>
      <c r="Q156">
        <v>148</v>
      </c>
      <c r="R156">
        <v>131.19999999999999</v>
      </c>
      <c r="S156">
        <v>123</v>
      </c>
      <c r="T156">
        <v>130</v>
      </c>
      <c r="U156" t="s">
        <v>95</v>
      </c>
      <c r="V156">
        <v>121.4</v>
      </c>
      <c r="W156">
        <v>126</v>
      </c>
      <c r="X156">
        <v>123.4</v>
      </c>
      <c r="Y156">
        <v>114.3</v>
      </c>
      <c r="Z156">
        <v>122.6</v>
      </c>
      <c r="AA156">
        <v>133.6</v>
      </c>
      <c r="AB156">
        <v>122.2</v>
      </c>
      <c r="AC156">
        <v>122.5</v>
      </c>
      <c r="AD156">
        <v>129.1</v>
      </c>
    </row>
    <row r="157" spans="1:30" x14ac:dyDescent="0.3">
      <c r="A157" t="s">
        <v>35</v>
      </c>
      <c r="B157">
        <v>2017</v>
      </c>
      <c r="C157" t="s">
        <v>39</v>
      </c>
      <c r="D157">
        <v>133</v>
      </c>
      <c r="E157">
        <v>139.4</v>
      </c>
      <c r="F157">
        <v>126.1</v>
      </c>
      <c r="G157">
        <v>137.19999999999999</v>
      </c>
      <c r="H157">
        <v>118.4</v>
      </c>
      <c r="I157">
        <v>139.9</v>
      </c>
      <c r="J157">
        <v>123.4</v>
      </c>
      <c r="K157">
        <v>140.9</v>
      </c>
      <c r="L157">
        <v>118.5</v>
      </c>
      <c r="M157">
        <v>136.5</v>
      </c>
      <c r="N157">
        <v>127.4</v>
      </c>
      <c r="O157">
        <v>144.19999999999999</v>
      </c>
      <c r="P157">
        <v>133.5</v>
      </c>
      <c r="Q157">
        <v>145.4</v>
      </c>
      <c r="R157">
        <v>138</v>
      </c>
      <c r="S157">
        <v>131.1</v>
      </c>
      <c r="T157">
        <v>137</v>
      </c>
      <c r="U157" t="s">
        <v>95</v>
      </c>
      <c r="V157">
        <v>129.80000000000001</v>
      </c>
      <c r="W157">
        <v>130.4</v>
      </c>
      <c r="X157">
        <v>128.1</v>
      </c>
      <c r="Y157">
        <v>116.6</v>
      </c>
      <c r="Z157">
        <v>125.1</v>
      </c>
      <c r="AA157">
        <v>134.5</v>
      </c>
      <c r="AB157">
        <v>123.1</v>
      </c>
      <c r="AC157">
        <v>125.1</v>
      </c>
      <c r="AD157">
        <v>131.1</v>
      </c>
    </row>
    <row r="158" spans="1:30" x14ac:dyDescent="0.3">
      <c r="A158" t="s">
        <v>30</v>
      </c>
      <c r="B158">
        <v>2017</v>
      </c>
      <c r="C158" t="s">
        <v>41</v>
      </c>
      <c r="D158">
        <v>133.1</v>
      </c>
      <c r="E158">
        <v>140.30000000000001</v>
      </c>
      <c r="F158">
        <v>126.8</v>
      </c>
      <c r="G158">
        <v>138.19999999999999</v>
      </c>
      <c r="H158">
        <v>120.8</v>
      </c>
      <c r="I158">
        <v>140.19999999999999</v>
      </c>
      <c r="J158">
        <v>123.8</v>
      </c>
      <c r="K158">
        <v>141.80000000000001</v>
      </c>
      <c r="L158">
        <v>118.6</v>
      </c>
      <c r="M158">
        <v>134</v>
      </c>
      <c r="N158">
        <v>130.30000000000001</v>
      </c>
      <c r="O158">
        <v>145.80000000000001</v>
      </c>
      <c r="P158">
        <v>133.80000000000001</v>
      </c>
      <c r="Q158">
        <v>145.5</v>
      </c>
      <c r="R158">
        <v>142.5</v>
      </c>
      <c r="S158">
        <v>137.30000000000001</v>
      </c>
      <c r="T158">
        <v>141.80000000000001</v>
      </c>
      <c r="U158" t="s">
        <v>32</v>
      </c>
      <c r="V158">
        <v>135</v>
      </c>
      <c r="W158">
        <v>134.9</v>
      </c>
      <c r="X158">
        <v>131.4</v>
      </c>
      <c r="Y158">
        <v>119.4</v>
      </c>
      <c r="Z158">
        <v>129.4</v>
      </c>
      <c r="AA158">
        <v>136.30000000000001</v>
      </c>
      <c r="AB158">
        <v>123.7</v>
      </c>
      <c r="AC158">
        <v>127.9</v>
      </c>
      <c r="AD158">
        <v>133.30000000000001</v>
      </c>
    </row>
    <row r="159" spans="1:30" x14ac:dyDescent="0.3">
      <c r="A159" t="s">
        <v>33</v>
      </c>
      <c r="B159">
        <v>2017</v>
      </c>
      <c r="C159" t="s">
        <v>41</v>
      </c>
      <c r="D159">
        <v>132.6</v>
      </c>
      <c r="E159">
        <v>144.1</v>
      </c>
      <c r="F159">
        <v>125.6</v>
      </c>
      <c r="G159">
        <v>136.80000000000001</v>
      </c>
      <c r="H159">
        <v>113.4</v>
      </c>
      <c r="I159">
        <v>135.19999999999999</v>
      </c>
      <c r="J159">
        <v>129.19999999999999</v>
      </c>
      <c r="K159">
        <v>131.5</v>
      </c>
      <c r="L159">
        <v>121</v>
      </c>
      <c r="M159">
        <v>139.9</v>
      </c>
      <c r="N159">
        <v>123.8</v>
      </c>
      <c r="O159">
        <v>142.9</v>
      </c>
      <c r="P159">
        <v>133.6</v>
      </c>
      <c r="Q159">
        <v>148.30000000000001</v>
      </c>
      <c r="R159">
        <v>131.5</v>
      </c>
      <c r="S159">
        <v>123.2</v>
      </c>
      <c r="T159">
        <v>130.19999999999999</v>
      </c>
      <c r="U159" t="s">
        <v>96</v>
      </c>
      <c r="V159">
        <v>120.1</v>
      </c>
      <c r="W159">
        <v>126.5</v>
      </c>
      <c r="X159">
        <v>123.6</v>
      </c>
      <c r="Y159">
        <v>114.3</v>
      </c>
      <c r="Z159">
        <v>122.8</v>
      </c>
      <c r="AA159">
        <v>133.80000000000001</v>
      </c>
      <c r="AB159">
        <v>122</v>
      </c>
      <c r="AC159">
        <v>122.6</v>
      </c>
      <c r="AD159">
        <v>129.30000000000001</v>
      </c>
    </row>
    <row r="160" spans="1:30" x14ac:dyDescent="0.3">
      <c r="A160" t="s">
        <v>35</v>
      </c>
      <c r="B160">
        <v>2017</v>
      </c>
      <c r="C160" t="s">
        <v>41</v>
      </c>
      <c r="D160">
        <v>132.9</v>
      </c>
      <c r="E160">
        <v>141.6</v>
      </c>
      <c r="F160">
        <v>126.3</v>
      </c>
      <c r="G160">
        <v>137.69999999999999</v>
      </c>
      <c r="H160">
        <v>118.1</v>
      </c>
      <c r="I160">
        <v>137.9</v>
      </c>
      <c r="J160">
        <v>125.6</v>
      </c>
      <c r="K160">
        <v>138.30000000000001</v>
      </c>
      <c r="L160">
        <v>119.4</v>
      </c>
      <c r="M160">
        <v>136</v>
      </c>
      <c r="N160">
        <v>127.6</v>
      </c>
      <c r="O160">
        <v>144.5</v>
      </c>
      <c r="P160">
        <v>133.69999999999999</v>
      </c>
      <c r="Q160">
        <v>146.19999999999999</v>
      </c>
      <c r="R160">
        <v>138.19999999999999</v>
      </c>
      <c r="S160">
        <v>131.4</v>
      </c>
      <c r="T160">
        <v>137.19999999999999</v>
      </c>
      <c r="U160" t="s">
        <v>96</v>
      </c>
      <c r="V160">
        <v>129.4</v>
      </c>
      <c r="W160">
        <v>130.9</v>
      </c>
      <c r="X160">
        <v>128.4</v>
      </c>
      <c r="Y160">
        <v>116.7</v>
      </c>
      <c r="Z160">
        <v>125.7</v>
      </c>
      <c r="AA160">
        <v>134.80000000000001</v>
      </c>
      <c r="AB160">
        <v>123</v>
      </c>
      <c r="AC160">
        <v>125.3</v>
      </c>
      <c r="AD160">
        <v>131.4</v>
      </c>
    </row>
    <row r="161" spans="1:30" x14ac:dyDescent="0.3">
      <c r="A161" t="s">
        <v>30</v>
      </c>
      <c r="B161">
        <v>2017</v>
      </c>
      <c r="C161" t="s">
        <v>42</v>
      </c>
      <c r="D161">
        <v>133.5</v>
      </c>
      <c r="E161">
        <v>143.69999999999999</v>
      </c>
      <c r="F161">
        <v>128</v>
      </c>
      <c r="G161">
        <v>138.6</v>
      </c>
      <c r="H161">
        <v>120.9</v>
      </c>
      <c r="I161">
        <v>140.9</v>
      </c>
      <c r="J161">
        <v>128.80000000000001</v>
      </c>
      <c r="K161">
        <v>140.19999999999999</v>
      </c>
      <c r="L161">
        <v>118.9</v>
      </c>
      <c r="M161">
        <v>133.5</v>
      </c>
      <c r="N161">
        <v>130.4</v>
      </c>
      <c r="O161">
        <v>146.5</v>
      </c>
      <c r="P161">
        <v>134.9</v>
      </c>
      <c r="Q161">
        <v>145.80000000000001</v>
      </c>
      <c r="R161">
        <v>143.1</v>
      </c>
      <c r="S161">
        <v>137.69999999999999</v>
      </c>
      <c r="T161">
        <v>142.30000000000001</v>
      </c>
      <c r="U161" t="s">
        <v>32</v>
      </c>
      <c r="V161">
        <v>134.80000000000001</v>
      </c>
      <c r="W161">
        <v>135.19999999999999</v>
      </c>
      <c r="X161">
        <v>131.30000000000001</v>
      </c>
      <c r="Y161">
        <v>119.4</v>
      </c>
      <c r="Z161">
        <v>129.80000000000001</v>
      </c>
      <c r="AA161">
        <v>136.9</v>
      </c>
      <c r="AB161">
        <v>124.1</v>
      </c>
      <c r="AC161">
        <v>128.1</v>
      </c>
      <c r="AD161">
        <v>133.9</v>
      </c>
    </row>
    <row r="162" spans="1:30" x14ac:dyDescent="0.3">
      <c r="A162" t="s">
        <v>33</v>
      </c>
      <c r="B162">
        <v>2017</v>
      </c>
      <c r="C162" t="s">
        <v>42</v>
      </c>
      <c r="D162">
        <v>132.9</v>
      </c>
      <c r="E162">
        <v>148.69999999999999</v>
      </c>
      <c r="F162">
        <v>128.30000000000001</v>
      </c>
      <c r="G162">
        <v>137.30000000000001</v>
      </c>
      <c r="H162">
        <v>113.5</v>
      </c>
      <c r="I162">
        <v>137.19999999999999</v>
      </c>
      <c r="J162">
        <v>142.19999999999999</v>
      </c>
      <c r="K162">
        <v>128.19999999999999</v>
      </c>
      <c r="L162">
        <v>120.9</v>
      </c>
      <c r="M162">
        <v>138.80000000000001</v>
      </c>
      <c r="N162">
        <v>124.2</v>
      </c>
      <c r="O162">
        <v>143.1</v>
      </c>
      <c r="P162">
        <v>135.69999999999999</v>
      </c>
      <c r="Q162">
        <v>148.6</v>
      </c>
      <c r="R162">
        <v>131.5</v>
      </c>
      <c r="S162">
        <v>123.2</v>
      </c>
      <c r="T162">
        <v>130.19999999999999</v>
      </c>
      <c r="U162" t="s">
        <v>97</v>
      </c>
      <c r="V162">
        <v>119</v>
      </c>
      <c r="W162">
        <v>126.8</v>
      </c>
      <c r="X162">
        <v>123.8</v>
      </c>
      <c r="Y162">
        <v>113.9</v>
      </c>
      <c r="Z162">
        <v>122.9</v>
      </c>
      <c r="AA162">
        <v>134.30000000000001</v>
      </c>
      <c r="AB162">
        <v>122.5</v>
      </c>
      <c r="AC162">
        <v>122.7</v>
      </c>
      <c r="AD162">
        <v>129.9</v>
      </c>
    </row>
    <row r="163" spans="1:30" x14ac:dyDescent="0.3">
      <c r="A163" t="s">
        <v>35</v>
      </c>
      <c r="B163">
        <v>2017</v>
      </c>
      <c r="C163" t="s">
        <v>42</v>
      </c>
      <c r="D163">
        <v>133.30000000000001</v>
      </c>
      <c r="E163">
        <v>145.5</v>
      </c>
      <c r="F163">
        <v>128.1</v>
      </c>
      <c r="G163">
        <v>138.1</v>
      </c>
      <c r="H163">
        <v>118.2</v>
      </c>
      <c r="I163">
        <v>139.19999999999999</v>
      </c>
      <c r="J163">
        <v>133.30000000000001</v>
      </c>
      <c r="K163">
        <v>136.19999999999999</v>
      </c>
      <c r="L163">
        <v>119.6</v>
      </c>
      <c r="M163">
        <v>135.30000000000001</v>
      </c>
      <c r="N163">
        <v>127.8</v>
      </c>
      <c r="O163">
        <v>144.9</v>
      </c>
      <c r="P163">
        <v>135.19999999999999</v>
      </c>
      <c r="Q163">
        <v>146.5</v>
      </c>
      <c r="R163">
        <v>138.5</v>
      </c>
      <c r="S163">
        <v>131.69999999999999</v>
      </c>
      <c r="T163">
        <v>137.5</v>
      </c>
      <c r="U163" t="s">
        <v>97</v>
      </c>
      <c r="V163">
        <v>128.80000000000001</v>
      </c>
      <c r="W163">
        <v>131.19999999999999</v>
      </c>
      <c r="X163">
        <v>128.5</v>
      </c>
      <c r="Y163">
        <v>116.5</v>
      </c>
      <c r="Z163">
        <v>125.9</v>
      </c>
      <c r="AA163">
        <v>135.4</v>
      </c>
      <c r="AB163">
        <v>123.4</v>
      </c>
      <c r="AC163">
        <v>125.5</v>
      </c>
      <c r="AD163">
        <v>132</v>
      </c>
    </row>
    <row r="164" spans="1:30" x14ac:dyDescent="0.3">
      <c r="A164" t="s">
        <v>30</v>
      </c>
      <c r="B164">
        <v>2017</v>
      </c>
      <c r="C164" t="s">
        <v>44</v>
      </c>
      <c r="D164">
        <v>134</v>
      </c>
      <c r="E164">
        <v>144.19999999999999</v>
      </c>
      <c r="F164">
        <v>129.80000000000001</v>
      </c>
      <c r="G164">
        <v>139</v>
      </c>
      <c r="H164">
        <v>120.9</v>
      </c>
      <c r="I164">
        <v>143.9</v>
      </c>
      <c r="J164">
        <v>151.5</v>
      </c>
      <c r="K164">
        <v>138.1</v>
      </c>
      <c r="L164">
        <v>120</v>
      </c>
      <c r="M164">
        <v>133.9</v>
      </c>
      <c r="N164">
        <v>131.4</v>
      </c>
      <c r="O164">
        <v>147.69999999999999</v>
      </c>
      <c r="P164">
        <v>138.5</v>
      </c>
      <c r="Q164">
        <v>147.4</v>
      </c>
      <c r="R164">
        <v>144.30000000000001</v>
      </c>
      <c r="S164">
        <v>138.1</v>
      </c>
      <c r="T164">
        <v>143.5</v>
      </c>
      <c r="U164" t="s">
        <v>32</v>
      </c>
      <c r="V164">
        <v>135.30000000000001</v>
      </c>
      <c r="W164">
        <v>136.1</v>
      </c>
      <c r="X164">
        <v>132.1</v>
      </c>
      <c r="Y164">
        <v>119.1</v>
      </c>
      <c r="Z164">
        <v>130.6</v>
      </c>
      <c r="AA164">
        <v>138.6</v>
      </c>
      <c r="AB164">
        <v>124.4</v>
      </c>
      <c r="AC164">
        <v>128.6</v>
      </c>
      <c r="AD164">
        <v>136.19999999999999</v>
      </c>
    </row>
    <row r="165" spans="1:30" x14ac:dyDescent="0.3">
      <c r="A165" t="s">
        <v>33</v>
      </c>
      <c r="B165">
        <v>2017</v>
      </c>
      <c r="C165" t="s">
        <v>44</v>
      </c>
      <c r="D165">
        <v>132.80000000000001</v>
      </c>
      <c r="E165">
        <v>148.4</v>
      </c>
      <c r="F165">
        <v>129.4</v>
      </c>
      <c r="G165">
        <v>137.69999999999999</v>
      </c>
      <c r="H165">
        <v>113.4</v>
      </c>
      <c r="I165">
        <v>139.4</v>
      </c>
      <c r="J165">
        <v>175.1</v>
      </c>
      <c r="K165">
        <v>124.7</v>
      </c>
      <c r="L165">
        <v>121.5</v>
      </c>
      <c r="M165">
        <v>137.80000000000001</v>
      </c>
      <c r="N165">
        <v>124.4</v>
      </c>
      <c r="O165">
        <v>143.69999999999999</v>
      </c>
      <c r="P165">
        <v>139.80000000000001</v>
      </c>
      <c r="Q165">
        <v>150.5</v>
      </c>
      <c r="R165">
        <v>131.6</v>
      </c>
      <c r="S165">
        <v>123.7</v>
      </c>
      <c r="T165">
        <v>130.4</v>
      </c>
      <c r="U165" t="s">
        <v>98</v>
      </c>
      <c r="V165">
        <v>119.7</v>
      </c>
      <c r="W165">
        <v>127.2</v>
      </c>
      <c r="X165">
        <v>125</v>
      </c>
      <c r="Y165">
        <v>113.2</v>
      </c>
      <c r="Z165">
        <v>123.5</v>
      </c>
      <c r="AA165">
        <v>135.5</v>
      </c>
      <c r="AB165">
        <v>122.4</v>
      </c>
      <c r="AC165">
        <v>123</v>
      </c>
      <c r="AD165">
        <v>131.80000000000001</v>
      </c>
    </row>
    <row r="166" spans="1:30" x14ac:dyDescent="0.3">
      <c r="A166" t="s">
        <v>35</v>
      </c>
      <c r="B166">
        <v>2017</v>
      </c>
      <c r="C166" t="s">
        <v>44</v>
      </c>
      <c r="D166">
        <v>133.6</v>
      </c>
      <c r="E166">
        <v>145.69999999999999</v>
      </c>
      <c r="F166">
        <v>129.6</v>
      </c>
      <c r="G166">
        <v>138.5</v>
      </c>
      <c r="H166">
        <v>118.1</v>
      </c>
      <c r="I166">
        <v>141.80000000000001</v>
      </c>
      <c r="J166">
        <v>159.5</v>
      </c>
      <c r="K166">
        <v>133.6</v>
      </c>
      <c r="L166">
        <v>120.5</v>
      </c>
      <c r="M166">
        <v>135.19999999999999</v>
      </c>
      <c r="N166">
        <v>128.5</v>
      </c>
      <c r="O166">
        <v>145.80000000000001</v>
      </c>
      <c r="P166">
        <v>139</v>
      </c>
      <c r="Q166">
        <v>148.19999999999999</v>
      </c>
      <c r="R166">
        <v>139.30000000000001</v>
      </c>
      <c r="S166">
        <v>132.1</v>
      </c>
      <c r="T166">
        <v>138.30000000000001</v>
      </c>
      <c r="U166" t="s">
        <v>98</v>
      </c>
      <c r="V166">
        <v>129.4</v>
      </c>
      <c r="W166">
        <v>131.9</v>
      </c>
      <c r="X166">
        <v>129.4</v>
      </c>
      <c r="Y166">
        <v>116</v>
      </c>
      <c r="Z166">
        <v>126.6</v>
      </c>
      <c r="AA166">
        <v>136.80000000000001</v>
      </c>
      <c r="AB166">
        <v>123.6</v>
      </c>
      <c r="AC166">
        <v>125.9</v>
      </c>
      <c r="AD166">
        <v>134.19999999999999</v>
      </c>
    </row>
    <row r="167" spans="1:30" x14ac:dyDescent="0.3">
      <c r="A167" t="s">
        <v>30</v>
      </c>
      <c r="B167">
        <v>2017</v>
      </c>
      <c r="C167" t="s">
        <v>46</v>
      </c>
      <c r="D167">
        <v>134.80000000000001</v>
      </c>
      <c r="E167">
        <v>143.1</v>
      </c>
      <c r="F167">
        <v>130</v>
      </c>
      <c r="G167">
        <v>139.4</v>
      </c>
      <c r="H167">
        <v>120.5</v>
      </c>
      <c r="I167">
        <v>148</v>
      </c>
      <c r="J167">
        <v>162.9</v>
      </c>
      <c r="K167">
        <v>137.4</v>
      </c>
      <c r="L167">
        <v>120.8</v>
      </c>
      <c r="M167">
        <v>134.69999999999999</v>
      </c>
      <c r="N167">
        <v>131.6</v>
      </c>
      <c r="O167">
        <v>148.69999999999999</v>
      </c>
      <c r="P167">
        <v>140.6</v>
      </c>
      <c r="Q167">
        <v>149</v>
      </c>
      <c r="R167">
        <v>145.30000000000001</v>
      </c>
      <c r="S167">
        <v>139.19999999999999</v>
      </c>
      <c r="T167">
        <v>144.5</v>
      </c>
      <c r="U167" t="s">
        <v>32</v>
      </c>
      <c r="V167">
        <v>136.4</v>
      </c>
      <c r="W167">
        <v>137.30000000000001</v>
      </c>
      <c r="X167">
        <v>133</v>
      </c>
      <c r="Y167">
        <v>120.3</v>
      </c>
      <c r="Z167">
        <v>131.5</v>
      </c>
      <c r="AA167">
        <v>140.19999999999999</v>
      </c>
      <c r="AB167">
        <v>125.4</v>
      </c>
      <c r="AC167">
        <v>129.69999999999999</v>
      </c>
      <c r="AD167">
        <v>137.80000000000001</v>
      </c>
    </row>
    <row r="168" spans="1:30" x14ac:dyDescent="0.3">
      <c r="A168" t="s">
        <v>33</v>
      </c>
      <c r="B168">
        <v>2017</v>
      </c>
      <c r="C168" t="s">
        <v>46</v>
      </c>
      <c r="D168">
        <v>133.19999999999999</v>
      </c>
      <c r="E168">
        <v>143.9</v>
      </c>
      <c r="F168">
        <v>128.30000000000001</v>
      </c>
      <c r="G168">
        <v>138.30000000000001</v>
      </c>
      <c r="H168">
        <v>114.1</v>
      </c>
      <c r="I168">
        <v>142.69999999999999</v>
      </c>
      <c r="J168">
        <v>179.8</v>
      </c>
      <c r="K168">
        <v>123.5</v>
      </c>
      <c r="L168">
        <v>122.1</v>
      </c>
      <c r="M168">
        <v>137.5</v>
      </c>
      <c r="N168">
        <v>124.6</v>
      </c>
      <c r="O168">
        <v>144.5</v>
      </c>
      <c r="P168">
        <v>140.5</v>
      </c>
      <c r="Q168">
        <v>152.1</v>
      </c>
      <c r="R168">
        <v>132.69999999999999</v>
      </c>
      <c r="S168">
        <v>124.3</v>
      </c>
      <c r="T168">
        <v>131.4</v>
      </c>
      <c r="U168" t="s">
        <v>99</v>
      </c>
      <c r="V168">
        <v>118.9</v>
      </c>
      <c r="W168">
        <v>127.7</v>
      </c>
      <c r="X168">
        <v>125.7</v>
      </c>
      <c r="Y168">
        <v>114.6</v>
      </c>
      <c r="Z168">
        <v>124.1</v>
      </c>
      <c r="AA168">
        <v>135.69999999999999</v>
      </c>
      <c r="AB168">
        <v>123.3</v>
      </c>
      <c r="AC168">
        <v>123.8</v>
      </c>
      <c r="AD168">
        <v>132.69999999999999</v>
      </c>
    </row>
    <row r="169" spans="1:30" x14ac:dyDescent="0.3">
      <c r="A169" t="s">
        <v>35</v>
      </c>
      <c r="B169">
        <v>2017</v>
      </c>
      <c r="C169" t="s">
        <v>46</v>
      </c>
      <c r="D169">
        <v>134.30000000000001</v>
      </c>
      <c r="E169">
        <v>143.4</v>
      </c>
      <c r="F169">
        <v>129.30000000000001</v>
      </c>
      <c r="G169">
        <v>139</v>
      </c>
      <c r="H169">
        <v>118.1</v>
      </c>
      <c r="I169">
        <v>145.5</v>
      </c>
      <c r="J169">
        <v>168.6</v>
      </c>
      <c r="K169">
        <v>132.69999999999999</v>
      </c>
      <c r="L169">
        <v>121.2</v>
      </c>
      <c r="M169">
        <v>135.6</v>
      </c>
      <c r="N169">
        <v>128.69999999999999</v>
      </c>
      <c r="O169">
        <v>146.80000000000001</v>
      </c>
      <c r="P169">
        <v>140.6</v>
      </c>
      <c r="Q169">
        <v>149.80000000000001</v>
      </c>
      <c r="R169">
        <v>140.30000000000001</v>
      </c>
      <c r="S169">
        <v>133</v>
      </c>
      <c r="T169">
        <v>139.30000000000001</v>
      </c>
      <c r="U169" t="s">
        <v>99</v>
      </c>
      <c r="V169">
        <v>129.80000000000001</v>
      </c>
      <c r="W169">
        <v>132.80000000000001</v>
      </c>
      <c r="X169">
        <v>130.19999999999999</v>
      </c>
      <c r="Y169">
        <v>117.3</v>
      </c>
      <c r="Z169">
        <v>127.3</v>
      </c>
      <c r="AA169">
        <v>137.6</v>
      </c>
      <c r="AB169">
        <v>124.5</v>
      </c>
      <c r="AC169">
        <v>126.8</v>
      </c>
      <c r="AD169">
        <v>135.4</v>
      </c>
    </row>
    <row r="170" spans="1:30" x14ac:dyDescent="0.3">
      <c r="A170" t="s">
        <v>30</v>
      </c>
      <c r="B170">
        <v>2017</v>
      </c>
      <c r="C170" t="s">
        <v>48</v>
      </c>
      <c r="D170">
        <v>135.19999999999999</v>
      </c>
      <c r="E170">
        <v>142</v>
      </c>
      <c r="F170">
        <v>130.5</v>
      </c>
      <c r="G170">
        <v>140.19999999999999</v>
      </c>
      <c r="H170">
        <v>120.7</v>
      </c>
      <c r="I170">
        <v>147.80000000000001</v>
      </c>
      <c r="J170">
        <v>154.5</v>
      </c>
      <c r="K170">
        <v>137.1</v>
      </c>
      <c r="L170">
        <v>121</v>
      </c>
      <c r="M170">
        <v>134.69999999999999</v>
      </c>
      <c r="N170">
        <v>131.69999999999999</v>
      </c>
      <c r="O170">
        <v>149.30000000000001</v>
      </c>
      <c r="P170">
        <v>139.6</v>
      </c>
      <c r="Q170">
        <v>149.80000000000001</v>
      </c>
      <c r="R170">
        <v>146.1</v>
      </c>
      <c r="S170">
        <v>139.69999999999999</v>
      </c>
      <c r="T170">
        <v>145.19999999999999</v>
      </c>
      <c r="U170" t="s">
        <v>32</v>
      </c>
      <c r="V170">
        <v>137.4</v>
      </c>
      <c r="W170">
        <v>137.9</v>
      </c>
      <c r="X170">
        <v>133.4</v>
      </c>
      <c r="Y170">
        <v>121.2</v>
      </c>
      <c r="Z170">
        <v>132.30000000000001</v>
      </c>
      <c r="AA170">
        <v>139.6</v>
      </c>
      <c r="AB170">
        <v>126.7</v>
      </c>
      <c r="AC170">
        <v>130.30000000000001</v>
      </c>
      <c r="AD170">
        <v>137.6</v>
      </c>
    </row>
    <row r="171" spans="1:30" x14ac:dyDescent="0.3">
      <c r="A171" t="s">
        <v>33</v>
      </c>
      <c r="B171">
        <v>2017</v>
      </c>
      <c r="C171" t="s">
        <v>48</v>
      </c>
      <c r="D171">
        <v>133.6</v>
      </c>
      <c r="E171">
        <v>143</v>
      </c>
      <c r="F171">
        <v>129.69999999999999</v>
      </c>
      <c r="G171">
        <v>138.69999999999999</v>
      </c>
      <c r="H171">
        <v>114.5</v>
      </c>
      <c r="I171">
        <v>137.5</v>
      </c>
      <c r="J171">
        <v>160.69999999999999</v>
      </c>
      <c r="K171">
        <v>124.5</v>
      </c>
      <c r="L171">
        <v>122.4</v>
      </c>
      <c r="M171">
        <v>137.30000000000001</v>
      </c>
      <c r="N171">
        <v>124.8</v>
      </c>
      <c r="O171">
        <v>145</v>
      </c>
      <c r="P171">
        <v>138</v>
      </c>
      <c r="Q171">
        <v>153.6</v>
      </c>
      <c r="R171">
        <v>133.30000000000001</v>
      </c>
      <c r="S171">
        <v>124.6</v>
      </c>
      <c r="T171">
        <v>132</v>
      </c>
      <c r="U171" t="s">
        <v>100</v>
      </c>
      <c r="V171">
        <v>120.6</v>
      </c>
      <c r="W171">
        <v>128.1</v>
      </c>
      <c r="X171">
        <v>126.1</v>
      </c>
      <c r="Y171">
        <v>115.7</v>
      </c>
      <c r="Z171">
        <v>124.5</v>
      </c>
      <c r="AA171">
        <v>135.9</v>
      </c>
      <c r="AB171">
        <v>124.4</v>
      </c>
      <c r="AC171">
        <v>124.5</v>
      </c>
      <c r="AD171">
        <v>132.4</v>
      </c>
    </row>
    <row r="172" spans="1:30" x14ac:dyDescent="0.3">
      <c r="A172" t="s">
        <v>35</v>
      </c>
      <c r="B172">
        <v>2017</v>
      </c>
      <c r="C172" t="s">
        <v>48</v>
      </c>
      <c r="D172">
        <v>134.69999999999999</v>
      </c>
      <c r="E172">
        <v>142.4</v>
      </c>
      <c r="F172">
        <v>130.19999999999999</v>
      </c>
      <c r="G172">
        <v>139.6</v>
      </c>
      <c r="H172">
        <v>118.4</v>
      </c>
      <c r="I172">
        <v>143</v>
      </c>
      <c r="J172">
        <v>156.6</v>
      </c>
      <c r="K172">
        <v>132.9</v>
      </c>
      <c r="L172">
        <v>121.5</v>
      </c>
      <c r="M172">
        <v>135.6</v>
      </c>
      <c r="N172">
        <v>128.80000000000001</v>
      </c>
      <c r="O172">
        <v>147.30000000000001</v>
      </c>
      <c r="P172">
        <v>139</v>
      </c>
      <c r="Q172">
        <v>150.80000000000001</v>
      </c>
      <c r="R172">
        <v>141.1</v>
      </c>
      <c r="S172">
        <v>133.4</v>
      </c>
      <c r="T172">
        <v>140</v>
      </c>
      <c r="U172" t="s">
        <v>100</v>
      </c>
      <c r="V172">
        <v>131</v>
      </c>
      <c r="W172">
        <v>133.30000000000001</v>
      </c>
      <c r="X172">
        <v>130.6</v>
      </c>
      <c r="Y172">
        <v>118.3</v>
      </c>
      <c r="Z172">
        <v>127.9</v>
      </c>
      <c r="AA172">
        <v>137.4</v>
      </c>
      <c r="AB172">
        <v>125.7</v>
      </c>
      <c r="AC172">
        <v>127.5</v>
      </c>
      <c r="AD172">
        <v>135.19999999999999</v>
      </c>
    </row>
    <row r="173" spans="1:30" x14ac:dyDescent="0.3">
      <c r="A173" t="s">
        <v>30</v>
      </c>
      <c r="B173">
        <v>2017</v>
      </c>
      <c r="C173" t="s">
        <v>50</v>
      </c>
      <c r="D173">
        <v>135.9</v>
      </c>
      <c r="E173">
        <v>141.9</v>
      </c>
      <c r="F173">
        <v>131</v>
      </c>
      <c r="G173">
        <v>141.5</v>
      </c>
      <c r="H173">
        <v>121.4</v>
      </c>
      <c r="I173">
        <v>146.69999999999999</v>
      </c>
      <c r="J173">
        <v>157.1</v>
      </c>
      <c r="K173">
        <v>136.4</v>
      </c>
      <c r="L173">
        <v>121.4</v>
      </c>
      <c r="M173">
        <v>135.6</v>
      </c>
      <c r="N173">
        <v>131.30000000000001</v>
      </c>
      <c r="O173">
        <v>150.30000000000001</v>
      </c>
      <c r="P173">
        <v>140.4</v>
      </c>
      <c r="Q173">
        <v>150.5</v>
      </c>
      <c r="R173">
        <v>147.19999999999999</v>
      </c>
      <c r="S173">
        <v>140.6</v>
      </c>
      <c r="T173">
        <v>146.19999999999999</v>
      </c>
      <c r="U173" t="s">
        <v>32</v>
      </c>
      <c r="V173">
        <v>138.1</v>
      </c>
      <c r="W173">
        <v>138.4</v>
      </c>
      <c r="X173">
        <v>134.19999999999999</v>
      </c>
      <c r="Y173">
        <v>121</v>
      </c>
      <c r="Z173">
        <v>133</v>
      </c>
      <c r="AA173">
        <v>140.1</v>
      </c>
      <c r="AB173">
        <v>127.4</v>
      </c>
      <c r="AC173">
        <v>130.69999999999999</v>
      </c>
      <c r="AD173">
        <v>138.30000000000001</v>
      </c>
    </row>
    <row r="174" spans="1:30" x14ac:dyDescent="0.3">
      <c r="A174" t="s">
        <v>33</v>
      </c>
      <c r="B174">
        <v>2017</v>
      </c>
      <c r="C174" t="s">
        <v>50</v>
      </c>
      <c r="D174">
        <v>133.9</v>
      </c>
      <c r="E174">
        <v>142.80000000000001</v>
      </c>
      <c r="F174">
        <v>131.4</v>
      </c>
      <c r="G174">
        <v>139.1</v>
      </c>
      <c r="H174">
        <v>114.9</v>
      </c>
      <c r="I174">
        <v>135.6</v>
      </c>
      <c r="J174">
        <v>173.2</v>
      </c>
      <c r="K174">
        <v>124.1</v>
      </c>
      <c r="L174">
        <v>122.6</v>
      </c>
      <c r="M174">
        <v>137.80000000000001</v>
      </c>
      <c r="N174">
        <v>125.1</v>
      </c>
      <c r="O174">
        <v>145.5</v>
      </c>
      <c r="P174">
        <v>139.69999999999999</v>
      </c>
      <c r="Q174">
        <v>154.6</v>
      </c>
      <c r="R174">
        <v>134</v>
      </c>
      <c r="S174">
        <v>124.9</v>
      </c>
      <c r="T174">
        <v>132.6</v>
      </c>
      <c r="U174" t="s">
        <v>101</v>
      </c>
      <c r="V174">
        <v>122.6</v>
      </c>
      <c r="W174">
        <v>128.30000000000001</v>
      </c>
      <c r="X174">
        <v>126.6</v>
      </c>
      <c r="Y174">
        <v>115</v>
      </c>
      <c r="Z174">
        <v>124.8</v>
      </c>
      <c r="AA174">
        <v>136.30000000000001</v>
      </c>
      <c r="AB174">
        <v>124.6</v>
      </c>
      <c r="AC174">
        <v>124.5</v>
      </c>
      <c r="AD174">
        <v>133.5</v>
      </c>
    </row>
    <row r="175" spans="1:30" x14ac:dyDescent="0.3">
      <c r="A175" t="s">
        <v>35</v>
      </c>
      <c r="B175">
        <v>2017</v>
      </c>
      <c r="C175" t="s">
        <v>50</v>
      </c>
      <c r="D175">
        <v>135.30000000000001</v>
      </c>
      <c r="E175">
        <v>142.19999999999999</v>
      </c>
      <c r="F175">
        <v>131.19999999999999</v>
      </c>
      <c r="G175">
        <v>140.6</v>
      </c>
      <c r="H175">
        <v>119</v>
      </c>
      <c r="I175">
        <v>141.5</v>
      </c>
      <c r="J175">
        <v>162.6</v>
      </c>
      <c r="K175">
        <v>132.30000000000001</v>
      </c>
      <c r="L175">
        <v>121.8</v>
      </c>
      <c r="M175">
        <v>136.30000000000001</v>
      </c>
      <c r="N175">
        <v>128.69999999999999</v>
      </c>
      <c r="O175">
        <v>148.1</v>
      </c>
      <c r="P175">
        <v>140.1</v>
      </c>
      <c r="Q175">
        <v>151.6</v>
      </c>
      <c r="R175">
        <v>142</v>
      </c>
      <c r="S175">
        <v>134.1</v>
      </c>
      <c r="T175">
        <v>140.80000000000001</v>
      </c>
      <c r="U175" t="s">
        <v>101</v>
      </c>
      <c r="V175">
        <v>132.19999999999999</v>
      </c>
      <c r="W175">
        <v>133.6</v>
      </c>
      <c r="X175">
        <v>131.30000000000001</v>
      </c>
      <c r="Y175">
        <v>117.8</v>
      </c>
      <c r="Z175">
        <v>128.4</v>
      </c>
      <c r="AA175">
        <v>137.9</v>
      </c>
      <c r="AB175">
        <v>126.2</v>
      </c>
      <c r="AC175">
        <v>127.7</v>
      </c>
      <c r="AD175">
        <v>136.1</v>
      </c>
    </row>
    <row r="176" spans="1:30" x14ac:dyDescent="0.3">
      <c r="A176" t="s">
        <v>30</v>
      </c>
      <c r="B176">
        <v>2017</v>
      </c>
      <c r="C176" t="s">
        <v>53</v>
      </c>
      <c r="D176">
        <v>136.30000000000001</v>
      </c>
      <c r="E176">
        <v>142.5</v>
      </c>
      <c r="F176">
        <v>140.5</v>
      </c>
      <c r="G176">
        <v>141.5</v>
      </c>
      <c r="H176">
        <v>121.6</v>
      </c>
      <c r="I176">
        <v>147.30000000000001</v>
      </c>
      <c r="J176">
        <v>168</v>
      </c>
      <c r="K176">
        <v>135.80000000000001</v>
      </c>
      <c r="L176">
        <v>122.5</v>
      </c>
      <c r="M176">
        <v>136</v>
      </c>
      <c r="N176">
        <v>131.9</v>
      </c>
      <c r="O176">
        <v>151.4</v>
      </c>
      <c r="P176">
        <v>142.4</v>
      </c>
      <c r="Q176">
        <v>152.1</v>
      </c>
      <c r="R176">
        <v>148.19999999999999</v>
      </c>
      <c r="S176">
        <v>141.5</v>
      </c>
      <c r="T176">
        <v>147.30000000000001</v>
      </c>
      <c r="U176" t="s">
        <v>32</v>
      </c>
      <c r="V176">
        <v>141.1</v>
      </c>
      <c r="W176">
        <v>139.4</v>
      </c>
      <c r="X176">
        <v>135.80000000000001</v>
      </c>
      <c r="Y176">
        <v>121.6</v>
      </c>
      <c r="Z176">
        <v>133.69999999999999</v>
      </c>
      <c r="AA176">
        <v>141.5</v>
      </c>
      <c r="AB176">
        <v>128.1</v>
      </c>
      <c r="AC176">
        <v>131.69999999999999</v>
      </c>
      <c r="AD176">
        <v>140</v>
      </c>
    </row>
    <row r="177" spans="1:30" x14ac:dyDescent="0.3">
      <c r="A177" t="s">
        <v>33</v>
      </c>
      <c r="B177">
        <v>2017</v>
      </c>
      <c r="C177" t="s">
        <v>53</v>
      </c>
      <c r="D177">
        <v>134.30000000000001</v>
      </c>
      <c r="E177">
        <v>142.1</v>
      </c>
      <c r="F177">
        <v>146.69999999999999</v>
      </c>
      <c r="G177">
        <v>139.5</v>
      </c>
      <c r="H177">
        <v>115.2</v>
      </c>
      <c r="I177">
        <v>136.4</v>
      </c>
      <c r="J177">
        <v>185.2</v>
      </c>
      <c r="K177">
        <v>122.2</v>
      </c>
      <c r="L177">
        <v>123.9</v>
      </c>
      <c r="M177">
        <v>138.30000000000001</v>
      </c>
      <c r="N177">
        <v>125.4</v>
      </c>
      <c r="O177">
        <v>146</v>
      </c>
      <c r="P177">
        <v>141.5</v>
      </c>
      <c r="Q177">
        <v>156.19999999999999</v>
      </c>
      <c r="R177">
        <v>135</v>
      </c>
      <c r="S177">
        <v>125.4</v>
      </c>
      <c r="T177">
        <v>133.5</v>
      </c>
      <c r="U177" t="s">
        <v>102</v>
      </c>
      <c r="V177">
        <v>125.7</v>
      </c>
      <c r="W177">
        <v>128.80000000000001</v>
      </c>
      <c r="X177">
        <v>127.4</v>
      </c>
      <c r="Y177">
        <v>115.3</v>
      </c>
      <c r="Z177">
        <v>125.1</v>
      </c>
      <c r="AA177">
        <v>136.6</v>
      </c>
      <c r="AB177">
        <v>124.9</v>
      </c>
      <c r="AC177">
        <v>124.9</v>
      </c>
      <c r="AD177">
        <v>134.80000000000001</v>
      </c>
    </row>
    <row r="178" spans="1:30" x14ac:dyDescent="0.3">
      <c r="A178" t="s">
        <v>35</v>
      </c>
      <c r="B178">
        <v>2017</v>
      </c>
      <c r="C178" t="s">
        <v>53</v>
      </c>
      <c r="D178">
        <v>135.69999999999999</v>
      </c>
      <c r="E178">
        <v>142.4</v>
      </c>
      <c r="F178">
        <v>142.9</v>
      </c>
      <c r="G178">
        <v>140.80000000000001</v>
      </c>
      <c r="H178">
        <v>119.2</v>
      </c>
      <c r="I178">
        <v>142.19999999999999</v>
      </c>
      <c r="J178">
        <v>173.8</v>
      </c>
      <c r="K178">
        <v>131.19999999999999</v>
      </c>
      <c r="L178">
        <v>123</v>
      </c>
      <c r="M178">
        <v>136.80000000000001</v>
      </c>
      <c r="N178">
        <v>129.19999999999999</v>
      </c>
      <c r="O178">
        <v>148.9</v>
      </c>
      <c r="P178">
        <v>142.1</v>
      </c>
      <c r="Q178">
        <v>153.19999999999999</v>
      </c>
      <c r="R178">
        <v>143</v>
      </c>
      <c r="S178">
        <v>134.80000000000001</v>
      </c>
      <c r="T178">
        <v>141.80000000000001</v>
      </c>
      <c r="U178" t="s">
        <v>102</v>
      </c>
      <c r="V178">
        <v>135.30000000000001</v>
      </c>
      <c r="W178">
        <v>134.4</v>
      </c>
      <c r="X178">
        <v>132.6</v>
      </c>
      <c r="Y178">
        <v>118.3</v>
      </c>
      <c r="Z178">
        <v>128.9</v>
      </c>
      <c r="AA178">
        <v>138.6</v>
      </c>
      <c r="AB178">
        <v>126.8</v>
      </c>
      <c r="AC178">
        <v>128.4</v>
      </c>
      <c r="AD178">
        <v>137.6</v>
      </c>
    </row>
    <row r="179" spans="1:30" x14ac:dyDescent="0.3">
      <c r="A179" t="s">
        <v>30</v>
      </c>
      <c r="B179">
        <v>2017</v>
      </c>
      <c r="C179" t="s">
        <v>55</v>
      </c>
      <c r="D179">
        <v>136.4</v>
      </c>
      <c r="E179">
        <v>143.69999999999999</v>
      </c>
      <c r="F179">
        <v>144.80000000000001</v>
      </c>
      <c r="G179">
        <v>141.9</v>
      </c>
      <c r="H179">
        <v>123.1</v>
      </c>
      <c r="I179">
        <v>147.19999999999999</v>
      </c>
      <c r="J179">
        <v>161</v>
      </c>
      <c r="K179">
        <v>133.80000000000001</v>
      </c>
      <c r="L179">
        <v>121.9</v>
      </c>
      <c r="M179">
        <v>135.80000000000001</v>
      </c>
      <c r="N179">
        <v>131.1</v>
      </c>
      <c r="O179">
        <v>151.4</v>
      </c>
      <c r="P179">
        <v>141.5</v>
      </c>
      <c r="Q179">
        <v>153.19999999999999</v>
      </c>
      <c r="R179">
        <v>148</v>
      </c>
      <c r="S179">
        <v>141.9</v>
      </c>
      <c r="T179">
        <v>147.19999999999999</v>
      </c>
      <c r="U179" t="s">
        <v>32</v>
      </c>
      <c r="V179">
        <v>142.6</v>
      </c>
      <c r="W179">
        <v>139.5</v>
      </c>
      <c r="X179">
        <v>136.1</v>
      </c>
      <c r="Y179">
        <v>122</v>
      </c>
      <c r="Z179">
        <v>133.4</v>
      </c>
      <c r="AA179">
        <v>141.1</v>
      </c>
      <c r="AB179">
        <v>127.8</v>
      </c>
      <c r="AC179">
        <v>131.9</v>
      </c>
      <c r="AD179">
        <v>139.80000000000001</v>
      </c>
    </row>
    <row r="180" spans="1:30" x14ac:dyDescent="0.3">
      <c r="A180" t="s">
        <v>33</v>
      </c>
      <c r="B180">
        <v>2017</v>
      </c>
      <c r="C180" t="s">
        <v>55</v>
      </c>
      <c r="D180">
        <v>134.4</v>
      </c>
      <c r="E180">
        <v>142.6</v>
      </c>
      <c r="F180">
        <v>145.9</v>
      </c>
      <c r="G180">
        <v>139.5</v>
      </c>
      <c r="H180">
        <v>115.9</v>
      </c>
      <c r="I180">
        <v>135</v>
      </c>
      <c r="J180">
        <v>163.19999999999999</v>
      </c>
      <c r="K180">
        <v>119.8</v>
      </c>
      <c r="L180">
        <v>120.7</v>
      </c>
      <c r="M180">
        <v>139.69999999999999</v>
      </c>
      <c r="N180">
        <v>125.7</v>
      </c>
      <c r="O180">
        <v>146.30000000000001</v>
      </c>
      <c r="P180">
        <v>138.80000000000001</v>
      </c>
      <c r="Q180">
        <v>157</v>
      </c>
      <c r="R180">
        <v>135.6</v>
      </c>
      <c r="S180">
        <v>125.6</v>
      </c>
      <c r="T180">
        <v>134</v>
      </c>
      <c r="U180" t="s">
        <v>103</v>
      </c>
      <c r="V180">
        <v>126.8</v>
      </c>
      <c r="W180">
        <v>129.30000000000001</v>
      </c>
      <c r="X180">
        <v>128.19999999999999</v>
      </c>
      <c r="Y180">
        <v>115.3</v>
      </c>
      <c r="Z180">
        <v>125.6</v>
      </c>
      <c r="AA180">
        <v>136.69999999999999</v>
      </c>
      <c r="AB180">
        <v>124.6</v>
      </c>
      <c r="AC180">
        <v>125.1</v>
      </c>
      <c r="AD180">
        <v>134.1</v>
      </c>
    </row>
    <row r="181" spans="1:30" x14ac:dyDescent="0.3">
      <c r="A181" t="s">
        <v>35</v>
      </c>
      <c r="B181">
        <v>2017</v>
      </c>
      <c r="C181" t="s">
        <v>55</v>
      </c>
      <c r="D181">
        <v>135.80000000000001</v>
      </c>
      <c r="E181">
        <v>143.30000000000001</v>
      </c>
      <c r="F181">
        <v>145.19999999999999</v>
      </c>
      <c r="G181">
        <v>141</v>
      </c>
      <c r="H181">
        <v>120.5</v>
      </c>
      <c r="I181">
        <v>141.5</v>
      </c>
      <c r="J181">
        <v>161.69999999999999</v>
      </c>
      <c r="K181">
        <v>129.1</v>
      </c>
      <c r="L181">
        <v>121.5</v>
      </c>
      <c r="M181">
        <v>137.1</v>
      </c>
      <c r="N181">
        <v>128.80000000000001</v>
      </c>
      <c r="O181">
        <v>149</v>
      </c>
      <c r="P181">
        <v>140.5</v>
      </c>
      <c r="Q181">
        <v>154.19999999999999</v>
      </c>
      <c r="R181">
        <v>143.1</v>
      </c>
      <c r="S181">
        <v>135.1</v>
      </c>
      <c r="T181">
        <v>142</v>
      </c>
      <c r="U181" t="s">
        <v>103</v>
      </c>
      <c r="V181">
        <v>136.6</v>
      </c>
      <c r="W181">
        <v>134.69999999999999</v>
      </c>
      <c r="X181">
        <v>133.1</v>
      </c>
      <c r="Y181">
        <v>118.5</v>
      </c>
      <c r="Z181">
        <v>129</v>
      </c>
      <c r="AA181">
        <v>138.5</v>
      </c>
      <c r="AB181">
        <v>126.5</v>
      </c>
      <c r="AC181">
        <v>128.6</v>
      </c>
      <c r="AD181">
        <v>137.19999999999999</v>
      </c>
    </row>
    <row r="182" spans="1:30" x14ac:dyDescent="0.3">
      <c r="A182" t="s">
        <v>30</v>
      </c>
      <c r="B182">
        <v>2018</v>
      </c>
      <c r="C182" t="s">
        <v>31</v>
      </c>
      <c r="D182">
        <v>136.6</v>
      </c>
      <c r="E182">
        <v>144.4</v>
      </c>
      <c r="F182">
        <v>143.80000000000001</v>
      </c>
      <c r="G182">
        <v>142</v>
      </c>
      <c r="H182">
        <v>123.2</v>
      </c>
      <c r="I182">
        <v>147.9</v>
      </c>
      <c r="J182">
        <v>152.1</v>
      </c>
      <c r="K182">
        <v>131.80000000000001</v>
      </c>
      <c r="L182">
        <v>119.5</v>
      </c>
      <c r="M182">
        <v>136</v>
      </c>
      <c r="N182">
        <v>131.19999999999999</v>
      </c>
      <c r="O182">
        <v>151.80000000000001</v>
      </c>
      <c r="P182">
        <v>140.4</v>
      </c>
      <c r="Q182">
        <v>153.6</v>
      </c>
      <c r="R182">
        <v>148.30000000000001</v>
      </c>
      <c r="S182">
        <v>142.30000000000001</v>
      </c>
      <c r="T182">
        <v>147.5</v>
      </c>
      <c r="U182" t="s">
        <v>32</v>
      </c>
      <c r="V182">
        <v>142.30000000000001</v>
      </c>
      <c r="W182">
        <v>139.80000000000001</v>
      </c>
      <c r="X182">
        <v>136</v>
      </c>
      <c r="Y182">
        <v>122.7</v>
      </c>
      <c r="Z182">
        <v>134.30000000000001</v>
      </c>
      <c r="AA182">
        <v>141.6</v>
      </c>
      <c r="AB182">
        <v>128.6</v>
      </c>
      <c r="AC182">
        <v>132.30000000000001</v>
      </c>
      <c r="AD182">
        <v>139.30000000000001</v>
      </c>
    </row>
    <row r="183" spans="1:30" x14ac:dyDescent="0.3">
      <c r="A183" t="s">
        <v>33</v>
      </c>
      <c r="B183">
        <v>2018</v>
      </c>
      <c r="C183" t="s">
        <v>31</v>
      </c>
      <c r="D183">
        <v>134.6</v>
      </c>
      <c r="E183">
        <v>143.69999999999999</v>
      </c>
      <c r="F183">
        <v>143.6</v>
      </c>
      <c r="G183">
        <v>139.6</v>
      </c>
      <c r="H183">
        <v>116.4</v>
      </c>
      <c r="I183">
        <v>133.80000000000001</v>
      </c>
      <c r="J183">
        <v>150.5</v>
      </c>
      <c r="K183">
        <v>118.4</v>
      </c>
      <c r="L183">
        <v>117.3</v>
      </c>
      <c r="M183">
        <v>140.5</v>
      </c>
      <c r="N183">
        <v>125.9</v>
      </c>
      <c r="O183">
        <v>146.80000000000001</v>
      </c>
      <c r="P183">
        <v>137.19999999999999</v>
      </c>
      <c r="Q183">
        <v>157.69999999999999</v>
      </c>
      <c r="R183">
        <v>136</v>
      </c>
      <c r="S183">
        <v>125.9</v>
      </c>
      <c r="T183">
        <v>134.4</v>
      </c>
      <c r="U183" t="s">
        <v>104</v>
      </c>
      <c r="V183">
        <v>127.3</v>
      </c>
      <c r="W183">
        <v>129.5</v>
      </c>
      <c r="X183">
        <v>129</v>
      </c>
      <c r="Y183">
        <v>116.3</v>
      </c>
      <c r="Z183">
        <v>126.2</v>
      </c>
      <c r="AA183">
        <v>137.1</v>
      </c>
      <c r="AB183">
        <v>125.5</v>
      </c>
      <c r="AC183">
        <v>125.8</v>
      </c>
      <c r="AD183">
        <v>134.1</v>
      </c>
    </row>
    <row r="184" spans="1:30" x14ac:dyDescent="0.3">
      <c r="A184" t="s">
        <v>35</v>
      </c>
      <c r="B184">
        <v>2018</v>
      </c>
      <c r="C184" t="s">
        <v>31</v>
      </c>
      <c r="D184">
        <v>136</v>
      </c>
      <c r="E184">
        <v>144.19999999999999</v>
      </c>
      <c r="F184">
        <v>143.69999999999999</v>
      </c>
      <c r="G184">
        <v>141.1</v>
      </c>
      <c r="H184">
        <v>120.7</v>
      </c>
      <c r="I184">
        <v>141.30000000000001</v>
      </c>
      <c r="J184">
        <v>151.6</v>
      </c>
      <c r="K184">
        <v>127.3</v>
      </c>
      <c r="L184">
        <v>118.8</v>
      </c>
      <c r="M184">
        <v>137.5</v>
      </c>
      <c r="N184">
        <v>129</v>
      </c>
      <c r="O184">
        <v>149.5</v>
      </c>
      <c r="P184">
        <v>139.19999999999999</v>
      </c>
      <c r="Q184">
        <v>154.69999999999999</v>
      </c>
      <c r="R184">
        <v>143.5</v>
      </c>
      <c r="S184">
        <v>135.5</v>
      </c>
      <c r="T184">
        <v>142.30000000000001</v>
      </c>
      <c r="U184" t="s">
        <v>104</v>
      </c>
      <c r="V184">
        <v>136.6</v>
      </c>
      <c r="W184">
        <v>134.9</v>
      </c>
      <c r="X184">
        <v>133.30000000000001</v>
      </c>
      <c r="Y184">
        <v>119.3</v>
      </c>
      <c r="Z184">
        <v>129.69999999999999</v>
      </c>
      <c r="AA184">
        <v>139</v>
      </c>
      <c r="AB184">
        <v>127.3</v>
      </c>
      <c r="AC184">
        <v>129.1</v>
      </c>
      <c r="AD184">
        <v>136.9</v>
      </c>
    </row>
    <row r="185" spans="1:30" x14ac:dyDescent="0.3">
      <c r="A185" t="s">
        <v>30</v>
      </c>
      <c r="B185">
        <v>2018</v>
      </c>
      <c r="C185" t="s">
        <v>36</v>
      </c>
      <c r="D185">
        <v>136.4</v>
      </c>
      <c r="E185">
        <v>143.69999999999999</v>
      </c>
      <c r="F185">
        <v>140.6</v>
      </c>
      <c r="G185">
        <v>141.5</v>
      </c>
      <c r="H185">
        <v>122.9</v>
      </c>
      <c r="I185">
        <v>149.4</v>
      </c>
      <c r="J185">
        <v>142.4</v>
      </c>
      <c r="K185">
        <v>130.19999999999999</v>
      </c>
      <c r="L185">
        <v>117.9</v>
      </c>
      <c r="M185">
        <v>135.6</v>
      </c>
      <c r="N185">
        <v>130.5</v>
      </c>
      <c r="O185">
        <v>151.69999999999999</v>
      </c>
      <c r="P185">
        <v>138.69999999999999</v>
      </c>
      <c r="Q185">
        <v>153.30000000000001</v>
      </c>
      <c r="R185">
        <v>148.69999999999999</v>
      </c>
      <c r="S185">
        <v>142.4</v>
      </c>
      <c r="T185">
        <v>147.80000000000001</v>
      </c>
      <c r="U185" t="s">
        <v>32</v>
      </c>
      <c r="V185">
        <v>142.4</v>
      </c>
      <c r="W185">
        <v>139.9</v>
      </c>
      <c r="X185">
        <v>136.19999999999999</v>
      </c>
      <c r="Y185">
        <v>123.3</v>
      </c>
      <c r="Z185">
        <v>134.30000000000001</v>
      </c>
      <c r="AA185">
        <v>141.5</v>
      </c>
      <c r="AB185">
        <v>128.80000000000001</v>
      </c>
      <c r="AC185">
        <v>132.5</v>
      </c>
      <c r="AD185">
        <v>138.5</v>
      </c>
    </row>
    <row r="186" spans="1:30" x14ac:dyDescent="0.3">
      <c r="A186" t="s">
        <v>33</v>
      </c>
      <c r="B186">
        <v>2018</v>
      </c>
      <c r="C186" t="s">
        <v>36</v>
      </c>
      <c r="D186">
        <v>134.80000000000001</v>
      </c>
      <c r="E186">
        <v>143</v>
      </c>
      <c r="F186">
        <v>139.9</v>
      </c>
      <c r="G186">
        <v>139.9</v>
      </c>
      <c r="H186">
        <v>116.2</v>
      </c>
      <c r="I186">
        <v>135.5</v>
      </c>
      <c r="J186">
        <v>136.9</v>
      </c>
      <c r="K186">
        <v>117</v>
      </c>
      <c r="L186">
        <v>115.4</v>
      </c>
      <c r="M186">
        <v>140.69999999999999</v>
      </c>
      <c r="N186">
        <v>125.9</v>
      </c>
      <c r="O186">
        <v>147.1</v>
      </c>
      <c r="P186">
        <v>135.6</v>
      </c>
      <c r="Q186">
        <v>159.30000000000001</v>
      </c>
      <c r="R186">
        <v>136.30000000000001</v>
      </c>
      <c r="S186">
        <v>126.1</v>
      </c>
      <c r="T186">
        <v>134.69999999999999</v>
      </c>
      <c r="U186" t="s">
        <v>105</v>
      </c>
      <c r="V186">
        <v>127.3</v>
      </c>
      <c r="W186">
        <v>129.9</v>
      </c>
      <c r="X186">
        <v>129.80000000000001</v>
      </c>
      <c r="Y186">
        <v>117.4</v>
      </c>
      <c r="Z186">
        <v>126.5</v>
      </c>
      <c r="AA186">
        <v>137.19999999999999</v>
      </c>
      <c r="AB186">
        <v>126.2</v>
      </c>
      <c r="AC186">
        <v>126.5</v>
      </c>
      <c r="AD186">
        <v>134</v>
      </c>
    </row>
    <row r="187" spans="1:30" x14ac:dyDescent="0.3">
      <c r="A187" t="s">
        <v>35</v>
      </c>
      <c r="B187">
        <v>2018</v>
      </c>
      <c r="C187" t="s">
        <v>36</v>
      </c>
      <c r="D187">
        <v>135.9</v>
      </c>
      <c r="E187">
        <v>143.5</v>
      </c>
      <c r="F187">
        <v>140.30000000000001</v>
      </c>
      <c r="G187">
        <v>140.9</v>
      </c>
      <c r="H187">
        <v>120.4</v>
      </c>
      <c r="I187">
        <v>142.9</v>
      </c>
      <c r="J187">
        <v>140.5</v>
      </c>
      <c r="K187">
        <v>125.8</v>
      </c>
      <c r="L187">
        <v>117.1</v>
      </c>
      <c r="M187">
        <v>137.30000000000001</v>
      </c>
      <c r="N187">
        <v>128.6</v>
      </c>
      <c r="O187">
        <v>149.6</v>
      </c>
      <c r="P187">
        <v>137.6</v>
      </c>
      <c r="Q187">
        <v>154.9</v>
      </c>
      <c r="R187">
        <v>143.80000000000001</v>
      </c>
      <c r="S187">
        <v>135.6</v>
      </c>
      <c r="T187">
        <v>142.6</v>
      </c>
      <c r="U187" t="s">
        <v>105</v>
      </c>
      <c r="V187">
        <v>136.69999999999999</v>
      </c>
      <c r="W187">
        <v>135.19999999999999</v>
      </c>
      <c r="X187">
        <v>133.80000000000001</v>
      </c>
      <c r="Y187">
        <v>120.2</v>
      </c>
      <c r="Z187">
        <v>129.9</v>
      </c>
      <c r="AA187">
        <v>139</v>
      </c>
      <c r="AB187">
        <v>127.7</v>
      </c>
      <c r="AC187">
        <v>129.6</v>
      </c>
      <c r="AD187">
        <v>136.4</v>
      </c>
    </row>
    <row r="188" spans="1:30" x14ac:dyDescent="0.3">
      <c r="A188" t="s">
        <v>30</v>
      </c>
      <c r="B188">
        <v>2018</v>
      </c>
      <c r="C188" t="s">
        <v>38</v>
      </c>
      <c r="D188">
        <v>136.80000000000001</v>
      </c>
      <c r="E188">
        <v>143.80000000000001</v>
      </c>
      <c r="F188">
        <v>140</v>
      </c>
      <c r="G188">
        <v>142</v>
      </c>
      <c r="H188">
        <v>123.2</v>
      </c>
      <c r="I188">
        <v>152.9</v>
      </c>
      <c r="J188">
        <v>138</v>
      </c>
      <c r="K188">
        <v>129.30000000000001</v>
      </c>
      <c r="L188">
        <v>117.1</v>
      </c>
      <c r="M188">
        <v>136.30000000000001</v>
      </c>
      <c r="N188">
        <v>131.19999999999999</v>
      </c>
      <c r="O188">
        <v>152.80000000000001</v>
      </c>
      <c r="P188">
        <v>138.6</v>
      </c>
      <c r="Q188">
        <v>155.1</v>
      </c>
      <c r="R188">
        <v>149.19999999999999</v>
      </c>
      <c r="S188">
        <v>143</v>
      </c>
      <c r="T188">
        <v>148.30000000000001</v>
      </c>
      <c r="U188" t="s">
        <v>32</v>
      </c>
      <c r="V188">
        <v>142.6</v>
      </c>
      <c r="W188">
        <v>139.9</v>
      </c>
      <c r="X188">
        <v>136.69999999999999</v>
      </c>
      <c r="Y188">
        <v>124.6</v>
      </c>
      <c r="Z188">
        <v>135.1</v>
      </c>
      <c r="AA188">
        <v>142.69999999999999</v>
      </c>
      <c r="AB188">
        <v>129.30000000000001</v>
      </c>
      <c r="AC188">
        <v>133.30000000000001</v>
      </c>
      <c r="AD188">
        <v>138.69999999999999</v>
      </c>
    </row>
    <row r="189" spans="1:30" x14ac:dyDescent="0.3">
      <c r="A189" t="s">
        <v>33</v>
      </c>
      <c r="B189">
        <v>2018</v>
      </c>
      <c r="C189" t="s">
        <v>38</v>
      </c>
      <c r="D189">
        <v>135</v>
      </c>
      <c r="E189">
        <v>143.1</v>
      </c>
      <c r="F189">
        <v>135.5</v>
      </c>
      <c r="G189">
        <v>139.9</v>
      </c>
      <c r="H189">
        <v>116.5</v>
      </c>
      <c r="I189">
        <v>138.5</v>
      </c>
      <c r="J189">
        <v>128</v>
      </c>
      <c r="K189">
        <v>115.5</v>
      </c>
      <c r="L189">
        <v>114.2</v>
      </c>
      <c r="M189">
        <v>140.69999999999999</v>
      </c>
      <c r="N189">
        <v>126.2</v>
      </c>
      <c r="O189">
        <v>147.6</v>
      </c>
      <c r="P189">
        <v>134.80000000000001</v>
      </c>
      <c r="Q189">
        <v>159.69999999999999</v>
      </c>
      <c r="R189">
        <v>136.69999999999999</v>
      </c>
      <c r="S189">
        <v>126.7</v>
      </c>
      <c r="T189">
        <v>135.19999999999999</v>
      </c>
      <c r="U189" t="s">
        <v>106</v>
      </c>
      <c r="V189">
        <v>126.4</v>
      </c>
      <c r="W189">
        <v>130.80000000000001</v>
      </c>
      <c r="X189">
        <v>130.5</v>
      </c>
      <c r="Y189">
        <v>117.8</v>
      </c>
      <c r="Z189">
        <v>126.8</v>
      </c>
      <c r="AA189">
        <v>137.80000000000001</v>
      </c>
      <c r="AB189">
        <v>126.7</v>
      </c>
      <c r="AC189">
        <v>127.1</v>
      </c>
      <c r="AD189">
        <v>134</v>
      </c>
    </row>
    <row r="190" spans="1:30" x14ac:dyDescent="0.3">
      <c r="A190" t="s">
        <v>35</v>
      </c>
      <c r="B190">
        <v>2018</v>
      </c>
      <c r="C190" t="s">
        <v>38</v>
      </c>
      <c r="D190">
        <v>136.19999999999999</v>
      </c>
      <c r="E190">
        <v>143.6</v>
      </c>
      <c r="F190">
        <v>138.30000000000001</v>
      </c>
      <c r="G190">
        <v>141.19999999999999</v>
      </c>
      <c r="H190">
        <v>120.7</v>
      </c>
      <c r="I190">
        <v>146.19999999999999</v>
      </c>
      <c r="J190">
        <v>134.6</v>
      </c>
      <c r="K190">
        <v>124.6</v>
      </c>
      <c r="L190">
        <v>116.1</v>
      </c>
      <c r="M190">
        <v>137.80000000000001</v>
      </c>
      <c r="N190">
        <v>129.1</v>
      </c>
      <c r="O190">
        <v>150.4</v>
      </c>
      <c r="P190">
        <v>137.19999999999999</v>
      </c>
      <c r="Q190">
        <v>156.30000000000001</v>
      </c>
      <c r="R190">
        <v>144.30000000000001</v>
      </c>
      <c r="S190">
        <v>136.19999999999999</v>
      </c>
      <c r="T190">
        <v>143.1</v>
      </c>
      <c r="U190" t="s">
        <v>106</v>
      </c>
      <c r="V190">
        <v>136.5</v>
      </c>
      <c r="W190">
        <v>135.6</v>
      </c>
      <c r="X190">
        <v>134.30000000000001</v>
      </c>
      <c r="Y190">
        <v>121</v>
      </c>
      <c r="Z190">
        <v>130.4</v>
      </c>
      <c r="AA190">
        <v>139.80000000000001</v>
      </c>
      <c r="AB190">
        <v>128.19999999999999</v>
      </c>
      <c r="AC190">
        <v>130.30000000000001</v>
      </c>
      <c r="AD190">
        <v>136.5</v>
      </c>
    </row>
    <row r="191" spans="1:30" x14ac:dyDescent="0.3">
      <c r="A191" t="s">
        <v>30</v>
      </c>
      <c r="B191">
        <v>2018</v>
      </c>
      <c r="C191" t="s">
        <v>39</v>
      </c>
      <c r="D191">
        <v>137.1</v>
      </c>
      <c r="E191">
        <v>144.5</v>
      </c>
      <c r="F191">
        <v>135.9</v>
      </c>
      <c r="G191">
        <v>142.4</v>
      </c>
      <c r="H191">
        <v>123.5</v>
      </c>
      <c r="I191">
        <v>156.4</v>
      </c>
      <c r="J191">
        <v>135.1</v>
      </c>
      <c r="K191">
        <v>128.4</v>
      </c>
      <c r="L191">
        <v>115.2</v>
      </c>
      <c r="M191">
        <v>137.19999999999999</v>
      </c>
      <c r="N191">
        <v>131.9</v>
      </c>
      <c r="O191">
        <v>153.80000000000001</v>
      </c>
      <c r="P191">
        <v>138.6</v>
      </c>
      <c r="Q191">
        <v>156.1</v>
      </c>
      <c r="R191">
        <v>150.1</v>
      </c>
      <c r="S191">
        <v>143.30000000000001</v>
      </c>
      <c r="T191">
        <v>149.1</v>
      </c>
      <c r="U191" t="s">
        <v>32</v>
      </c>
      <c r="V191">
        <v>143.80000000000001</v>
      </c>
      <c r="W191">
        <v>140.9</v>
      </c>
      <c r="X191">
        <v>137.6</v>
      </c>
      <c r="Y191">
        <v>125.3</v>
      </c>
      <c r="Z191">
        <v>136</v>
      </c>
      <c r="AA191">
        <v>143.69999999999999</v>
      </c>
      <c r="AB191">
        <v>130.4</v>
      </c>
      <c r="AC191">
        <v>134.19999999999999</v>
      </c>
      <c r="AD191">
        <v>139.1</v>
      </c>
    </row>
    <row r="192" spans="1:30" x14ac:dyDescent="0.3">
      <c r="A192" t="s">
        <v>33</v>
      </c>
      <c r="B192">
        <v>2018</v>
      </c>
      <c r="C192" t="s">
        <v>39</v>
      </c>
      <c r="D192">
        <v>135</v>
      </c>
      <c r="E192">
        <v>144.30000000000001</v>
      </c>
      <c r="F192">
        <v>130.80000000000001</v>
      </c>
      <c r="G192">
        <v>140.30000000000001</v>
      </c>
      <c r="H192">
        <v>116.6</v>
      </c>
      <c r="I192">
        <v>150.1</v>
      </c>
      <c r="J192">
        <v>127.6</v>
      </c>
      <c r="K192">
        <v>114</v>
      </c>
      <c r="L192">
        <v>110.6</v>
      </c>
      <c r="M192">
        <v>140.19999999999999</v>
      </c>
      <c r="N192">
        <v>126.5</v>
      </c>
      <c r="O192">
        <v>148.30000000000001</v>
      </c>
      <c r="P192">
        <v>135.69999999999999</v>
      </c>
      <c r="Q192">
        <v>159.19999999999999</v>
      </c>
      <c r="R192">
        <v>137.80000000000001</v>
      </c>
      <c r="S192">
        <v>127.4</v>
      </c>
      <c r="T192">
        <v>136.19999999999999</v>
      </c>
      <c r="U192" t="s">
        <v>107</v>
      </c>
      <c r="V192">
        <v>124.6</v>
      </c>
      <c r="W192">
        <v>131.80000000000001</v>
      </c>
      <c r="X192">
        <v>131.30000000000001</v>
      </c>
      <c r="Y192">
        <v>118.9</v>
      </c>
      <c r="Z192">
        <v>127.6</v>
      </c>
      <c r="AA192">
        <v>139.69999999999999</v>
      </c>
      <c r="AB192">
        <v>127.6</v>
      </c>
      <c r="AC192">
        <v>128.19999999999999</v>
      </c>
      <c r="AD192">
        <v>134.80000000000001</v>
      </c>
    </row>
    <row r="193" spans="1:30" x14ac:dyDescent="0.3">
      <c r="A193" t="s">
        <v>35</v>
      </c>
      <c r="B193">
        <v>2018</v>
      </c>
      <c r="C193" t="s">
        <v>39</v>
      </c>
      <c r="D193">
        <v>136.4</v>
      </c>
      <c r="E193">
        <v>144.4</v>
      </c>
      <c r="F193">
        <v>133.9</v>
      </c>
      <c r="G193">
        <v>141.6</v>
      </c>
      <c r="H193">
        <v>121</v>
      </c>
      <c r="I193">
        <v>153.5</v>
      </c>
      <c r="J193">
        <v>132.6</v>
      </c>
      <c r="K193">
        <v>123.5</v>
      </c>
      <c r="L193">
        <v>113.7</v>
      </c>
      <c r="M193">
        <v>138.19999999999999</v>
      </c>
      <c r="N193">
        <v>129.6</v>
      </c>
      <c r="O193">
        <v>151.19999999999999</v>
      </c>
      <c r="P193">
        <v>137.5</v>
      </c>
      <c r="Q193">
        <v>156.9</v>
      </c>
      <c r="R193">
        <v>145.30000000000001</v>
      </c>
      <c r="S193">
        <v>136.69999999999999</v>
      </c>
      <c r="T193">
        <v>144</v>
      </c>
      <c r="U193" t="s">
        <v>107</v>
      </c>
      <c r="V193">
        <v>136.5</v>
      </c>
      <c r="W193">
        <v>136.6</v>
      </c>
      <c r="X193">
        <v>135.19999999999999</v>
      </c>
      <c r="Y193">
        <v>121.9</v>
      </c>
      <c r="Z193">
        <v>131.30000000000001</v>
      </c>
      <c r="AA193">
        <v>141.4</v>
      </c>
      <c r="AB193">
        <v>129.19999999999999</v>
      </c>
      <c r="AC193">
        <v>131.30000000000001</v>
      </c>
      <c r="AD193">
        <v>137.1</v>
      </c>
    </row>
    <row r="194" spans="1:30" x14ac:dyDescent="0.3">
      <c r="A194" t="s">
        <v>30</v>
      </c>
      <c r="B194">
        <v>2018</v>
      </c>
      <c r="C194" t="s">
        <v>41</v>
      </c>
      <c r="D194">
        <v>137.4</v>
      </c>
      <c r="E194">
        <v>145.69999999999999</v>
      </c>
      <c r="F194">
        <v>135.5</v>
      </c>
      <c r="G194">
        <v>142.9</v>
      </c>
      <c r="H194">
        <v>123.6</v>
      </c>
      <c r="I194">
        <v>157.5</v>
      </c>
      <c r="J194">
        <v>137.80000000000001</v>
      </c>
      <c r="K194">
        <v>127.2</v>
      </c>
      <c r="L194">
        <v>111.8</v>
      </c>
      <c r="M194">
        <v>137.4</v>
      </c>
      <c r="N194">
        <v>132.19999999999999</v>
      </c>
      <c r="O194">
        <v>154.30000000000001</v>
      </c>
      <c r="P194">
        <v>139.1</v>
      </c>
      <c r="Q194">
        <v>157</v>
      </c>
      <c r="R194">
        <v>150.80000000000001</v>
      </c>
      <c r="S194">
        <v>144.1</v>
      </c>
      <c r="T194">
        <v>149.80000000000001</v>
      </c>
      <c r="U194" t="s">
        <v>32</v>
      </c>
      <c r="V194">
        <v>144.30000000000001</v>
      </c>
      <c r="W194">
        <v>141.80000000000001</v>
      </c>
      <c r="X194">
        <v>138.4</v>
      </c>
      <c r="Y194">
        <v>126.4</v>
      </c>
      <c r="Z194">
        <v>136.80000000000001</v>
      </c>
      <c r="AA194">
        <v>144.4</v>
      </c>
      <c r="AB194">
        <v>131.19999999999999</v>
      </c>
      <c r="AC194">
        <v>135.1</v>
      </c>
      <c r="AD194">
        <v>139.80000000000001</v>
      </c>
    </row>
    <row r="195" spans="1:30" x14ac:dyDescent="0.3">
      <c r="A195" t="s">
        <v>33</v>
      </c>
      <c r="B195">
        <v>2018</v>
      </c>
      <c r="C195" t="s">
        <v>41</v>
      </c>
      <c r="D195">
        <v>135</v>
      </c>
      <c r="E195">
        <v>148.19999999999999</v>
      </c>
      <c r="F195">
        <v>130.5</v>
      </c>
      <c r="G195">
        <v>140.69999999999999</v>
      </c>
      <c r="H195">
        <v>116.4</v>
      </c>
      <c r="I195">
        <v>151.30000000000001</v>
      </c>
      <c r="J195">
        <v>131.4</v>
      </c>
      <c r="K195">
        <v>112.8</v>
      </c>
      <c r="L195">
        <v>105.3</v>
      </c>
      <c r="M195">
        <v>139.6</v>
      </c>
      <c r="N195">
        <v>126.6</v>
      </c>
      <c r="O195">
        <v>148.69999999999999</v>
      </c>
      <c r="P195">
        <v>136.4</v>
      </c>
      <c r="Q195">
        <v>160.30000000000001</v>
      </c>
      <c r="R195">
        <v>138.6</v>
      </c>
      <c r="S195">
        <v>127.9</v>
      </c>
      <c r="T195">
        <v>137</v>
      </c>
      <c r="U195" t="s">
        <v>108</v>
      </c>
      <c r="V195">
        <v>124.7</v>
      </c>
      <c r="W195">
        <v>132.5</v>
      </c>
      <c r="X195">
        <v>132</v>
      </c>
      <c r="Y195">
        <v>119.8</v>
      </c>
      <c r="Z195">
        <v>128</v>
      </c>
      <c r="AA195">
        <v>140.4</v>
      </c>
      <c r="AB195">
        <v>128.1</v>
      </c>
      <c r="AC195">
        <v>128.9</v>
      </c>
      <c r="AD195">
        <v>135.4</v>
      </c>
    </row>
    <row r="196" spans="1:30" x14ac:dyDescent="0.3">
      <c r="A196" t="s">
        <v>35</v>
      </c>
      <c r="B196">
        <v>2018</v>
      </c>
      <c r="C196" t="s">
        <v>41</v>
      </c>
      <c r="D196">
        <v>136.6</v>
      </c>
      <c r="E196">
        <v>146.6</v>
      </c>
      <c r="F196">
        <v>133.6</v>
      </c>
      <c r="G196">
        <v>142.1</v>
      </c>
      <c r="H196">
        <v>121</v>
      </c>
      <c r="I196">
        <v>154.6</v>
      </c>
      <c r="J196">
        <v>135.6</v>
      </c>
      <c r="K196">
        <v>122.3</v>
      </c>
      <c r="L196">
        <v>109.6</v>
      </c>
      <c r="M196">
        <v>138.1</v>
      </c>
      <c r="N196">
        <v>129.9</v>
      </c>
      <c r="O196">
        <v>151.69999999999999</v>
      </c>
      <c r="P196">
        <v>138.1</v>
      </c>
      <c r="Q196">
        <v>157.9</v>
      </c>
      <c r="R196">
        <v>146</v>
      </c>
      <c r="S196">
        <v>137.4</v>
      </c>
      <c r="T196">
        <v>144.69999999999999</v>
      </c>
      <c r="U196" t="s">
        <v>108</v>
      </c>
      <c r="V196">
        <v>136.9</v>
      </c>
      <c r="W196">
        <v>137.4</v>
      </c>
      <c r="X196">
        <v>136</v>
      </c>
      <c r="Y196">
        <v>122.9</v>
      </c>
      <c r="Z196">
        <v>131.80000000000001</v>
      </c>
      <c r="AA196">
        <v>142.1</v>
      </c>
      <c r="AB196">
        <v>129.9</v>
      </c>
      <c r="AC196">
        <v>132.1</v>
      </c>
      <c r="AD196">
        <v>137.80000000000001</v>
      </c>
    </row>
    <row r="197" spans="1:30" x14ac:dyDescent="0.3">
      <c r="A197" t="s">
        <v>30</v>
      </c>
      <c r="B197">
        <v>2018</v>
      </c>
      <c r="C197" t="s">
        <v>42</v>
      </c>
      <c r="D197">
        <v>137.6</v>
      </c>
      <c r="E197">
        <v>148.1</v>
      </c>
      <c r="F197">
        <v>136.69999999999999</v>
      </c>
      <c r="G197">
        <v>143.19999999999999</v>
      </c>
      <c r="H197">
        <v>124</v>
      </c>
      <c r="I197">
        <v>154.1</v>
      </c>
      <c r="J197">
        <v>143.5</v>
      </c>
      <c r="K197">
        <v>126</v>
      </c>
      <c r="L197">
        <v>112.4</v>
      </c>
      <c r="M197">
        <v>137.6</v>
      </c>
      <c r="N197">
        <v>132.80000000000001</v>
      </c>
      <c r="O197">
        <v>154.30000000000001</v>
      </c>
      <c r="P197">
        <v>140</v>
      </c>
      <c r="Q197">
        <v>157.30000000000001</v>
      </c>
      <c r="R197">
        <v>151.30000000000001</v>
      </c>
      <c r="S197">
        <v>144.69999999999999</v>
      </c>
      <c r="T197">
        <v>150.30000000000001</v>
      </c>
      <c r="U197" t="s">
        <v>32</v>
      </c>
      <c r="V197">
        <v>145.1</v>
      </c>
      <c r="W197">
        <v>142.19999999999999</v>
      </c>
      <c r="X197">
        <v>138.4</v>
      </c>
      <c r="Y197">
        <v>127.4</v>
      </c>
      <c r="Z197">
        <v>137.80000000000001</v>
      </c>
      <c r="AA197">
        <v>145.1</v>
      </c>
      <c r="AB197">
        <v>131.4</v>
      </c>
      <c r="AC197">
        <v>135.6</v>
      </c>
      <c r="AD197">
        <v>140.5</v>
      </c>
    </row>
    <row r="198" spans="1:30" x14ac:dyDescent="0.3">
      <c r="A198" t="s">
        <v>33</v>
      </c>
      <c r="B198">
        <v>2018</v>
      </c>
      <c r="C198" t="s">
        <v>42</v>
      </c>
      <c r="D198">
        <v>135.30000000000001</v>
      </c>
      <c r="E198">
        <v>149.69999999999999</v>
      </c>
      <c r="F198">
        <v>133.9</v>
      </c>
      <c r="G198">
        <v>140.80000000000001</v>
      </c>
      <c r="H198">
        <v>116.6</v>
      </c>
      <c r="I198">
        <v>152.19999999999999</v>
      </c>
      <c r="J198">
        <v>144</v>
      </c>
      <c r="K198">
        <v>112.3</v>
      </c>
      <c r="L198">
        <v>108.4</v>
      </c>
      <c r="M198">
        <v>140</v>
      </c>
      <c r="N198">
        <v>126.7</v>
      </c>
      <c r="O198">
        <v>149</v>
      </c>
      <c r="P198">
        <v>138.4</v>
      </c>
      <c r="Q198">
        <v>161</v>
      </c>
      <c r="R198">
        <v>138.9</v>
      </c>
      <c r="S198">
        <v>128.69999999999999</v>
      </c>
      <c r="T198">
        <v>137.4</v>
      </c>
      <c r="U198" t="s">
        <v>109</v>
      </c>
      <c r="V198">
        <v>126.5</v>
      </c>
      <c r="W198">
        <v>133.1</v>
      </c>
      <c r="X198">
        <v>132.6</v>
      </c>
      <c r="Y198">
        <v>120.4</v>
      </c>
      <c r="Z198">
        <v>128.5</v>
      </c>
      <c r="AA198">
        <v>141.19999999999999</v>
      </c>
      <c r="AB198">
        <v>128.19999999999999</v>
      </c>
      <c r="AC198">
        <v>129.5</v>
      </c>
      <c r="AD198">
        <v>136.19999999999999</v>
      </c>
    </row>
    <row r="199" spans="1:30" x14ac:dyDescent="0.3">
      <c r="A199" t="s">
        <v>35</v>
      </c>
      <c r="B199">
        <v>2018</v>
      </c>
      <c r="C199" t="s">
        <v>42</v>
      </c>
      <c r="D199">
        <v>136.9</v>
      </c>
      <c r="E199">
        <v>148.69999999999999</v>
      </c>
      <c r="F199">
        <v>135.6</v>
      </c>
      <c r="G199">
        <v>142.30000000000001</v>
      </c>
      <c r="H199">
        <v>121.3</v>
      </c>
      <c r="I199">
        <v>153.19999999999999</v>
      </c>
      <c r="J199">
        <v>143.69999999999999</v>
      </c>
      <c r="K199">
        <v>121.4</v>
      </c>
      <c r="L199">
        <v>111.1</v>
      </c>
      <c r="M199">
        <v>138.4</v>
      </c>
      <c r="N199">
        <v>130.30000000000001</v>
      </c>
      <c r="O199">
        <v>151.80000000000001</v>
      </c>
      <c r="P199">
        <v>139.4</v>
      </c>
      <c r="Q199">
        <v>158.30000000000001</v>
      </c>
      <c r="R199">
        <v>146.4</v>
      </c>
      <c r="S199">
        <v>138.1</v>
      </c>
      <c r="T199">
        <v>145.19999999999999</v>
      </c>
      <c r="U199" t="s">
        <v>109</v>
      </c>
      <c r="V199">
        <v>138.1</v>
      </c>
      <c r="W199">
        <v>137.9</v>
      </c>
      <c r="X199">
        <v>136.19999999999999</v>
      </c>
      <c r="Y199">
        <v>123.7</v>
      </c>
      <c r="Z199">
        <v>132.6</v>
      </c>
      <c r="AA199">
        <v>142.80000000000001</v>
      </c>
      <c r="AB199">
        <v>130.1</v>
      </c>
      <c r="AC199">
        <v>132.6</v>
      </c>
      <c r="AD199">
        <v>138.5</v>
      </c>
    </row>
    <row r="200" spans="1:30" x14ac:dyDescent="0.3">
      <c r="A200" t="s">
        <v>30</v>
      </c>
      <c r="B200">
        <v>2018</v>
      </c>
      <c r="C200" t="s">
        <v>44</v>
      </c>
      <c r="D200">
        <v>138.4</v>
      </c>
      <c r="E200">
        <v>149.30000000000001</v>
      </c>
      <c r="F200">
        <v>139.30000000000001</v>
      </c>
      <c r="G200">
        <v>143.4</v>
      </c>
      <c r="H200">
        <v>124.1</v>
      </c>
      <c r="I200">
        <v>153.30000000000001</v>
      </c>
      <c r="J200">
        <v>154.19999999999999</v>
      </c>
      <c r="K200">
        <v>126.4</v>
      </c>
      <c r="L200">
        <v>114.3</v>
      </c>
      <c r="M200">
        <v>138.19999999999999</v>
      </c>
      <c r="N200">
        <v>132.80000000000001</v>
      </c>
      <c r="O200">
        <v>154.80000000000001</v>
      </c>
      <c r="P200">
        <v>142</v>
      </c>
      <c r="Q200">
        <v>156.1</v>
      </c>
      <c r="R200">
        <v>151.5</v>
      </c>
      <c r="S200">
        <v>145.1</v>
      </c>
      <c r="T200">
        <v>150.6</v>
      </c>
      <c r="U200" t="s">
        <v>32</v>
      </c>
      <c r="V200">
        <v>146.80000000000001</v>
      </c>
      <c r="W200">
        <v>143.1</v>
      </c>
      <c r="X200">
        <v>139</v>
      </c>
      <c r="Y200">
        <v>127.5</v>
      </c>
      <c r="Z200">
        <v>138.4</v>
      </c>
      <c r="AA200">
        <v>145.80000000000001</v>
      </c>
      <c r="AB200">
        <v>131.4</v>
      </c>
      <c r="AC200">
        <v>136</v>
      </c>
      <c r="AD200">
        <v>141.80000000000001</v>
      </c>
    </row>
    <row r="201" spans="1:30" x14ac:dyDescent="0.3">
      <c r="A201" t="s">
        <v>33</v>
      </c>
      <c r="B201">
        <v>2018</v>
      </c>
      <c r="C201" t="s">
        <v>44</v>
      </c>
      <c r="D201">
        <v>135.6</v>
      </c>
      <c r="E201">
        <v>148.6</v>
      </c>
      <c r="F201">
        <v>139.1</v>
      </c>
      <c r="G201">
        <v>141</v>
      </c>
      <c r="H201">
        <v>116.7</v>
      </c>
      <c r="I201">
        <v>149.69999999999999</v>
      </c>
      <c r="J201">
        <v>159.19999999999999</v>
      </c>
      <c r="K201">
        <v>112.6</v>
      </c>
      <c r="L201">
        <v>111.8</v>
      </c>
      <c r="M201">
        <v>140.30000000000001</v>
      </c>
      <c r="N201">
        <v>126.8</v>
      </c>
      <c r="O201">
        <v>149.4</v>
      </c>
      <c r="P201">
        <v>140.30000000000001</v>
      </c>
      <c r="Q201">
        <v>161.4</v>
      </c>
      <c r="R201">
        <v>139.6</v>
      </c>
      <c r="S201">
        <v>128.9</v>
      </c>
      <c r="T201">
        <v>137.9</v>
      </c>
      <c r="U201" t="s">
        <v>110</v>
      </c>
      <c r="V201">
        <v>128.1</v>
      </c>
      <c r="W201">
        <v>133.6</v>
      </c>
      <c r="X201">
        <v>133.6</v>
      </c>
      <c r="Y201">
        <v>120.1</v>
      </c>
      <c r="Z201">
        <v>129</v>
      </c>
      <c r="AA201">
        <v>144</v>
      </c>
      <c r="AB201">
        <v>128.19999999999999</v>
      </c>
      <c r="AC201">
        <v>130.19999999999999</v>
      </c>
      <c r="AD201">
        <v>137.5</v>
      </c>
    </row>
    <row r="202" spans="1:30" x14ac:dyDescent="0.3">
      <c r="A202" t="s">
        <v>35</v>
      </c>
      <c r="B202">
        <v>2018</v>
      </c>
      <c r="C202" t="s">
        <v>44</v>
      </c>
      <c r="D202">
        <v>137.5</v>
      </c>
      <c r="E202">
        <v>149.1</v>
      </c>
      <c r="F202">
        <v>139.19999999999999</v>
      </c>
      <c r="G202">
        <v>142.5</v>
      </c>
      <c r="H202">
        <v>121.4</v>
      </c>
      <c r="I202">
        <v>151.6</v>
      </c>
      <c r="J202">
        <v>155.9</v>
      </c>
      <c r="K202">
        <v>121.7</v>
      </c>
      <c r="L202">
        <v>113.5</v>
      </c>
      <c r="M202">
        <v>138.9</v>
      </c>
      <c r="N202">
        <v>130.30000000000001</v>
      </c>
      <c r="O202">
        <v>152.30000000000001</v>
      </c>
      <c r="P202">
        <v>141.4</v>
      </c>
      <c r="Q202">
        <v>157.5</v>
      </c>
      <c r="R202">
        <v>146.80000000000001</v>
      </c>
      <c r="S202">
        <v>138.4</v>
      </c>
      <c r="T202">
        <v>145.6</v>
      </c>
      <c r="U202" t="s">
        <v>110</v>
      </c>
      <c r="V202">
        <v>139.69999999999999</v>
      </c>
      <c r="W202">
        <v>138.6</v>
      </c>
      <c r="X202">
        <v>137</v>
      </c>
      <c r="Y202">
        <v>123.6</v>
      </c>
      <c r="Z202">
        <v>133.1</v>
      </c>
      <c r="AA202">
        <v>144.69999999999999</v>
      </c>
      <c r="AB202">
        <v>130.1</v>
      </c>
      <c r="AC202">
        <v>133.19999999999999</v>
      </c>
      <c r="AD202">
        <v>139.80000000000001</v>
      </c>
    </row>
    <row r="203" spans="1:30" x14ac:dyDescent="0.3">
      <c r="A203" t="s">
        <v>30</v>
      </c>
      <c r="B203">
        <v>2018</v>
      </c>
      <c r="C203" t="s">
        <v>46</v>
      </c>
      <c r="D203">
        <v>139.19999999999999</v>
      </c>
      <c r="E203">
        <v>148.80000000000001</v>
      </c>
      <c r="F203">
        <v>139.1</v>
      </c>
      <c r="G203">
        <v>143.5</v>
      </c>
      <c r="H203">
        <v>125</v>
      </c>
      <c r="I203">
        <v>154.4</v>
      </c>
      <c r="J203">
        <v>156.30000000000001</v>
      </c>
      <c r="K203">
        <v>126.8</v>
      </c>
      <c r="L203">
        <v>115.4</v>
      </c>
      <c r="M203">
        <v>138.6</v>
      </c>
      <c r="N203">
        <v>133.80000000000001</v>
      </c>
      <c r="O203">
        <v>155.19999999999999</v>
      </c>
      <c r="P203">
        <v>142.69999999999999</v>
      </c>
      <c r="Q203">
        <v>156.4</v>
      </c>
      <c r="R203">
        <v>152.1</v>
      </c>
      <c r="S203">
        <v>145.80000000000001</v>
      </c>
      <c r="T203">
        <v>151.30000000000001</v>
      </c>
      <c r="U203" t="s">
        <v>32</v>
      </c>
      <c r="V203">
        <v>147.69999999999999</v>
      </c>
      <c r="W203">
        <v>143.80000000000001</v>
      </c>
      <c r="X203">
        <v>139.4</v>
      </c>
      <c r="Y203">
        <v>128.30000000000001</v>
      </c>
      <c r="Z203">
        <v>138.6</v>
      </c>
      <c r="AA203">
        <v>146.9</v>
      </c>
      <c r="AB203">
        <v>131.30000000000001</v>
      </c>
      <c r="AC203">
        <v>136.6</v>
      </c>
      <c r="AD203">
        <v>142.5</v>
      </c>
    </row>
    <row r="204" spans="1:30" x14ac:dyDescent="0.3">
      <c r="A204" t="s">
        <v>33</v>
      </c>
      <c r="B204">
        <v>2018</v>
      </c>
      <c r="C204" t="s">
        <v>46</v>
      </c>
      <c r="D204">
        <v>136.5</v>
      </c>
      <c r="E204">
        <v>146.4</v>
      </c>
      <c r="F204">
        <v>136.6</v>
      </c>
      <c r="G204">
        <v>141.19999999999999</v>
      </c>
      <c r="H204">
        <v>117.4</v>
      </c>
      <c r="I204">
        <v>146.30000000000001</v>
      </c>
      <c r="J204">
        <v>157.30000000000001</v>
      </c>
      <c r="K204">
        <v>113.6</v>
      </c>
      <c r="L204">
        <v>113.3</v>
      </c>
      <c r="M204">
        <v>141.1</v>
      </c>
      <c r="N204">
        <v>127.4</v>
      </c>
      <c r="O204">
        <v>150.4</v>
      </c>
      <c r="P204">
        <v>140.1</v>
      </c>
      <c r="Q204">
        <v>162.1</v>
      </c>
      <c r="R204">
        <v>140</v>
      </c>
      <c r="S204">
        <v>129</v>
      </c>
      <c r="T204">
        <v>138.30000000000001</v>
      </c>
      <c r="U204" t="s">
        <v>111</v>
      </c>
      <c r="V204">
        <v>129.80000000000001</v>
      </c>
      <c r="W204">
        <v>134.4</v>
      </c>
      <c r="X204">
        <v>134.9</v>
      </c>
      <c r="Y204">
        <v>120.7</v>
      </c>
      <c r="Z204">
        <v>129.80000000000001</v>
      </c>
      <c r="AA204">
        <v>145.30000000000001</v>
      </c>
      <c r="AB204">
        <v>128.30000000000001</v>
      </c>
      <c r="AC204">
        <v>131</v>
      </c>
      <c r="AD204">
        <v>138</v>
      </c>
    </row>
    <row r="205" spans="1:30" x14ac:dyDescent="0.3">
      <c r="A205" t="s">
        <v>35</v>
      </c>
      <c r="B205">
        <v>2018</v>
      </c>
      <c r="C205" t="s">
        <v>46</v>
      </c>
      <c r="D205">
        <v>138.30000000000001</v>
      </c>
      <c r="E205">
        <v>148</v>
      </c>
      <c r="F205">
        <v>138.1</v>
      </c>
      <c r="G205">
        <v>142.6</v>
      </c>
      <c r="H205">
        <v>122.2</v>
      </c>
      <c r="I205">
        <v>150.6</v>
      </c>
      <c r="J205">
        <v>156.6</v>
      </c>
      <c r="K205">
        <v>122.4</v>
      </c>
      <c r="L205">
        <v>114.7</v>
      </c>
      <c r="M205">
        <v>139.4</v>
      </c>
      <c r="N205">
        <v>131.1</v>
      </c>
      <c r="O205">
        <v>153</v>
      </c>
      <c r="P205">
        <v>141.69999999999999</v>
      </c>
      <c r="Q205">
        <v>157.9</v>
      </c>
      <c r="R205">
        <v>147.30000000000001</v>
      </c>
      <c r="S205">
        <v>138.80000000000001</v>
      </c>
      <c r="T205">
        <v>146.1</v>
      </c>
      <c r="U205" t="s">
        <v>111</v>
      </c>
      <c r="V205">
        <v>140.9</v>
      </c>
      <c r="W205">
        <v>139.4</v>
      </c>
      <c r="X205">
        <v>137.69999999999999</v>
      </c>
      <c r="Y205">
        <v>124.3</v>
      </c>
      <c r="Z205">
        <v>133.6</v>
      </c>
      <c r="AA205">
        <v>146</v>
      </c>
      <c r="AB205">
        <v>130.1</v>
      </c>
      <c r="AC205">
        <v>133.9</v>
      </c>
      <c r="AD205">
        <v>140.4</v>
      </c>
    </row>
    <row r="206" spans="1:30" x14ac:dyDescent="0.3">
      <c r="A206" t="s">
        <v>30</v>
      </c>
      <c r="B206">
        <v>2018</v>
      </c>
      <c r="C206" t="s">
        <v>48</v>
      </c>
      <c r="D206">
        <v>139.4</v>
      </c>
      <c r="E206">
        <v>147.19999999999999</v>
      </c>
      <c r="F206">
        <v>136.6</v>
      </c>
      <c r="G206">
        <v>143.69999999999999</v>
      </c>
      <c r="H206">
        <v>124.6</v>
      </c>
      <c r="I206">
        <v>150.1</v>
      </c>
      <c r="J206">
        <v>149.4</v>
      </c>
      <c r="K206">
        <v>125.4</v>
      </c>
      <c r="L206">
        <v>114.4</v>
      </c>
      <c r="M206">
        <v>138.69999999999999</v>
      </c>
      <c r="N206">
        <v>133.1</v>
      </c>
      <c r="O206">
        <v>155.9</v>
      </c>
      <c r="P206">
        <v>141.30000000000001</v>
      </c>
      <c r="Q206">
        <v>157.69999999999999</v>
      </c>
      <c r="R206">
        <v>152.1</v>
      </c>
      <c r="S206">
        <v>146.1</v>
      </c>
      <c r="T206">
        <v>151.30000000000001</v>
      </c>
      <c r="U206" t="s">
        <v>32</v>
      </c>
      <c r="V206">
        <v>149</v>
      </c>
      <c r="W206">
        <v>144</v>
      </c>
      <c r="X206">
        <v>140</v>
      </c>
      <c r="Y206">
        <v>129.9</v>
      </c>
      <c r="Z206">
        <v>140</v>
      </c>
      <c r="AA206">
        <v>147.6</v>
      </c>
      <c r="AB206">
        <v>132</v>
      </c>
      <c r="AC206">
        <v>137.4</v>
      </c>
      <c r="AD206">
        <v>142.1</v>
      </c>
    </row>
    <row r="207" spans="1:30" x14ac:dyDescent="0.3">
      <c r="A207" t="s">
        <v>33</v>
      </c>
      <c r="B207">
        <v>2018</v>
      </c>
      <c r="C207" t="s">
        <v>48</v>
      </c>
      <c r="D207">
        <v>137</v>
      </c>
      <c r="E207">
        <v>143.1</v>
      </c>
      <c r="F207">
        <v>132.80000000000001</v>
      </c>
      <c r="G207">
        <v>141.5</v>
      </c>
      <c r="H207">
        <v>117.8</v>
      </c>
      <c r="I207">
        <v>140</v>
      </c>
      <c r="J207">
        <v>151.30000000000001</v>
      </c>
      <c r="K207">
        <v>113.5</v>
      </c>
      <c r="L207">
        <v>112.3</v>
      </c>
      <c r="M207">
        <v>141.19999999999999</v>
      </c>
      <c r="N207">
        <v>127.7</v>
      </c>
      <c r="O207">
        <v>151.30000000000001</v>
      </c>
      <c r="P207">
        <v>138.9</v>
      </c>
      <c r="Q207">
        <v>163.30000000000001</v>
      </c>
      <c r="R207">
        <v>140.80000000000001</v>
      </c>
      <c r="S207">
        <v>129.30000000000001</v>
      </c>
      <c r="T207">
        <v>139.1</v>
      </c>
      <c r="U207" t="s">
        <v>112</v>
      </c>
      <c r="V207">
        <v>131.19999999999999</v>
      </c>
      <c r="W207">
        <v>134.9</v>
      </c>
      <c r="X207">
        <v>135.69999999999999</v>
      </c>
      <c r="Y207">
        <v>122.5</v>
      </c>
      <c r="Z207">
        <v>130.19999999999999</v>
      </c>
      <c r="AA207">
        <v>145.19999999999999</v>
      </c>
      <c r="AB207">
        <v>129.30000000000001</v>
      </c>
      <c r="AC207">
        <v>131.9</v>
      </c>
      <c r="AD207">
        <v>138.1</v>
      </c>
    </row>
    <row r="208" spans="1:30" x14ac:dyDescent="0.3">
      <c r="A208" t="s">
        <v>35</v>
      </c>
      <c r="B208">
        <v>2018</v>
      </c>
      <c r="C208" t="s">
        <v>48</v>
      </c>
      <c r="D208">
        <v>138.6</v>
      </c>
      <c r="E208">
        <v>145.80000000000001</v>
      </c>
      <c r="F208">
        <v>135.1</v>
      </c>
      <c r="G208">
        <v>142.9</v>
      </c>
      <c r="H208">
        <v>122.1</v>
      </c>
      <c r="I208">
        <v>145.4</v>
      </c>
      <c r="J208">
        <v>150</v>
      </c>
      <c r="K208">
        <v>121.4</v>
      </c>
      <c r="L208">
        <v>113.7</v>
      </c>
      <c r="M208">
        <v>139.5</v>
      </c>
      <c r="N208">
        <v>130.80000000000001</v>
      </c>
      <c r="O208">
        <v>153.80000000000001</v>
      </c>
      <c r="P208">
        <v>140.4</v>
      </c>
      <c r="Q208">
        <v>159.19999999999999</v>
      </c>
      <c r="R208">
        <v>147.69999999999999</v>
      </c>
      <c r="S208">
        <v>139.1</v>
      </c>
      <c r="T208">
        <v>146.5</v>
      </c>
      <c r="U208" t="s">
        <v>112</v>
      </c>
      <c r="V208">
        <v>142.30000000000001</v>
      </c>
      <c r="W208">
        <v>139.69999999999999</v>
      </c>
      <c r="X208">
        <v>138.4</v>
      </c>
      <c r="Y208">
        <v>126</v>
      </c>
      <c r="Z208">
        <v>134.5</v>
      </c>
      <c r="AA208">
        <v>146.19999999999999</v>
      </c>
      <c r="AB208">
        <v>130.9</v>
      </c>
      <c r="AC208">
        <v>134.69999999999999</v>
      </c>
      <c r="AD208">
        <v>140.19999999999999</v>
      </c>
    </row>
    <row r="209" spans="1:30" x14ac:dyDescent="0.3">
      <c r="A209" t="s">
        <v>30</v>
      </c>
      <c r="B209">
        <v>2018</v>
      </c>
      <c r="C209" t="s">
        <v>50</v>
      </c>
      <c r="D209">
        <v>139.30000000000001</v>
      </c>
      <c r="E209">
        <v>147.6</v>
      </c>
      <c r="F209">
        <v>134.6</v>
      </c>
      <c r="G209">
        <v>141.9</v>
      </c>
      <c r="H209">
        <v>123.5</v>
      </c>
      <c r="I209">
        <v>144.5</v>
      </c>
      <c r="J209">
        <v>147.6</v>
      </c>
      <c r="K209">
        <v>121.4</v>
      </c>
      <c r="L209">
        <v>112.3</v>
      </c>
      <c r="M209">
        <v>139.5</v>
      </c>
      <c r="N209">
        <v>134.6</v>
      </c>
      <c r="O209">
        <v>155.19999999999999</v>
      </c>
      <c r="P209">
        <v>140.19999999999999</v>
      </c>
      <c r="Q209">
        <v>159.6</v>
      </c>
      <c r="R209">
        <v>150.69999999999999</v>
      </c>
      <c r="S209">
        <v>144.5</v>
      </c>
      <c r="T209">
        <v>149.80000000000001</v>
      </c>
      <c r="U209" t="s">
        <v>32</v>
      </c>
      <c r="V209">
        <v>149.69999999999999</v>
      </c>
      <c r="W209">
        <v>147.5</v>
      </c>
      <c r="X209">
        <v>144.80000000000001</v>
      </c>
      <c r="Y209">
        <v>130.80000000000001</v>
      </c>
      <c r="Z209">
        <v>140.1</v>
      </c>
      <c r="AA209">
        <v>148</v>
      </c>
      <c r="AB209">
        <v>134.4</v>
      </c>
      <c r="AC209">
        <v>139.80000000000001</v>
      </c>
      <c r="AD209">
        <v>142.19999999999999</v>
      </c>
    </row>
    <row r="210" spans="1:30" x14ac:dyDescent="0.3">
      <c r="A210" t="s">
        <v>33</v>
      </c>
      <c r="B210">
        <v>2018</v>
      </c>
      <c r="C210" t="s">
        <v>50</v>
      </c>
      <c r="D210">
        <v>137.6</v>
      </c>
      <c r="E210">
        <v>144.9</v>
      </c>
      <c r="F210">
        <v>133.5</v>
      </c>
      <c r="G210">
        <v>141.5</v>
      </c>
      <c r="H210">
        <v>118</v>
      </c>
      <c r="I210">
        <v>139.5</v>
      </c>
      <c r="J210">
        <v>153</v>
      </c>
      <c r="K210">
        <v>113.2</v>
      </c>
      <c r="L210">
        <v>112.8</v>
      </c>
      <c r="M210">
        <v>141.1</v>
      </c>
      <c r="N210">
        <v>127.6</v>
      </c>
      <c r="O210">
        <v>152</v>
      </c>
      <c r="P210">
        <v>139.4</v>
      </c>
      <c r="Q210">
        <v>164</v>
      </c>
      <c r="R210">
        <v>141.5</v>
      </c>
      <c r="S210">
        <v>129.80000000000001</v>
      </c>
      <c r="T210">
        <v>139.69999999999999</v>
      </c>
      <c r="U210" t="s">
        <v>113</v>
      </c>
      <c r="V210">
        <v>133.4</v>
      </c>
      <c r="W210">
        <v>135.1</v>
      </c>
      <c r="X210">
        <v>136.19999999999999</v>
      </c>
      <c r="Y210">
        <v>123.3</v>
      </c>
      <c r="Z210">
        <v>130.69999999999999</v>
      </c>
      <c r="AA210">
        <v>145.5</v>
      </c>
      <c r="AB210">
        <v>130.4</v>
      </c>
      <c r="AC210">
        <v>132.5</v>
      </c>
      <c r="AD210">
        <v>138.9</v>
      </c>
    </row>
    <row r="211" spans="1:30" x14ac:dyDescent="0.3">
      <c r="A211" t="s">
        <v>35</v>
      </c>
      <c r="B211">
        <v>2018</v>
      </c>
      <c r="C211" t="s">
        <v>50</v>
      </c>
      <c r="D211">
        <v>137.4</v>
      </c>
      <c r="E211">
        <v>149.5</v>
      </c>
      <c r="F211">
        <v>137.30000000000001</v>
      </c>
      <c r="G211">
        <v>141.9</v>
      </c>
      <c r="H211">
        <v>121.1</v>
      </c>
      <c r="I211">
        <v>142.5</v>
      </c>
      <c r="J211">
        <v>146.69999999999999</v>
      </c>
      <c r="K211">
        <v>119.1</v>
      </c>
      <c r="L211">
        <v>111.9</v>
      </c>
      <c r="M211">
        <v>141</v>
      </c>
      <c r="N211">
        <v>133.6</v>
      </c>
      <c r="O211">
        <v>154.5</v>
      </c>
      <c r="P211">
        <v>139.69999999999999</v>
      </c>
      <c r="Q211">
        <v>162.6</v>
      </c>
      <c r="R211">
        <v>148</v>
      </c>
      <c r="S211">
        <v>139.19999999999999</v>
      </c>
      <c r="T211">
        <v>146.80000000000001</v>
      </c>
      <c r="U211" t="s">
        <v>114</v>
      </c>
      <c r="V211">
        <v>145.30000000000001</v>
      </c>
      <c r="W211">
        <v>142.19999999999999</v>
      </c>
      <c r="X211">
        <v>142.1</v>
      </c>
      <c r="Y211">
        <v>125.5</v>
      </c>
      <c r="Z211">
        <v>136.5</v>
      </c>
      <c r="AA211">
        <v>147.80000000000001</v>
      </c>
      <c r="AB211">
        <v>132</v>
      </c>
      <c r="AC211">
        <v>136.30000000000001</v>
      </c>
      <c r="AD211">
        <v>140.80000000000001</v>
      </c>
    </row>
    <row r="212" spans="1:30" x14ac:dyDescent="0.3">
      <c r="A212" t="s">
        <v>30</v>
      </c>
      <c r="B212">
        <v>2018</v>
      </c>
      <c r="C212" t="s">
        <v>53</v>
      </c>
      <c r="D212">
        <v>137.1</v>
      </c>
      <c r="E212">
        <v>150.80000000000001</v>
      </c>
      <c r="F212">
        <v>136.69999999999999</v>
      </c>
      <c r="G212">
        <v>141.9</v>
      </c>
      <c r="H212">
        <v>122.8</v>
      </c>
      <c r="I212">
        <v>143.9</v>
      </c>
      <c r="J212">
        <v>147.5</v>
      </c>
      <c r="K212">
        <v>121</v>
      </c>
      <c r="L212">
        <v>111.6</v>
      </c>
      <c r="M212">
        <v>140.6</v>
      </c>
      <c r="N212">
        <v>137.5</v>
      </c>
      <c r="O212">
        <v>156.1</v>
      </c>
      <c r="P212">
        <v>140</v>
      </c>
      <c r="Q212">
        <v>161.9</v>
      </c>
      <c r="R212">
        <v>151.69999999999999</v>
      </c>
      <c r="S212">
        <v>145.5</v>
      </c>
      <c r="T212">
        <v>150.80000000000001</v>
      </c>
      <c r="U212" t="s">
        <v>32</v>
      </c>
      <c r="V212">
        <v>150.30000000000001</v>
      </c>
      <c r="W212">
        <v>148</v>
      </c>
      <c r="X212">
        <v>145.4</v>
      </c>
      <c r="Y212">
        <v>130.30000000000001</v>
      </c>
      <c r="Z212">
        <v>143.1</v>
      </c>
      <c r="AA212">
        <v>150.19999999999999</v>
      </c>
      <c r="AB212">
        <v>133.1</v>
      </c>
      <c r="AC212">
        <v>140.1</v>
      </c>
      <c r="AD212">
        <v>142.4</v>
      </c>
    </row>
    <row r="213" spans="1:30" x14ac:dyDescent="0.3">
      <c r="A213" t="s">
        <v>33</v>
      </c>
      <c r="B213">
        <v>2018</v>
      </c>
      <c r="C213" t="s">
        <v>53</v>
      </c>
      <c r="D213">
        <v>138.1</v>
      </c>
      <c r="E213">
        <v>146.30000000000001</v>
      </c>
      <c r="F213">
        <v>137.80000000000001</v>
      </c>
      <c r="G213">
        <v>141.6</v>
      </c>
      <c r="H213">
        <v>118.1</v>
      </c>
      <c r="I213">
        <v>141.5</v>
      </c>
      <c r="J213">
        <v>145.19999999999999</v>
      </c>
      <c r="K213">
        <v>115.3</v>
      </c>
      <c r="L213">
        <v>112.5</v>
      </c>
      <c r="M213">
        <v>141.4</v>
      </c>
      <c r="N213">
        <v>128</v>
      </c>
      <c r="O213">
        <v>152.6</v>
      </c>
      <c r="P213">
        <v>139.1</v>
      </c>
      <c r="Q213">
        <v>164.4</v>
      </c>
      <c r="R213">
        <v>142.4</v>
      </c>
      <c r="S213">
        <v>130.19999999999999</v>
      </c>
      <c r="T213">
        <v>140.5</v>
      </c>
      <c r="U213" t="s">
        <v>114</v>
      </c>
      <c r="V213">
        <v>136.69999999999999</v>
      </c>
      <c r="W213">
        <v>135.80000000000001</v>
      </c>
      <c r="X213">
        <v>136.80000000000001</v>
      </c>
      <c r="Y213">
        <v>121.2</v>
      </c>
      <c r="Z213">
        <v>131.30000000000001</v>
      </c>
      <c r="AA213">
        <v>146.1</v>
      </c>
      <c r="AB213">
        <v>130.5</v>
      </c>
      <c r="AC213">
        <v>132.19999999999999</v>
      </c>
      <c r="AD213">
        <v>139</v>
      </c>
    </row>
    <row r="214" spans="1:30" x14ac:dyDescent="0.3">
      <c r="A214" t="s">
        <v>35</v>
      </c>
      <c r="B214">
        <v>2018</v>
      </c>
      <c r="C214" t="s">
        <v>53</v>
      </c>
      <c r="D214">
        <v>137.4</v>
      </c>
      <c r="E214">
        <v>149.19999999999999</v>
      </c>
      <c r="F214">
        <v>137.1</v>
      </c>
      <c r="G214">
        <v>141.80000000000001</v>
      </c>
      <c r="H214">
        <v>121.1</v>
      </c>
      <c r="I214">
        <v>142.80000000000001</v>
      </c>
      <c r="J214">
        <v>146.69999999999999</v>
      </c>
      <c r="K214">
        <v>119.1</v>
      </c>
      <c r="L214">
        <v>111.9</v>
      </c>
      <c r="M214">
        <v>140.9</v>
      </c>
      <c r="N214">
        <v>133.5</v>
      </c>
      <c r="O214">
        <v>154.5</v>
      </c>
      <c r="P214">
        <v>139.69999999999999</v>
      </c>
      <c r="Q214">
        <v>162.6</v>
      </c>
      <c r="R214">
        <v>148</v>
      </c>
      <c r="S214">
        <v>139.1</v>
      </c>
      <c r="T214">
        <v>146.69999999999999</v>
      </c>
      <c r="U214" t="s">
        <v>114</v>
      </c>
      <c r="V214">
        <v>145.1</v>
      </c>
      <c r="W214">
        <v>142.19999999999999</v>
      </c>
      <c r="X214">
        <v>142.1</v>
      </c>
      <c r="Y214">
        <v>125.5</v>
      </c>
      <c r="Z214">
        <v>136.5</v>
      </c>
      <c r="AA214">
        <v>147.80000000000001</v>
      </c>
      <c r="AB214">
        <v>132</v>
      </c>
      <c r="AC214">
        <v>136.30000000000001</v>
      </c>
      <c r="AD214">
        <v>140.80000000000001</v>
      </c>
    </row>
    <row r="215" spans="1:30" x14ac:dyDescent="0.3">
      <c r="A215" t="s">
        <v>30</v>
      </c>
      <c r="B215">
        <v>2018</v>
      </c>
      <c r="C215" t="s">
        <v>55</v>
      </c>
      <c r="D215">
        <v>137.1</v>
      </c>
      <c r="E215">
        <v>151.9</v>
      </c>
      <c r="F215">
        <v>137.4</v>
      </c>
      <c r="G215">
        <v>142.4</v>
      </c>
      <c r="H215">
        <v>124.2</v>
      </c>
      <c r="I215">
        <v>140.19999999999999</v>
      </c>
      <c r="J215">
        <v>136.6</v>
      </c>
      <c r="K215">
        <v>120.9</v>
      </c>
      <c r="L215">
        <v>109.9</v>
      </c>
      <c r="M215">
        <v>140.19999999999999</v>
      </c>
      <c r="N215">
        <v>137.80000000000001</v>
      </c>
      <c r="O215">
        <v>156</v>
      </c>
      <c r="P215">
        <v>138.5</v>
      </c>
      <c r="Q215">
        <v>162.4</v>
      </c>
      <c r="R215">
        <v>151.6</v>
      </c>
      <c r="S215">
        <v>145.9</v>
      </c>
      <c r="T215">
        <v>150.80000000000001</v>
      </c>
      <c r="U215" t="s">
        <v>32</v>
      </c>
      <c r="V215">
        <v>149</v>
      </c>
      <c r="W215">
        <v>149.5</v>
      </c>
      <c r="X215">
        <v>149.6</v>
      </c>
      <c r="Y215">
        <v>128.9</v>
      </c>
      <c r="Z215">
        <v>143.30000000000001</v>
      </c>
      <c r="AA215">
        <v>155.1</v>
      </c>
      <c r="AB215">
        <v>133.19999999999999</v>
      </c>
      <c r="AC215">
        <v>141.6</v>
      </c>
      <c r="AD215">
        <v>141.9</v>
      </c>
    </row>
    <row r="216" spans="1:30" x14ac:dyDescent="0.3">
      <c r="A216" t="s">
        <v>33</v>
      </c>
      <c r="B216">
        <v>2018</v>
      </c>
      <c r="C216" t="s">
        <v>55</v>
      </c>
      <c r="D216">
        <v>138.5</v>
      </c>
      <c r="E216">
        <v>147.80000000000001</v>
      </c>
      <c r="F216">
        <v>141.1</v>
      </c>
      <c r="G216">
        <v>141.6</v>
      </c>
      <c r="H216">
        <v>118.1</v>
      </c>
      <c r="I216">
        <v>138.5</v>
      </c>
      <c r="J216">
        <v>132.4</v>
      </c>
      <c r="K216">
        <v>117.5</v>
      </c>
      <c r="L216">
        <v>111</v>
      </c>
      <c r="M216">
        <v>141.5</v>
      </c>
      <c r="N216">
        <v>128.1</v>
      </c>
      <c r="O216">
        <v>152.9</v>
      </c>
      <c r="P216">
        <v>137.6</v>
      </c>
      <c r="Q216">
        <v>164.6</v>
      </c>
      <c r="R216">
        <v>142.69999999999999</v>
      </c>
      <c r="S216">
        <v>130.30000000000001</v>
      </c>
      <c r="T216">
        <v>140.80000000000001</v>
      </c>
      <c r="U216" t="s">
        <v>115</v>
      </c>
      <c r="V216">
        <v>132.4</v>
      </c>
      <c r="W216">
        <v>136.19999999999999</v>
      </c>
      <c r="X216">
        <v>137.30000000000001</v>
      </c>
      <c r="Y216">
        <v>118.8</v>
      </c>
      <c r="Z216">
        <v>131.69999999999999</v>
      </c>
      <c r="AA216">
        <v>146.5</v>
      </c>
      <c r="AB216">
        <v>130.80000000000001</v>
      </c>
      <c r="AC216">
        <v>131.69999999999999</v>
      </c>
      <c r="AD216">
        <v>138</v>
      </c>
    </row>
    <row r="217" spans="1:30" x14ac:dyDescent="0.3">
      <c r="A217" t="s">
        <v>35</v>
      </c>
      <c r="B217">
        <v>2018</v>
      </c>
      <c r="C217" t="s">
        <v>55</v>
      </c>
      <c r="D217">
        <v>137.5</v>
      </c>
      <c r="E217">
        <v>150.5</v>
      </c>
      <c r="F217">
        <v>138.80000000000001</v>
      </c>
      <c r="G217">
        <v>142.1</v>
      </c>
      <c r="H217">
        <v>122</v>
      </c>
      <c r="I217">
        <v>139.4</v>
      </c>
      <c r="J217">
        <v>135.19999999999999</v>
      </c>
      <c r="K217">
        <v>119.8</v>
      </c>
      <c r="L217">
        <v>110.3</v>
      </c>
      <c r="M217">
        <v>140.6</v>
      </c>
      <c r="N217">
        <v>133.80000000000001</v>
      </c>
      <c r="O217">
        <v>154.6</v>
      </c>
      <c r="P217">
        <v>138.19999999999999</v>
      </c>
      <c r="Q217">
        <v>163</v>
      </c>
      <c r="R217">
        <v>148.1</v>
      </c>
      <c r="S217">
        <v>139.4</v>
      </c>
      <c r="T217">
        <v>146.80000000000001</v>
      </c>
      <c r="U217" t="s">
        <v>115</v>
      </c>
      <c r="V217">
        <v>142.69999999999999</v>
      </c>
      <c r="W217">
        <v>143.19999999999999</v>
      </c>
      <c r="X217">
        <v>144.9</v>
      </c>
      <c r="Y217">
        <v>123.6</v>
      </c>
      <c r="Z217">
        <v>136.80000000000001</v>
      </c>
      <c r="AA217">
        <v>150.1</v>
      </c>
      <c r="AB217">
        <v>132.19999999999999</v>
      </c>
      <c r="AC217">
        <v>136.80000000000001</v>
      </c>
      <c r="AD217">
        <v>140.1</v>
      </c>
    </row>
    <row r="218" spans="1:30" x14ac:dyDescent="0.3">
      <c r="A218" t="s">
        <v>30</v>
      </c>
      <c r="B218">
        <v>2019</v>
      </c>
      <c r="C218" t="s">
        <v>31</v>
      </c>
      <c r="D218">
        <v>136.6</v>
      </c>
      <c r="E218">
        <v>152.5</v>
      </c>
      <c r="F218">
        <v>138.19999999999999</v>
      </c>
      <c r="G218">
        <v>142.4</v>
      </c>
      <c r="H218">
        <v>123.9</v>
      </c>
      <c r="I218">
        <v>135.5</v>
      </c>
      <c r="J218">
        <v>131.69999999999999</v>
      </c>
      <c r="K218">
        <v>121.3</v>
      </c>
      <c r="L218">
        <v>108.4</v>
      </c>
      <c r="M218">
        <v>138.9</v>
      </c>
      <c r="N218">
        <v>137</v>
      </c>
      <c r="O218">
        <v>155.80000000000001</v>
      </c>
      <c r="P218">
        <v>137.4</v>
      </c>
      <c r="Q218">
        <v>162.69999999999999</v>
      </c>
      <c r="R218">
        <v>150.6</v>
      </c>
      <c r="S218">
        <v>145.1</v>
      </c>
      <c r="T218">
        <v>149.9</v>
      </c>
      <c r="U218" t="s">
        <v>32</v>
      </c>
      <c r="V218">
        <v>146.19999999999999</v>
      </c>
      <c r="W218">
        <v>150.1</v>
      </c>
      <c r="X218">
        <v>149.6</v>
      </c>
      <c r="Y218">
        <v>128.6</v>
      </c>
      <c r="Z218">
        <v>142.9</v>
      </c>
      <c r="AA218">
        <v>155.19999999999999</v>
      </c>
      <c r="AB218">
        <v>133.5</v>
      </c>
      <c r="AC218">
        <v>141.69999999999999</v>
      </c>
      <c r="AD218">
        <v>141</v>
      </c>
    </row>
    <row r="219" spans="1:30" x14ac:dyDescent="0.3">
      <c r="A219" t="s">
        <v>33</v>
      </c>
      <c r="B219">
        <v>2019</v>
      </c>
      <c r="C219" t="s">
        <v>31</v>
      </c>
      <c r="D219">
        <v>138.30000000000001</v>
      </c>
      <c r="E219">
        <v>149.4</v>
      </c>
      <c r="F219">
        <v>143.5</v>
      </c>
      <c r="G219">
        <v>141.69999999999999</v>
      </c>
      <c r="H219">
        <v>118.1</v>
      </c>
      <c r="I219">
        <v>135.19999999999999</v>
      </c>
      <c r="J219">
        <v>130.5</v>
      </c>
      <c r="K219">
        <v>118.2</v>
      </c>
      <c r="L219">
        <v>110.4</v>
      </c>
      <c r="M219">
        <v>140.4</v>
      </c>
      <c r="N219">
        <v>128.1</v>
      </c>
      <c r="O219">
        <v>153.19999999999999</v>
      </c>
      <c r="P219">
        <v>137.30000000000001</v>
      </c>
      <c r="Q219">
        <v>164.7</v>
      </c>
      <c r="R219">
        <v>143</v>
      </c>
      <c r="S219">
        <v>130.4</v>
      </c>
      <c r="T219">
        <v>141.1</v>
      </c>
      <c r="U219" t="s">
        <v>116</v>
      </c>
      <c r="V219">
        <v>128.6</v>
      </c>
      <c r="W219">
        <v>136.30000000000001</v>
      </c>
      <c r="X219">
        <v>137.80000000000001</v>
      </c>
      <c r="Y219">
        <v>118.6</v>
      </c>
      <c r="Z219">
        <v>131.9</v>
      </c>
      <c r="AA219">
        <v>146.6</v>
      </c>
      <c r="AB219">
        <v>131.69999999999999</v>
      </c>
      <c r="AC219">
        <v>131.80000000000001</v>
      </c>
      <c r="AD219">
        <v>138</v>
      </c>
    </row>
    <row r="220" spans="1:30" x14ac:dyDescent="0.3">
      <c r="A220" t="s">
        <v>35</v>
      </c>
      <c r="B220">
        <v>2019</v>
      </c>
      <c r="C220" t="s">
        <v>31</v>
      </c>
      <c r="D220">
        <v>137.1</v>
      </c>
      <c r="E220">
        <v>151.4</v>
      </c>
      <c r="F220">
        <v>140.19999999999999</v>
      </c>
      <c r="G220">
        <v>142.1</v>
      </c>
      <c r="H220">
        <v>121.8</v>
      </c>
      <c r="I220">
        <v>135.4</v>
      </c>
      <c r="J220">
        <v>131.30000000000001</v>
      </c>
      <c r="K220">
        <v>120.3</v>
      </c>
      <c r="L220">
        <v>109.1</v>
      </c>
      <c r="M220">
        <v>139.4</v>
      </c>
      <c r="N220">
        <v>133.30000000000001</v>
      </c>
      <c r="O220">
        <v>154.6</v>
      </c>
      <c r="P220">
        <v>137.4</v>
      </c>
      <c r="Q220">
        <v>163.19999999999999</v>
      </c>
      <c r="R220">
        <v>147.6</v>
      </c>
      <c r="S220">
        <v>139</v>
      </c>
      <c r="T220">
        <v>146.4</v>
      </c>
      <c r="U220" t="s">
        <v>116</v>
      </c>
      <c r="V220">
        <v>139.5</v>
      </c>
      <c r="W220">
        <v>143.6</v>
      </c>
      <c r="X220">
        <v>145.1</v>
      </c>
      <c r="Y220">
        <v>123.3</v>
      </c>
      <c r="Z220">
        <v>136.69999999999999</v>
      </c>
      <c r="AA220">
        <v>150.19999999999999</v>
      </c>
      <c r="AB220">
        <v>132.80000000000001</v>
      </c>
      <c r="AC220">
        <v>136.9</v>
      </c>
      <c r="AD220">
        <v>139.6</v>
      </c>
    </row>
    <row r="221" spans="1:30" x14ac:dyDescent="0.3">
      <c r="A221" t="s">
        <v>30</v>
      </c>
      <c r="B221">
        <v>2019</v>
      </c>
      <c r="C221" t="s">
        <v>36</v>
      </c>
      <c r="D221">
        <v>136.80000000000001</v>
      </c>
      <c r="E221">
        <v>153</v>
      </c>
      <c r="F221">
        <v>139.1</v>
      </c>
      <c r="G221">
        <v>142.5</v>
      </c>
      <c r="H221">
        <v>124.1</v>
      </c>
      <c r="I221">
        <v>135.80000000000001</v>
      </c>
      <c r="J221">
        <v>128.69999999999999</v>
      </c>
      <c r="K221">
        <v>121.5</v>
      </c>
      <c r="L221">
        <v>108.3</v>
      </c>
      <c r="M221">
        <v>139.19999999999999</v>
      </c>
      <c r="N221">
        <v>137.4</v>
      </c>
      <c r="O221">
        <v>156.19999999999999</v>
      </c>
      <c r="P221">
        <v>137.19999999999999</v>
      </c>
      <c r="Q221">
        <v>162.80000000000001</v>
      </c>
      <c r="R221">
        <v>150.5</v>
      </c>
      <c r="S221">
        <v>146.1</v>
      </c>
      <c r="T221">
        <v>149.9</v>
      </c>
      <c r="U221" t="s">
        <v>32</v>
      </c>
      <c r="V221">
        <v>145.30000000000001</v>
      </c>
      <c r="W221">
        <v>150.1</v>
      </c>
      <c r="X221">
        <v>149.9</v>
      </c>
      <c r="Y221">
        <v>129.19999999999999</v>
      </c>
      <c r="Z221">
        <v>143.4</v>
      </c>
      <c r="AA221">
        <v>155.5</v>
      </c>
      <c r="AB221">
        <v>134.9</v>
      </c>
      <c r="AC221">
        <v>142.19999999999999</v>
      </c>
      <c r="AD221">
        <v>141</v>
      </c>
    </row>
    <row r="222" spans="1:30" x14ac:dyDescent="0.3">
      <c r="A222" t="s">
        <v>33</v>
      </c>
      <c r="B222">
        <v>2019</v>
      </c>
      <c r="C222" t="s">
        <v>36</v>
      </c>
      <c r="D222">
        <v>139.4</v>
      </c>
      <c r="E222">
        <v>150.1</v>
      </c>
      <c r="F222">
        <v>145.30000000000001</v>
      </c>
      <c r="G222">
        <v>141.69999999999999</v>
      </c>
      <c r="H222">
        <v>118.4</v>
      </c>
      <c r="I222">
        <v>137</v>
      </c>
      <c r="J222">
        <v>131.6</v>
      </c>
      <c r="K222">
        <v>119.9</v>
      </c>
      <c r="L222">
        <v>110.4</v>
      </c>
      <c r="M222">
        <v>140.80000000000001</v>
      </c>
      <c r="N222">
        <v>128.30000000000001</v>
      </c>
      <c r="O222">
        <v>153.5</v>
      </c>
      <c r="P222">
        <v>138</v>
      </c>
      <c r="Q222">
        <v>164.9</v>
      </c>
      <c r="R222">
        <v>143.30000000000001</v>
      </c>
      <c r="S222">
        <v>130.80000000000001</v>
      </c>
      <c r="T222">
        <v>141.4</v>
      </c>
      <c r="U222" t="s">
        <v>117</v>
      </c>
      <c r="V222">
        <v>127.1</v>
      </c>
      <c r="W222">
        <v>136.6</v>
      </c>
      <c r="X222">
        <v>138.5</v>
      </c>
      <c r="Y222">
        <v>119.2</v>
      </c>
      <c r="Z222">
        <v>132.19999999999999</v>
      </c>
      <c r="AA222">
        <v>146.6</v>
      </c>
      <c r="AB222">
        <v>133</v>
      </c>
      <c r="AC222">
        <v>132.4</v>
      </c>
      <c r="AD222">
        <v>138.6</v>
      </c>
    </row>
    <row r="223" spans="1:30" x14ac:dyDescent="0.3">
      <c r="A223" t="s">
        <v>35</v>
      </c>
      <c r="B223">
        <v>2019</v>
      </c>
      <c r="C223" t="s">
        <v>36</v>
      </c>
      <c r="D223">
        <v>137.6</v>
      </c>
      <c r="E223">
        <v>152</v>
      </c>
      <c r="F223">
        <v>141.5</v>
      </c>
      <c r="G223">
        <v>142.19999999999999</v>
      </c>
      <c r="H223">
        <v>122</v>
      </c>
      <c r="I223">
        <v>136.4</v>
      </c>
      <c r="J223">
        <v>129.69999999999999</v>
      </c>
      <c r="K223">
        <v>121</v>
      </c>
      <c r="L223">
        <v>109</v>
      </c>
      <c r="M223">
        <v>139.69999999999999</v>
      </c>
      <c r="N223">
        <v>133.6</v>
      </c>
      <c r="O223">
        <v>154.9</v>
      </c>
      <c r="P223">
        <v>137.5</v>
      </c>
      <c r="Q223">
        <v>163.4</v>
      </c>
      <c r="R223">
        <v>147.69999999999999</v>
      </c>
      <c r="S223">
        <v>139.69999999999999</v>
      </c>
      <c r="T223">
        <v>146.5</v>
      </c>
      <c r="U223" t="s">
        <v>117</v>
      </c>
      <c r="V223">
        <v>138.4</v>
      </c>
      <c r="W223">
        <v>143.69999999999999</v>
      </c>
      <c r="X223">
        <v>145.6</v>
      </c>
      <c r="Y223">
        <v>123.9</v>
      </c>
      <c r="Z223">
        <v>137.1</v>
      </c>
      <c r="AA223">
        <v>150.30000000000001</v>
      </c>
      <c r="AB223">
        <v>134.1</v>
      </c>
      <c r="AC223">
        <v>137.4</v>
      </c>
      <c r="AD223">
        <v>139.9</v>
      </c>
    </row>
    <row r="224" spans="1:30" x14ac:dyDescent="0.3">
      <c r="A224" t="s">
        <v>30</v>
      </c>
      <c r="B224">
        <v>2019</v>
      </c>
      <c r="C224" t="s">
        <v>38</v>
      </c>
      <c r="D224">
        <v>136.9</v>
      </c>
      <c r="E224">
        <v>154.1</v>
      </c>
      <c r="F224">
        <v>138.69999999999999</v>
      </c>
      <c r="G224">
        <v>142.5</v>
      </c>
      <c r="H224">
        <v>124.1</v>
      </c>
      <c r="I224">
        <v>136.1</v>
      </c>
      <c r="J224">
        <v>128.19999999999999</v>
      </c>
      <c r="K224">
        <v>122.3</v>
      </c>
      <c r="L224">
        <v>108.3</v>
      </c>
      <c r="M224">
        <v>138.9</v>
      </c>
      <c r="N224">
        <v>137.4</v>
      </c>
      <c r="O224">
        <v>156.4</v>
      </c>
      <c r="P224">
        <v>137.30000000000001</v>
      </c>
      <c r="Q224">
        <v>162.9</v>
      </c>
      <c r="R224">
        <v>150.80000000000001</v>
      </c>
      <c r="S224">
        <v>146.1</v>
      </c>
      <c r="T224">
        <v>150.1</v>
      </c>
      <c r="U224" t="s">
        <v>32</v>
      </c>
      <c r="V224">
        <v>146.4</v>
      </c>
      <c r="W224">
        <v>150</v>
      </c>
      <c r="X224">
        <v>150.4</v>
      </c>
      <c r="Y224">
        <v>129.9</v>
      </c>
      <c r="Z224">
        <v>143.80000000000001</v>
      </c>
      <c r="AA224">
        <v>155.5</v>
      </c>
      <c r="AB224">
        <v>134</v>
      </c>
      <c r="AC224">
        <v>142.4</v>
      </c>
      <c r="AD224">
        <v>141.19999999999999</v>
      </c>
    </row>
    <row r="225" spans="1:30" x14ac:dyDescent="0.3">
      <c r="A225" t="s">
        <v>33</v>
      </c>
      <c r="B225">
        <v>2019</v>
      </c>
      <c r="C225" t="s">
        <v>38</v>
      </c>
      <c r="D225">
        <v>139.69999999999999</v>
      </c>
      <c r="E225">
        <v>151.1</v>
      </c>
      <c r="F225">
        <v>142.9</v>
      </c>
      <c r="G225">
        <v>141.9</v>
      </c>
      <c r="H225">
        <v>118.4</v>
      </c>
      <c r="I225">
        <v>139.4</v>
      </c>
      <c r="J225">
        <v>141.19999999999999</v>
      </c>
      <c r="K225">
        <v>120.7</v>
      </c>
      <c r="L225">
        <v>110.4</v>
      </c>
      <c r="M225">
        <v>140.69999999999999</v>
      </c>
      <c r="N225">
        <v>128.5</v>
      </c>
      <c r="O225">
        <v>153.9</v>
      </c>
      <c r="P225">
        <v>139.6</v>
      </c>
      <c r="Q225">
        <v>165.3</v>
      </c>
      <c r="R225">
        <v>143.5</v>
      </c>
      <c r="S225">
        <v>131.19999999999999</v>
      </c>
      <c r="T225">
        <v>141.6</v>
      </c>
      <c r="U225" t="s">
        <v>118</v>
      </c>
      <c r="V225">
        <v>128.80000000000001</v>
      </c>
      <c r="W225">
        <v>136.80000000000001</v>
      </c>
      <c r="X225">
        <v>139.19999999999999</v>
      </c>
      <c r="Y225">
        <v>119.9</v>
      </c>
      <c r="Z225">
        <v>133</v>
      </c>
      <c r="AA225">
        <v>146.69999999999999</v>
      </c>
      <c r="AB225">
        <v>132.5</v>
      </c>
      <c r="AC225">
        <v>132.80000000000001</v>
      </c>
      <c r="AD225">
        <v>139.5</v>
      </c>
    </row>
    <row r="226" spans="1:30" x14ac:dyDescent="0.3">
      <c r="A226" t="s">
        <v>35</v>
      </c>
      <c r="B226">
        <v>2019</v>
      </c>
      <c r="C226" t="s">
        <v>38</v>
      </c>
      <c r="D226">
        <v>137.80000000000001</v>
      </c>
      <c r="E226">
        <v>153</v>
      </c>
      <c r="F226">
        <v>140.30000000000001</v>
      </c>
      <c r="G226">
        <v>142.30000000000001</v>
      </c>
      <c r="H226">
        <v>122</v>
      </c>
      <c r="I226">
        <v>137.6</v>
      </c>
      <c r="J226">
        <v>132.6</v>
      </c>
      <c r="K226">
        <v>121.8</v>
      </c>
      <c r="L226">
        <v>109</v>
      </c>
      <c r="M226">
        <v>139.5</v>
      </c>
      <c r="N226">
        <v>133.69999999999999</v>
      </c>
      <c r="O226">
        <v>155.19999999999999</v>
      </c>
      <c r="P226">
        <v>138.1</v>
      </c>
      <c r="Q226">
        <v>163.5</v>
      </c>
      <c r="R226">
        <v>147.9</v>
      </c>
      <c r="S226">
        <v>139.9</v>
      </c>
      <c r="T226">
        <v>146.69999999999999</v>
      </c>
      <c r="U226" t="s">
        <v>118</v>
      </c>
      <c r="V226">
        <v>139.69999999999999</v>
      </c>
      <c r="W226">
        <v>143.80000000000001</v>
      </c>
      <c r="X226">
        <v>146.19999999999999</v>
      </c>
      <c r="Y226">
        <v>124.6</v>
      </c>
      <c r="Z226">
        <v>137.69999999999999</v>
      </c>
      <c r="AA226">
        <v>150.30000000000001</v>
      </c>
      <c r="AB226">
        <v>133.4</v>
      </c>
      <c r="AC226">
        <v>137.69999999999999</v>
      </c>
      <c r="AD226">
        <v>140.4</v>
      </c>
    </row>
    <row r="227" spans="1:30" x14ac:dyDescent="0.3">
      <c r="A227" t="s">
        <v>30</v>
      </c>
      <c r="B227">
        <v>2019</v>
      </c>
      <c r="C227" t="s">
        <v>41</v>
      </c>
      <c r="D227">
        <v>137.4</v>
      </c>
      <c r="E227">
        <v>159.5</v>
      </c>
      <c r="F227">
        <v>134.5</v>
      </c>
      <c r="G227">
        <v>142.6</v>
      </c>
      <c r="H227">
        <v>124</v>
      </c>
      <c r="I227">
        <v>143.69999999999999</v>
      </c>
      <c r="J227">
        <v>133.4</v>
      </c>
      <c r="K227">
        <v>125.1</v>
      </c>
      <c r="L227">
        <v>109.3</v>
      </c>
      <c r="M227">
        <v>139.30000000000001</v>
      </c>
      <c r="N227">
        <v>137.69999999999999</v>
      </c>
      <c r="O227">
        <v>156.4</v>
      </c>
      <c r="P227">
        <v>139.19999999999999</v>
      </c>
      <c r="Q227">
        <v>163.30000000000001</v>
      </c>
      <c r="R227">
        <v>151.30000000000001</v>
      </c>
      <c r="S227">
        <v>146.6</v>
      </c>
      <c r="T227">
        <v>150.69999999999999</v>
      </c>
      <c r="U227" t="s">
        <v>32</v>
      </c>
      <c r="V227">
        <v>146.9</v>
      </c>
      <c r="W227">
        <v>149.5</v>
      </c>
      <c r="X227">
        <v>151.30000000000001</v>
      </c>
      <c r="Y227">
        <v>130.19999999999999</v>
      </c>
      <c r="Z227">
        <v>145.9</v>
      </c>
      <c r="AA227">
        <v>156.69999999999999</v>
      </c>
      <c r="AB227">
        <v>133.9</v>
      </c>
      <c r="AC227">
        <v>142.9</v>
      </c>
      <c r="AD227">
        <v>142.4</v>
      </c>
    </row>
    <row r="228" spans="1:30" x14ac:dyDescent="0.3">
      <c r="A228" t="s">
        <v>33</v>
      </c>
      <c r="B228">
        <v>2019</v>
      </c>
      <c r="C228" t="s">
        <v>41</v>
      </c>
      <c r="D228">
        <v>140.4</v>
      </c>
      <c r="E228">
        <v>156.69999999999999</v>
      </c>
      <c r="F228">
        <v>138.30000000000001</v>
      </c>
      <c r="G228">
        <v>142.4</v>
      </c>
      <c r="H228">
        <v>118.6</v>
      </c>
      <c r="I228">
        <v>149.69999999999999</v>
      </c>
      <c r="J228">
        <v>161.6</v>
      </c>
      <c r="K228">
        <v>124.4</v>
      </c>
      <c r="L228">
        <v>111.2</v>
      </c>
      <c r="M228">
        <v>141</v>
      </c>
      <c r="N228">
        <v>128.9</v>
      </c>
      <c r="O228">
        <v>154.5</v>
      </c>
      <c r="P228">
        <v>143.80000000000001</v>
      </c>
      <c r="Q228">
        <v>166.2</v>
      </c>
      <c r="R228">
        <v>144</v>
      </c>
      <c r="S228">
        <v>131.69999999999999</v>
      </c>
      <c r="T228">
        <v>142.19999999999999</v>
      </c>
      <c r="U228" t="s">
        <v>119</v>
      </c>
      <c r="V228">
        <v>129.4</v>
      </c>
      <c r="W228">
        <v>137.19999999999999</v>
      </c>
      <c r="X228">
        <v>139.80000000000001</v>
      </c>
      <c r="Y228">
        <v>120.1</v>
      </c>
      <c r="Z228">
        <v>134</v>
      </c>
      <c r="AA228">
        <v>148</v>
      </c>
      <c r="AB228">
        <v>132.6</v>
      </c>
      <c r="AC228">
        <v>133.30000000000001</v>
      </c>
      <c r="AD228">
        <v>141.5</v>
      </c>
    </row>
    <row r="229" spans="1:30" x14ac:dyDescent="0.3">
      <c r="A229" t="s">
        <v>35</v>
      </c>
      <c r="B229">
        <v>2019</v>
      </c>
      <c r="C229" t="s">
        <v>41</v>
      </c>
      <c r="D229">
        <v>138.30000000000001</v>
      </c>
      <c r="E229">
        <v>158.5</v>
      </c>
      <c r="F229">
        <v>136</v>
      </c>
      <c r="G229">
        <v>142.5</v>
      </c>
      <c r="H229">
        <v>122</v>
      </c>
      <c r="I229">
        <v>146.5</v>
      </c>
      <c r="J229">
        <v>143</v>
      </c>
      <c r="K229">
        <v>124.9</v>
      </c>
      <c r="L229">
        <v>109.9</v>
      </c>
      <c r="M229">
        <v>139.9</v>
      </c>
      <c r="N229">
        <v>134</v>
      </c>
      <c r="O229">
        <v>155.5</v>
      </c>
      <c r="P229">
        <v>140.9</v>
      </c>
      <c r="Q229">
        <v>164.1</v>
      </c>
      <c r="R229">
        <v>148.4</v>
      </c>
      <c r="S229">
        <v>140.4</v>
      </c>
      <c r="T229">
        <v>147.30000000000001</v>
      </c>
      <c r="U229" t="s">
        <v>119</v>
      </c>
      <c r="V229">
        <v>140.30000000000001</v>
      </c>
      <c r="W229">
        <v>143.69999999999999</v>
      </c>
      <c r="X229">
        <v>146.9</v>
      </c>
      <c r="Y229">
        <v>124.9</v>
      </c>
      <c r="Z229">
        <v>139.19999999999999</v>
      </c>
      <c r="AA229">
        <v>151.6</v>
      </c>
      <c r="AB229">
        <v>133.4</v>
      </c>
      <c r="AC229">
        <v>138.19999999999999</v>
      </c>
      <c r="AD229">
        <v>142</v>
      </c>
    </row>
    <row r="230" spans="1:30" x14ac:dyDescent="0.3">
      <c r="A230" t="s">
        <v>30</v>
      </c>
      <c r="B230">
        <v>2019</v>
      </c>
      <c r="C230" t="s">
        <v>42</v>
      </c>
      <c r="D230">
        <v>137.80000000000001</v>
      </c>
      <c r="E230">
        <v>163.5</v>
      </c>
      <c r="F230">
        <v>136.19999999999999</v>
      </c>
      <c r="G230">
        <v>143.19999999999999</v>
      </c>
      <c r="H230">
        <v>124.3</v>
      </c>
      <c r="I230">
        <v>143.30000000000001</v>
      </c>
      <c r="J230">
        <v>140.6</v>
      </c>
      <c r="K230">
        <v>128.69999999999999</v>
      </c>
      <c r="L230">
        <v>110.6</v>
      </c>
      <c r="M230">
        <v>140.4</v>
      </c>
      <c r="N230">
        <v>138</v>
      </c>
      <c r="O230">
        <v>156.6</v>
      </c>
      <c r="P230">
        <v>141</v>
      </c>
      <c r="Q230">
        <v>164.2</v>
      </c>
      <c r="R230">
        <v>151.4</v>
      </c>
      <c r="S230">
        <v>146.5</v>
      </c>
      <c r="T230">
        <v>150.69999999999999</v>
      </c>
      <c r="U230" t="s">
        <v>32</v>
      </c>
      <c r="V230">
        <v>147.80000000000001</v>
      </c>
      <c r="W230">
        <v>149.6</v>
      </c>
      <c r="X230">
        <v>151.69999999999999</v>
      </c>
      <c r="Y230">
        <v>130.19999999999999</v>
      </c>
      <c r="Z230">
        <v>146.4</v>
      </c>
      <c r="AA230">
        <v>157.69999999999999</v>
      </c>
      <c r="AB230">
        <v>134.80000000000001</v>
      </c>
      <c r="AC230">
        <v>143.30000000000001</v>
      </c>
      <c r="AD230">
        <v>143.6</v>
      </c>
    </row>
    <row r="231" spans="1:30" x14ac:dyDescent="0.3">
      <c r="A231" t="s">
        <v>33</v>
      </c>
      <c r="B231">
        <v>2019</v>
      </c>
      <c r="C231" t="s">
        <v>42</v>
      </c>
      <c r="D231">
        <v>140.69999999999999</v>
      </c>
      <c r="E231">
        <v>159.6</v>
      </c>
      <c r="F231">
        <v>140.4</v>
      </c>
      <c r="G231">
        <v>143.4</v>
      </c>
      <c r="H231">
        <v>118.6</v>
      </c>
      <c r="I231">
        <v>150.9</v>
      </c>
      <c r="J231">
        <v>169.8</v>
      </c>
      <c r="K231">
        <v>127.4</v>
      </c>
      <c r="L231">
        <v>111.8</v>
      </c>
      <c r="M231">
        <v>141</v>
      </c>
      <c r="N231">
        <v>129</v>
      </c>
      <c r="O231">
        <v>155.1</v>
      </c>
      <c r="P231">
        <v>145.6</v>
      </c>
      <c r="Q231">
        <v>166.7</v>
      </c>
      <c r="R231">
        <v>144.30000000000001</v>
      </c>
      <c r="S231">
        <v>131.69999999999999</v>
      </c>
      <c r="T231">
        <v>142.4</v>
      </c>
      <c r="U231" t="s">
        <v>120</v>
      </c>
      <c r="V231">
        <v>130.5</v>
      </c>
      <c r="W231">
        <v>137.4</v>
      </c>
      <c r="X231">
        <v>140.30000000000001</v>
      </c>
      <c r="Y231">
        <v>119.6</v>
      </c>
      <c r="Z231">
        <v>134.30000000000001</v>
      </c>
      <c r="AA231">
        <v>148.9</v>
      </c>
      <c r="AB231">
        <v>133.69999999999999</v>
      </c>
      <c r="AC231">
        <v>133.6</v>
      </c>
      <c r="AD231">
        <v>142.1</v>
      </c>
    </row>
    <row r="232" spans="1:30" x14ac:dyDescent="0.3">
      <c r="A232" t="s">
        <v>35</v>
      </c>
      <c r="B232">
        <v>2019</v>
      </c>
      <c r="C232" t="s">
        <v>42</v>
      </c>
      <c r="D232">
        <v>138.69999999999999</v>
      </c>
      <c r="E232">
        <v>162.1</v>
      </c>
      <c r="F232">
        <v>137.80000000000001</v>
      </c>
      <c r="G232">
        <v>143.30000000000001</v>
      </c>
      <c r="H232">
        <v>122.2</v>
      </c>
      <c r="I232">
        <v>146.80000000000001</v>
      </c>
      <c r="J232">
        <v>150.5</v>
      </c>
      <c r="K232">
        <v>128.30000000000001</v>
      </c>
      <c r="L232">
        <v>111</v>
      </c>
      <c r="M232">
        <v>140.6</v>
      </c>
      <c r="N232">
        <v>134.19999999999999</v>
      </c>
      <c r="O232">
        <v>155.9</v>
      </c>
      <c r="P232">
        <v>142.69999999999999</v>
      </c>
      <c r="Q232">
        <v>164.9</v>
      </c>
      <c r="R232">
        <v>148.6</v>
      </c>
      <c r="S232">
        <v>140.4</v>
      </c>
      <c r="T232">
        <v>147.4</v>
      </c>
      <c r="U232" t="s">
        <v>120</v>
      </c>
      <c r="V232">
        <v>141.19999999999999</v>
      </c>
      <c r="W232">
        <v>143.80000000000001</v>
      </c>
      <c r="X232">
        <v>147.4</v>
      </c>
      <c r="Y232">
        <v>124.6</v>
      </c>
      <c r="Z232">
        <v>139.6</v>
      </c>
      <c r="AA232">
        <v>152.5</v>
      </c>
      <c r="AB232">
        <v>134.30000000000001</v>
      </c>
      <c r="AC232">
        <v>138.6</v>
      </c>
      <c r="AD232">
        <v>142.9</v>
      </c>
    </row>
    <row r="233" spans="1:30" x14ac:dyDescent="0.3">
      <c r="A233" t="s">
        <v>30</v>
      </c>
      <c r="B233">
        <v>2019</v>
      </c>
      <c r="C233" t="s">
        <v>44</v>
      </c>
      <c r="D233">
        <v>138.4</v>
      </c>
      <c r="E233">
        <v>164</v>
      </c>
      <c r="F233">
        <v>138.4</v>
      </c>
      <c r="G233">
        <v>143.9</v>
      </c>
      <c r="H233">
        <v>124.4</v>
      </c>
      <c r="I233">
        <v>146.4</v>
      </c>
      <c r="J233">
        <v>150.1</v>
      </c>
      <c r="K233">
        <v>130.6</v>
      </c>
      <c r="L233">
        <v>110.8</v>
      </c>
      <c r="M233">
        <v>141.69999999999999</v>
      </c>
      <c r="N233">
        <v>138.5</v>
      </c>
      <c r="O233">
        <v>156.69999999999999</v>
      </c>
      <c r="P233">
        <v>143</v>
      </c>
      <c r="Q233">
        <v>164.5</v>
      </c>
      <c r="R233">
        <v>151.6</v>
      </c>
      <c r="S233">
        <v>146.6</v>
      </c>
      <c r="T233">
        <v>150.9</v>
      </c>
      <c r="U233" t="s">
        <v>32</v>
      </c>
      <c r="V233">
        <v>146.80000000000001</v>
      </c>
      <c r="W233">
        <v>150</v>
      </c>
      <c r="X233">
        <v>152.19999999999999</v>
      </c>
      <c r="Y233">
        <v>131.19999999999999</v>
      </c>
      <c r="Z233">
        <v>147.5</v>
      </c>
      <c r="AA233">
        <v>159.1</v>
      </c>
      <c r="AB233">
        <v>136.1</v>
      </c>
      <c r="AC233">
        <v>144.19999999999999</v>
      </c>
      <c r="AD233">
        <v>144.9</v>
      </c>
    </row>
    <row r="234" spans="1:30" x14ac:dyDescent="0.3">
      <c r="A234" t="s">
        <v>33</v>
      </c>
      <c r="B234">
        <v>2019</v>
      </c>
      <c r="C234" t="s">
        <v>44</v>
      </c>
      <c r="D234">
        <v>141.4</v>
      </c>
      <c r="E234">
        <v>160.19999999999999</v>
      </c>
      <c r="F234">
        <v>142.5</v>
      </c>
      <c r="G234">
        <v>144.1</v>
      </c>
      <c r="H234">
        <v>119.3</v>
      </c>
      <c r="I234">
        <v>154.69999999999999</v>
      </c>
      <c r="J234">
        <v>180.1</v>
      </c>
      <c r="K234">
        <v>128.9</v>
      </c>
      <c r="L234">
        <v>111.8</v>
      </c>
      <c r="M234">
        <v>141.6</v>
      </c>
      <c r="N234">
        <v>129.5</v>
      </c>
      <c r="O234">
        <v>155.6</v>
      </c>
      <c r="P234">
        <v>147.69999999999999</v>
      </c>
      <c r="Q234">
        <v>167.2</v>
      </c>
      <c r="R234">
        <v>144.69999999999999</v>
      </c>
      <c r="S234">
        <v>131.9</v>
      </c>
      <c r="T234">
        <v>142.69999999999999</v>
      </c>
      <c r="U234" t="s">
        <v>121</v>
      </c>
      <c r="V234">
        <v>127</v>
      </c>
      <c r="W234">
        <v>137.69999999999999</v>
      </c>
      <c r="X234">
        <v>140.80000000000001</v>
      </c>
      <c r="Y234">
        <v>120.6</v>
      </c>
      <c r="Z234">
        <v>135</v>
      </c>
      <c r="AA234">
        <v>150.4</v>
      </c>
      <c r="AB234">
        <v>135.1</v>
      </c>
      <c r="AC234">
        <v>134.5</v>
      </c>
      <c r="AD234">
        <v>143.30000000000001</v>
      </c>
    </row>
    <row r="235" spans="1:30" x14ac:dyDescent="0.3">
      <c r="A235" t="s">
        <v>35</v>
      </c>
      <c r="B235">
        <v>2019</v>
      </c>
      <c r="C235" t="s">
        <v>44</v>
      </c>
      <c r="D235">
        <v>139.30000000000001</v>
      </c>
      <c r="E235">
        <v>162.69999999999999</v>
      </c>
      <c r="F235">
        <v>140</v>
      </c>
      <c r="G235">
        <v>144</v>
      </c>
      <c r="H235">
        <v>122.5</v>
      </c>
      <c r="I235">
        <v>150.30000000000001</v>
      </c>
      <c r="J235">
        <v>160.30000000000001</v>
      </c>
      <c r="K235">
        <v>130</v>
      </c>
      <c r="L235">
        <v>111.1</v>
      </c>
      <c r="M235">
        <v>141.69999999999999</v>
      </c>
      <c r="N235">
        <v>134.69999999999999</v>
      </c>
      <c r="O235">
        <v>156.19999999999999</v>
      </c>
      <c r="P235">
        <v>144.69999999999999</v>
      </c>
      <c r="Q235">
        <v>165.2</v>
      </c>
      <c r="R235">
        <v>148.9</v>
      </c>
      <c r="S235">
        <v>140.5</v>
      </c>
      <c r="T235">
        <v>147.6</v>
      </c>
      <c r="U235" t="s">
        <v>121</v>
      </c>
      <c r="V235">
        <v>139.30000000000001</v>
      </c>
      <c r="W235">
        <v>144.19999999999999</v>
      </c>
      <c r="X235">
        <v>147.9</v>
      </c>
      <c r="Y235">
        <v>125.6</v>
      </c>
      <c r="Z235">
        <v>140.5</v>
      </c>
      <c r="AA235">
        <v>154</v>
      </c>
      <c r="AB235">
        <v>135.69999999999999</v>
      </c>
      <c r="AC235">
        <v>139.5</v>
      </c>
      <c r="AD235">
        <v>144.19999999999999</v>
      </c>
    </row>
    <row r="236" spans="1:30" x14ac:dyDescent="0.3">
      <c r="A236" t="s">
        <v>30</v>
      </c>
      <c r="B236">
        <v>2019</v>
      </c>
      <c r="C236" t="s">
        <v>46</v>
      </c>
      <c r="D236">
        <v>139.19999999999999</v>
      </c>
      <c r="E236">
        <v>161.9</v>
      </c>
      <c r="F236">
        <v>137.1</v>
      </c>
      <c r="G236">
        <v>144.6</v>
      </c>
      <c r="H236">
        <v>124.7</v>
      </c>
      <c r="I236">
        <v>145.5</v>
      </c>
      <c r="J236">
        <v>156.19999999999999</v>
      </c>
      <c r="K236">
        <v>131.5</v>
      </c>
      <c r="L236">
        <v>111.7</v>
      </c>
      <c r="M236">
        <v>142.69999999999999</v>
      </c>
      <c r="N236">
        <v>138.5</v>
      </c>
      <c r="O236">
        <v>156.9</v>
      </c>
      <c r="P236">
        <v>144</v>
      </c>
      <c r="Q236">
        <v>165.1</v>
      </c>
      <c r="R236">
        <v>151.80000000000001</v>
      </c>
      <c r="S236">
        <v>146.6</v>
      </c>
      <c r="T236">
        <v>151.1</v>
      </c>
      <c r="U236" t="s">
        <v>32</v>
      </c>
      <c r="V236">
        <v>146.4</v>
      </c>
      <c r="W236">
        <v>150.19999999999999</v>
      </c>
      <c r="X236">
        <v>152.69999999999999</v>
      </c>
      <c r="Y236">
        <v>131.4</v>
      </c>
      <c r="Z236">
        <v>148</v>
      </c>
      <c r="AA236">
        <v>159.69999999999999</v>
      </c>
      <c r="AB236">
        <v>138.80000000000001</v>
      </c>
      <c r="AC236">
        <v>144.9</v>
      </c>
      <c r="AD236">
        <v>145.69999999999999</v>
      </c>
    </row>
    <row r="237" spans="1:30" x14ac:dyDescent="0.3">
      <c r="A237" t="s">
        <v>33</v>
      </c>
      <c r="B237">
        <v>2019</v>
      </c>
      <c r="C237" t="s">
        <v>46</v>
      </c>
      <c r="D237">
        <v>142.1</v>
      </c>
      <c r="E237">
        <v>158.30000000000001</v>
      </c>
      <c r="F237">
        <v>140.80000000000001</v>
      </c>
      <c r="G237">
        <v>144.9</v>
      </c>
      <c r="H237">
        <v>119.9</v>
      </c>
      <c r="I237">
        <v>153.9</v>
      </c>
      <c r="J237">
        <v>189.1</v>
      </c>
      <c r="K237">
        <v>129.80000000000001</v>
      </c>
      <c r="L237">
        <v>112.7</v>
      </c>
      <c r="M237">
        <v>142.5</v>
      </c>
      <c r="N237">
        <v>129.80000000000001</v>
      </c>
      <c r="O237">
        <v>156.19999999999999</v>
      </c>
      <c r="P237">
        <v>149.1</v>
      </c>
      <c r="Q237">
        <v>167.9</v>
      </c>
      <c r="R237">
        <v>145</v>
      </c>
      <c r="S237">
        <v>132.19999999999999</v>
      </c>
      <c r="T237">
        <v>143</v>
      </c>
      <c r="U237" t="s">
        <v>122</v>
      </c>
      <c r="V237">
        <v>125.5</v>
      </c>
      <c r="W237">
        <v>138.1</v>
      </c>
      <c r="X237">
        <v>141.5</v>
      </c>
      <c r="Y237">
        <v>120.8</v>
      </c>
      <c r="Z237">
        <v>135.4</v>
      </c>
      <c r="AA237">
        <v>151.5</v>
      </c>
      <c r="AB237">
        <v>137.80000000000001</v>
      </c>
      <c r="AC237">
        <v>135.30000000000001</v>
      </c>
      <c r="AD237">
        <v>144.19999999999999</v>
      </c>
    </row>
    <row r="238" spans="1:30" x14ac:dyDescent="0.3">
      <c r="A238" t="s">
        <v>35</v>
      </c>
      <c r="B238">
        <v>2019</v>
      </c>
      <c r="C238" t="s">
        <v>46</v>
      </c>
      <c r="D238">
        <v>140.1</v>
      </c>
      <c r="E238">
        <v>160.6</v>
      </c>
      <c r="F238">
        <v>138.5</v>
      </c>
      <c r="G238">
        <v>144.69999999999999</v>
      </c>
      <c r="H238">
        <v>122.9</v>
      </c>
      <c r="I238">
        <v>149.4</v>
      </c>
      <c r="J238">
        <v>167.4</v>
      </c>
      <c r="K238">
        <v>130.9</v>
      </c>
      <c r="L238">
        <v>112</v>
      </c>
      <c r="M238">
        <v>142.6</v>
      </c>
      <c r="N238">
        <v>134.9</v>
      </c>
      <c r="O238">
        <v>156.6</v>
      </c>
      <c r="P238">
        <v>145.9</v>
      </c>
      <c r="Q238">
        <v>165.8</v>
      </c>
      <c r="R238">
        <v>149.1</v>
      </c>
      <c r="S238">
        <v>140.6</v>
      </c>
      <c r="T238">
        <v>147.9</v>
      </c>
      <c r="U238" t="s">
        <v>122</v>
      </c>
      <c r="V238">
        <v>138.5</v>
      </c>
      <c r="W238">
        <v>144.5</v>
      </c>
      <c r="X238">
        <v>148.5</v>
      </c>
      <c r="Y238">
        <v>125.8</v>
      </c>
      <c r="Z238">
        <v>140.9</v>
      </c>
      <c r="AA238">
        <v>154.9</v>
      </c>
      <c r="AB238">
        <v>138.4</v>
      </c>
      <c r="AC238">
        <v>140.19999999999999</v>
      </c>
      <c r="AD238">
        <v>145</v>
      </c>
    </row>
    <row r="239" spans="1:30" x14ac:dyDescent="0.3">
      <c r="A239" t="s">
        <v>30</v>
      </c>
      <c r="B239">
        <v>2019</v>
      </c>
      <c r="C239" t="s">
        <v>48</v>
      </c>
      <c r="D239">
        <v>140.1</v>
      </c>
      <c r="E239">
        <v>161.9</v>
      </c>
      <c r="F239">
        <v>138.30000000000001</v>
      </c>
      <c r="G239">
        <v>145.69999999999999</v>
      </c>
      <c r="H239">
        <v>125.1</v>
      </c>
      <c r="I239">
        <v>143.80000000000001</v>
      </c>
      <c r="J239">
        <v>163.4</v>
      </c>
      <c r="K239">
        <v>132.19999999999999</v>
      </c>
      <c r="L239">
        <v>112.8</v>
      </c>
      <c r="M239">
        <v>144.19999999999999</v>
      </c>
      <c r="N239">
        <v>138.5</v>
      </c>
      <c r="O239">
        <v>157.19999999999999</v>
      </c>
      <c r="P239">
        <v>145.5</v>
      </c>
      <c r="Q239">
        <v>165.7</v>
      </c>
      <c r="R239">
        <v>151.69999999999999</v>
      </c>
      <c r="S239">
        <v>146.6</v>
      </c>
      <c r="T239">
        <v>151</v>
      </c>
      <c r="U239" t="s">
        <v>32</v>
      </c>
      <c r="V239">
        <v>146.9</v>
      </c>
      <c r="W239">
        <v>150.30000000000001</v>
      </c>
      <c r="X239">
        <v>153.4</v>
      </c>
      <c r="Y239">
        <v>131.6</v>
      </c>
      <c r="Z239">
        <v>148.30000000000001</v>
      </c>
      <c r="AA239">
        <v>160.19999999999999</v>
      </c>
      <c r="AB239">
        <v>140.19999999999999</v>
      </c>
      <c r="AC239">
        <v>145.4</v>
      </c>
      <c r="AD239">
        <v>146.69999999999999</v>
      </c>
    </row>
    <row r="240" spans="1:30" x14ac:dyDescent="0.3">
      <c r="A240" t="s">
        <v>33</v>
      </c>
      <c r="B240">
        <v>2019</v>
      </c>
      <c r="C240" t="s">
        <v>48</v>
      </c>
      <c r="D240">
        <v>142.69999999999999</v>
      </c>
      <c r="E240">
        <v>158.69999999999999</v>
      </c>
      <c r="F240">
        <v>141.6</v>
      </c>
      <c r="G240">
        <v>144.9</v>
      </c>
      <c r="H240">
        <v>120.8</v>
      </c>
      <c r="I240">
        <v>149.80000000000001</v>
      </c>
      <c r="J240">
        <v>192.4</v>
      </c>
      <c r="K240">
        <v>130.30000000000001</v>
      </c>
      <c r="L240">
        <v>114</v>
      </c>
      <c r="M240">
        <v>143.80000000000001</v>
      </c>
      <c r="N240">
        <v>130</v>
      </c>
      <c r="O240">
        <v>156.4</v>
      </c>
      <c r="P240">
        <v>149.5</v>
      </c>
      <c r="Q240">
        <v>168.6</v>
      </c>
      <c r="R240">
        <v>145.30000000000001</v>
      </c>
      <c r="S240">
        <v>132.19999999999999</v>
      </c>
      <c r="T240">
        <v>143.30000000000001</v>
      </c>
      <c r="U240" t="s">
        <v>123</v>
      </c>
      <c r="V240">
        <v>126.6</v>
      </c>
      <c r="W240">
        <v>138.30000000000001</v>
      </c>
      <c r="X240">
        <v>141.9</v>
      </c>
      <c r="Y240">
        <v>121.2</v>
      </c>
      <c r="Z240">
        <v>135.9</v>
      </c>
      <c r="AA240">
        <v>151.6</v>
      </c>
      <c r="AB240">
        <v>139</v>
      </c>
      <c r="AC240">
        <v>135.69999999999999</v>
      </c>
      <c r="AD240">
        <v>144.69999999999999</v>
      </c>
    </row>
    <row r="241" spans="1:30" x14ac:dyDescent="0.3">
      <c r="A241" t="s">
        <v>35</v>
      </c>
      <c r="B241">
        <v>2019</v>
      </c>
      <c r="C241" t="s">
        <v>48</v>
      </c>
      <c r="D241">
        <v>140.9</v>
      </c>
      <c r="E241">
        <v>160.80000000000001</v>
      </c>
      <c r="F241">
        <v>139.6</v>
      </c>
      <c r="G241">
        <v>145.4</v>
      </c>
      <c r="H241">
        <v>123.5</v>
      </c>
      <c r="I241">
        <v>146.6</v>
      </c>
      <c r="J241">
        <v>173.2</v>
      </c>
      <c r="K241">
        <v>131.6</v>
      </c>
      <c r="L241">
        <v>113.2</v>
      </c>
      <c r="M241">
        <v>144.1</v>
      </c>
      <c r="N241">
        <v>135</v>
      </c>
      <c r="O241">
        <v>156.80000000000001</v>
      </c>
      <c r="P241">
        <v>147</v>
      </c>
      <c r="Q241">
        <v>166.5</v>
      </c>
      <c r="R241">
        <v>149.19999999999999</v>
      </c>
      <c r="S241">
        <v>140.6</v>
      </c>
      <c r="T241">
        <v>147.9</v>
      </c>
      <c r="U241" t="s">
        <v>123</v>
      </c>
      <c r="V241">
        <v>139.19999999999999</v>
      </c>
      <c r="W241">
        <v>144.6</v>
      </c>
      <c r="X241">
        <v>149</v>
      </c>
      <c r="Y241">
        <v>126.1</v>
      </c>
      <c r="Z241">
        <v>141.30000000000001</v>
      </c>
      <c r="AA241">
        <v>155.19999999999999</v>
      </c>
      <c r="AB241">
        <v>139.69999999999999</v>
      </c>
      <c r="AC241">
        <v>140.69999999999999</v>
      </c>
      <c r="AD241">
        <v>145.80000000000001</v>
      </c>
    </row>
    <row r="242" spans="1:30" x14ac:dyDescent="0.3">
      <c r="A242" t="s">
        <v>30</v>
      </c>
      <c r="B242">
        <v>2019</v>
      </c>
      <c r="C242" t="s">
        <v>50</v>
      </c>
      <c r="D242">
        <v>141</v>
      </c>
      <c r="E242">
        <v>161.6</v>
      </c>
      <c r="F242">
        <v>141.19999999999999</v>
      </c>
      <c r="G242">
        <v>146.5</v>
      </c>
      <c r="H242">
        <v>125.6</v>
      </c>
      <c r="I242">
        <v>145.69999999999999</v>
      </c>
      <c r="J242">
        <v>178.8</v>
      </c>
      <c r="K242">
        <v>133.1</v>
      </c>
      <c r="L242">
        <v>113.6</v>
      </c>
      <c r="M242">
        <v>145.5</v>
      </c>
      <c r="N242">
        <v>138.6</v>
      </c>
      <c r="O242">
        <v>157.4</v>
      </c>
      <c r="P242">
        <v>148.30000000000001</v>
      </c>
      <c r="Q242">
        <v>166.3</v>
      </c>
      <c r="R242">
        <v>151.69999999999999</v>
      </c>
      <c r="S242">
        <v>146.69999999999999</v>
      </c>
      <c r="T242">
        <v>151</v>
      </c>
      <c r="U242" t="s">
        <v>32</v>
      </c>
      <c r="V242">
        <v>147.69999999999999</v>
      </c>
      <c r="W242">
        <v>150.6</v>
      </c>
      <c r="X242">
        <v>153.69999999999999</v>
      </c>
      <c r="Y242">
        <v>131.69999999999999</v>
      </c>
      <c r="Z242">
        <v>148.69999999999999</v>
      </c>
      <c r="AA242">
        <v>160.69999999999999</v>
      </c>
      <c r="AB242">
        <v>140.30000000000001</v>
      </c>
      <c r="AC242">
        <v>145.69999999999999</v>
      </c>
      <c r="AD242">
        <v>148.30000000000001</v>
      </c>
    </row>
    <row r="243" spans="1:30" x14ac:dyDescent="0.3">
      <c r="A243" t="s">
        <v>33</v>
      </c>
      <c r="B243">
        <v>2019</v>
      </c>
      <c r="C243" t="s">
        <v>50</v>
      </c>
      <c r="D243">
        <v>143.5</v>
      </c>
      <c r="E243">
        <v>159.80000000000001</v>
      </c>
      <c r="F243">
        <v>144.69999999999999</v>
      </c>
      <c r="G243">
        <v>145.6</v>
      </c>
      <c r="H243">
        <v>121.1</v>
      </c>
      <c r="I243">
        <v>150.6</v>
      </c>
      <c r="J243">
        <v>207.2</v>
      </c>
      <c r="K243">
        <v>131.19999999999999</v>
      </c>
      <c r="L243">
        <v>114.8</v>
      </c>
      <c r="M243">
        <v>145.19999999999999</v>
      </c>
      <c r="N243">
        <v>130.19999999999999</v>
      </c>
      <c r="O243">
        <v>156.80000000000001</v>
      </c>
      <c r="P243">
        <v>151.9</v>
      </c>
      <c r="Q243">
        <v>169.3</v>
      </c>
      <c r="R243">
        <v>145.9</v>
      </c>
      <c r="S243">
        <v>132.4</v>
      </c>
      <c r="T243">
        <v>143.9</v>
      </c>
      <c r="U243" t="s">
        <v>124</v>
      </c>
      <c r="V243">
        <v>128.9</v>
      </c>
      <c r="W243">
        <v>138.69999999999999</v>
      </c>
      <c r="X243">
        <v>142.4</v>
      </c>
      <c r="Y243">
        <v>121.5</v>
      </c>
      <c r="Z243">
        <v>136.19999999999999</v>
      </c>
      <c r="AA243">
        <v>151.69999999999999</v>
      </c>
      <c r="AB243">
        <v>139.5</v>
      </c>
      <c r="AC243">
        <v>136</v>
      </c>
      <c r="AD243">
        <v>146</v>
      </c>
    </row>
    <row r="244" spans="1:30" x14ac:dyDescent="0.3">
      <c r="A244" t="s">
        <v>35</v>
      </c>
      <c r="B244">
        <v>2019</v>
      </c>
      <c r="C244" t="s">
        <v>50</v>
      </c>
      <c r="D244">
        <v>141.80000000000001</v>
      </c>
      <c r="E244">
        <v>161</v>
      </c>
      <c r="F244">
        <v>142.6</v>
      </c>
      <c r="G244">
        <v>146.19999999999999</v>
      </c>
      <c r="H244">
        <v>123.9</v>
      </c>
      <c r="I244">
        <v>148</v>
      </c>
      <c r="J244">
        <v>188.4</v>
      </c>
      <c r="K244">
        <v>132.5</v>
      </c>
      <c r="L244">
        <v>114</v>
      </c>
      <c r="M244">
        <v>145.4</v>
      </c>
      <c r="N244">
        <v>135.1</v>
      </c>
      <c r="O244">
        <v>157.1</v>
      </c>
      <c r="P244">
        <v>149.6</v>
      </c>
      <c r="Q244">
        <v>167.1</v>
      </c>
      <c r="R244">
        <v>149.4</v>
      </c>
      <c r="S244">
        <v>140.80000000000001</v>
      </c>
      <c r="T244">
        <v>148.19999999999999</v>
      </c>
      <c r="U244" t="s">
        <v>124</v>
      </c>
      <c r="V244">
        <v>140.6</v>
      </c>
      <c r="W244">
        <v>145</v>
      </c>
      <c r="X244">
        <v>149.4</v>
      </c>
      <c r="Y244">
        <v>126.3</v>
      </c>
      <c r="Z244">
        <v>141.69999999999999</v>
      </c>
      <c r="AA244">
        <v>155.4</v>
      </c>
      <c r="AB244">
        <v>140</v>
      </c>
      <c r="AC244">
        <v>141</v>
      </c>
      <c r="AD244">
        <v>147.19999999999999</v>
      </c>
    </row>
    <row r="245" spans="1:30" x14ac:dyDescent="0.3">
      <c r="A245" t="s">
        <v>30</v>
      </c>
      <c r="B245">
        <v>2019</v>
      </c>
      <c r="C245" t="s">
        <v>53</v>
      </c>
      <c r="D245">
        <v>141.80000000000001</v>
      </c>
      <c r="E245">
        <v>163.69999999999999</v>
      </c>
      <c r="F245">
        <v>143.80000000000001</v>
      </c>
      <c r="G245">
        <v>147.1</v>
      </c>
      <c r="H245">
        <v>126</v>
      </c>
      <c r="I245">
        <v>146.19999999999999</v>
      </c>
      <c r="J245">
        <v>191.4</v>
      </c>
      <c r="K245">
        <v>136.19999999999999</v>
      </c>
      <c r="L245">
        <v>113.8</v>
      </c>
      <c r="M245">
        <v>147.30000000000001</v>
      </c>
      <c r="N245">
        <v>138.69999999999999</v>
      </c>
      <c r="O245">
        <v>157.69999999999999</v>
      </c>
      <c r="P245">
        <v>150.9</v>
      </c>
      <c r="Q245">
        <v>167.2</v>
      </c>
      <c r="R245">
        <v>152.30000000000001</v>
      </c>
      <c r="S245">
        <v>147</v>
      </c>
      <c r="T245">
        <v>151.5</v>
      </c>
      <c r="U245" t="s">
        <v>32</v>
      </c>
      <c r="V245">
        <v>148.4</v>
      </c>
      <c r="W245">
        <v>150.9</v>
      </c>
      <c r="X245">
        <v>154.30000000000001</v>
      </c>
      <c r="Y245">
        <v>132.1</v>
      </c>
      <c r="Z245">
        <v>149.1</v>
      </c>
      <c r="AA245">
        <v>160.80000000000001</v>
      </c>
      <c r="AB245">
        <v>140.6</v>
      </c>
      <c r="AC245">
        <v>146.1</v>
      </c>
      <c r="AD245">
        <v>149.9</v>
      </c>
    </row>
    <row r="246" spans="1:30" x14ac:dyDescent="0.3">
      <c r="A246" t="s">
        <v>33</v>
      </c>
      <c r="B246">
        <v>2019</v>
      </c>
      <c r="C246" t="s">
        <v>53</v>
      </c>
      <c r="D246">
        <v>144.1</v>
      </c>
      <c r="E246">
        <v>162.4</v>
      </c>
      <c r="F246">
        <v>148.4</v>
      </c>
      <c r="G246">
        <v>145.9</v>
      </c>
      <c r="H246">
        <v>121.5</v>
      </c>
      <c r="I246">
        <v>148.80000000000001</v>
      </c>
      <c r="J246">
        <v>215.7</v>
      </c>
      <c r="K246">
        <v>134.6</v>
      </c>
      <c r="L246">
        <v>115</v>
      </c>
      <c r="M246">
        <v>146.30000000000001</v>
      </c>
      <c r="N246">
        <v>130.5</v>
      </c>
      <c r="O246">
        <v>157.19999999999999</v>
      </c>
      <c r="P246">
        <v>153.6</v>
      </c>
      <c r="Q246">
        <v>169.9</v>
      </c>
      <c r="R246">
        <v>146.30000000000001</v>
      </c>
      <c r="S246">
        <v>132.6</v>
      </c>
      <c r="T246">
        <v>144.19999999999999</v>
      </c>
      <c r="U246" t="s">
        <v>125</v>
      </c>
      <c r="V246">
        <v>132.19999999999999</v>
      </c>
      <c r="W246">
        <v>139.1</v>
      </c>
      <c r="X246">
        <v>142.80000000000001</v>
      </c>
      <c r="Y246">
        <v>121.7</v>
      </c>
      <c r="Z246">
        <v>136.69999999999999</v>
      </c>
      <c r="AA246">
        <v>151.80000000000001</v>
      </c>
      <c r="AB246">
        <v>139.80000000000001</v>
      </c>
      <c r="AC246">
        <v>136.30000000000001</v>
      </c>
      <c r="AD246">
        <v>147</v>
      </c>
    </row>
    <row r="247" spans="1:30" x14ac:dyDescent="0.3">
      <c r="A247" t="s">
        <v>35</v>
      </c>
      <c r="B247">
        <v>2019</v>
      </c>
      <c r="C247" t="s">
        <v>53</v>
      </c>
      <c r="D247">
        <v>142.5</v>
      </c>
      <c r="E247">
        <v>163.19999999999999</v>
      </c>
      <c r="F247">
        <v>145.6</v>
      </c>
      <c r="G247">
        <v>146.69999999999999</v>
      </c>
      <c r="H247">
        <v>124.3</v>
      </c>
      <c r="I247">
        <v>147.4</v>
      </c>
      <c r="J247">
        <v>199.6</v>
      </c>
      <c r="K247">
        <v>135.69999999999999</v>
      </c>
      <c r="L247">
        <v>114.2</v>
      </c>
      <c r="M247">
        <v>147</v>
      </c>
      <c r="N247">
        <v>135.30000000000001</v>
      </c>
      <c r="O247">
        <v>157.5</v>
      </c>
      <c r="P247">
        <v>151.9</v>
      </c>
      <c r="Q247">
        <v>167.9</v>
      </c>
      <c r="R247">
        <v>149.9</v>
      </c>
      <c r="S247">
        <v>141</v>
      </c>
      <c r="T247">
        <v>148.6</v>
      </c>
      <c r="U247" t="s">
        <v>125</v>
      </c>
      <c r="V247">
        <v>142.30000000000001</v>
      </c>
      <c r="W247">
        <v>145.30000000000001</v>
      </c>
      <c r="X247">
        <v>149.9</v>
      </c>
      <c r="Y247">
        <v>126.6</v>
      </c>
      <c r="Z247">
        <v>142.1</v>
      </c>
      <c r="AA247">
        <v>155.5</v>
      </c>
      <c r="AB247">
        <v>140.30000000000001</v>
      </c>
      <c r="AC247">
        <v>141.30000000000001</v>
      </c>
      <c r="AD247">
        <v>148.6</v>
      </c>
    </row>
    <row r="248" spans="1:30" x14ac:dyDescent="0.3">
      <c r="A248" t="s">
        <v>30</v>
      </c>
      <c r="B248">
        <v>2019</v>
      </c>
      <c r="C248" t="s">
        <v>55</v>
      </c>
      <c r="D248">
        <v>142.80000000000001</v>
      </c>
      <c r="E248">
        <v>165.3</v>
      </c>
      <c r="F248">
        <v>149.5</v>
      </c>
      <c r="G248">
        <v>148.69999999999999</v>
      </c>
      <c r="H248">
        <v>127.5</v>
      </c>
      <c r="I248">
        <v>144.30000000000001</v>
      </c>
      <c r="J248">
        <v>209.5</v>
      </c>
      <c r="K248">
        <v>138.80000000000001</v>
      </c>
      <c r="L248">
        <v>113.6</v>
      </c>
      <c r="M248">
        <v>149.1</v>
      </c>
      <c r="N248">
        <v>139.30000000000001</v>
      </c>
      <c r="O248">
        <v>158.30000000000001</v>
      </c>
      <c r="P248">
        <v>154.30000000000001</v>
      </c>
      <c r="Q248">
        <v>167.8</v>
      </c>
      <c r="R248">
        <v>152.6</v>
      </c>
      <c r="S248">
        <v>147.30000000000001</v>
      </c>
      <c r="T248">
        <v>151.9</v>
      </c>
      <c r="U248" t="s">
        <v>32</v>
      </c>
      <c r="V248">
        <v>149.9</v>
      </c>
      <c r="W248">
        <v>151.19999999999999</v>
      </c>
      <c r="X248">
        <v>154.80000000000001</v>
      </c>
      <c r="Y248">
        <v>135</v>
      </c>
      <c r="Z248">
        <v>149.5</v>
      </c>
      <c r="AA248">
        <v>161.1</v>
      </c>
      <c r="AB248">
        <v>140.6</v>
      </c>
      <c r="AC248">
        <v>147.1</v>
      </c>
      <c r="AD248">
        <v>152.30000000000001</v>
      </c>
    </row>
    <row r="249" spans="1:30" x14ac:dyDescent="0.3">
      <c r="A249" t="s">
        <v>33</v>
      </c>
      <c r="B249">
        <v>2019</v>
      </c>
      <c r="C249" t="s">
        <v>55</v>
      </c>
      <c r="D249">
        <v>144.9</v>
      </c>
      <c r="E249">
        <v>164.5</v>
      </c>
      <c r="F249">
        <v>153.69999999999999</v>
      </c>
      <c r="G249">
        <v>147.5</v>
      </c>
      <c r="H249">
        <v>122.7</v>
      </c>
      <c r="I249">
        <v>147.19999999999999</v>
      </c>
      <c r="J249">
        <v>231.5</v>
      </c>
      <c r="K249">
        <v>137.19999999999999</v>
      </c>
      <c r="L249">
        <v>114.7</v>
      </c>
      <c r="M249">
        <v>148</v>
      </c>
      <c r="N249">
        <v>130.80000000000001</v>
      </c>
      <c r="O249">
        <v>157.69999999999999</v>
      </c>
      <c r="P249">
        <v>156.30000000000001</v>
      </c>
      <c r="Q249">
        <v>170.4</v>
      </c>
      <c r="R249">
        <v>146.80000000000001</v>
      </c>
      <c r="S249">
        <v>132.80000000000001</v>
      </c>
      <c r="T249">
        <v>144.6</v>
      </c>
      <c r="U249" t="s">
        <v>126</v>
      </c>
      <c r="V249">
        <v>133.6</v>
      </c>
      <c r="W249">
        <v>139.80000000000001</v>
      </c>
      <c r="X249">
        <v>143.19999999999999</v>
      </c>
      <c r="Y249">
        <v>125.2</v>
      </c>
      <c r="Z249">
        <v>136.80000000000001</v>
      </c>
      <c r="AA249">
        <v>151.9</v>
      </c>
      <c r="AB249">
        <v>140.19999999999999</v>
      </c>
      <c r="AC249">
        <v>137.69999999999999</v>
      </c>
      <c r="AD249">
        <v>148.30000000000001</v>
      </c>
    </row>
    <row r="250" spans="1:30" x14ac:dyDescent="0.3">
      <c r="A250" t="s">
        <v>35</v>
      </c>
      <c r="B250">
        <v>2019</v>
      </c>
      <c r="C250" t="s">
        <v>55</v>
      </c>
      <c r="D250">
        <v>143.5</v>
      </c>
      <c r="E250">
        <v>165</v>
      </c>
      <c r="F250">
        <v>151.1</v>
      </c>
      <c r="G250">
        <v>148.30000000000001</v>
      </c>
      <c r="H250">
        <v>125.7</v>
      </c>
      <c r="I250">
        <v>145.69999999999999</v>
      </c>
      <c r="J250">
        <v>217</v>
      </c>
      <c r="K250">
        <v>138.30000000000001</v>
      </c>
      <c r="L250">
        <v>114</v>
      </c>
      <c r="M250">
        <v>148.69999999999999</v>
      </c>
      <c r="N250">
        <v>135.80000000000001</v>
      </c>
      <c r="O250">
        <v>158</v>
      </c>
      <c r="P250">
        <v>155</v>
      </c>
      <c r="Q250">
        <v>168.5</v>
      </c>
      <c r="R250">
        <v>150.30000000000001</v>
      </c>
      <c r="S250">
        <v>141.30000000000001</v>
      </c>
      <c r="T250">
        <v>149</v>
      </c>
      <c r="U250" t="s">
        <v>126</v>
      </c>
      <c r="V250">
        <v>143.69999999999999</v>
      </c>
      <c r="W250">
        <v>145.80000000000001</v>
      </c>
      <c r="X250">
        <v>150.4</v>
      </c>
      <c r="Y250">
        <v>129.80000000000001</v>
      </c>
      <c r="Z250">
        <v>142.30000000000001</v>
      </c>
      <c r="AA250">
        <v>155.69999999999999</v>
      </c>
      <c r="AB250">
        <v>140.4</v>
      </c>
      <c r="AC250">
        <v>142.5</v>
      </c>
      <c r="AD250">
        <v>150.4</v>
      </c>
    </row>
    <row r="251" spans="1:30" x14ac:dyDescent="0.3">
      <c r="A251" t="s">
        <v>30</v>
      </c>
      <c r="B251">
        <v>2020</v>
      </c>
      <c r="C251" t="s">
        <v>31</v>
      </c>
      <c r="D251">
        <v>143.69999999999999</v>
      </c>
      <c r="E251">
        <v>167.3</v>
      </c>
      <c r="F251">
        <v>153.5</v>
      </c>
      <c r="G251">
        <v>150.5</v>
      </c>
      <c r="H251">
        <v>132</v>
      </c>
      <c r="I251">
        <v>142.19999999999999</v>
      </c>
      <c r="J251">
        <v>191.5</v>
      </c>
      <c r="K251">
        <v>141.1</v>
      </c>
      <c r="L251">
        <v>113.8</v>
      </c>
      <c r="M251">
        <v>151.6</v>
      </c>
      <c r="N251">
        <v>139.69999999999999</v>
      </c>
      <c r="O251">
        <v>158.69999999999999</v>
      </c>
      <c r="P251">
        <v>153</v>
      </c>
      <c r="Q251">
        <v>168.6</v>
      </c>
      <c r="R251">
        <v>152.80000000000001</v>
      </c>
      <c r="S251">
        <v>147.4</v>
      </c>
      <c r="T251">
        <v>152.1</v>
      </c>
      <c r="U251" t="s">
        <v>32</v>
      </c>
      <c r="V251">
        <v>150.4</v>
      </c>
      <c r="W251">
        <v>151.69999999999999</v>
      </c>
      <c r="X251">
        <v>155.69999999999999</v>
      </c>
      <c r="Y251">
        <v>136.30000000000001</v>
      </c>
      <c r="Z251">
        <v>150.1</v>
      </c>
      <c r="AA251">
        <v>161.69999999999999</v>
      </c>
      <c r="AB251">
        <v>142.5</v>
      </c>
      <c r="AC251">
        <v>148.1</v>
      </c>
      <c r="AD251">
        <v>151.9</v>
      </c>
    </row>
    <row r="252" spans="1:30" x14ac:dyDescent="0.3">
      <c r="A252" t="s">
        <v>33</v>
      </c>
      <c r="B252">
        <v>2020</v>
      </c>
      <c r="C252" t="s">
        <v>31</v>
      </c>
      <c r="D252">
        <v>145.6</v>
      </c>
      <c r="E252">
        <v>167.6</v>
      </c>
      <c r="F252">
        <v>157</v>
      </c>
      <c r="G252">
        <v>149.30000000000001</v>
      </c>
      <c r="H252">
        <v>126.3</v>
      </c>
      <c r="I252">
        <v>144.4</v>
      </c>
      <c r="J252">
        <v>207.8</v>
      </c>
      <c r="K252">
        <v>139.1</v>
      </c>
      <c r="L252">
        <v>114.8</v>
      </c>
      <c r="M252">
        <v>149.5</v>
      </c>
      <c r="N252">
        <v>131.1</v>
      </c>
      <c r="O252">
        <v>158.5</v>
      </c>
      <c r="P252">
        <v>154.4</v>
      </c>
      <c r="Q252">
        <v>170.8</v>
      </c>
      <c r="R252">
        <v>147</v>
      </c>
      <c r="S252">
        <v>133.19999999999999</v>
      </c>
      <c r="T252">
        <v>144.9</v>
      </c>
      <c r="U252" t="s">
        <v>127</v>
      </c>
      <c r="V252">
        <v>135.1</v>
      </c>
      <c r="W252">
        <v>140.1</v>
      </c>
      <c r="X252">
        <v>143.80000000000001</v>
      </c>
      <c r="Y252">
        <v>126.1</v>
      </c>
      <c r="Z252">
        <v>137.19999999999999</v>
      </c>
      <c r="AA252">
        <v>152.1</v>
      </c>
      <c r="AB252">
        <v>142.1</v>
      </c>
      <c r="AC252">
        <v>138.4</v>
      </c>
      <c r="AD252">
        <v>148.19999999999999</v>
      </c>
    </row>
    <row r="253" spans="1:30" x14ac:dyDescent="0.3">
      <c r="A253" t="s">
        <v>35</v>
      </c>
      <c r="B253">
        <v>2020</v>
      </c>
      <c r="C253" t="s">
        <v>31</v>
      </c>
      <c r="D253">
        <v>144.30000000000001</v>
      </c>
      <c r="E253">
        <v>167.4</v>
      </c>
      <c r="F253">
        <v>154.9</v>
      </c>
      <c r="G253">
        <v>150.1</v>
      </c>
      <c r="H253">
        <v>129.9</v>
      </c>
      <c r="I253">
        <v>143.19999999999999</v>
      </c>
      <c r="J253">
        <v>197</v>
      </c>
      <c r="K253">
        <v>140.4</v>
      </c>
      <c r="L253">
        <v>114.1</v>
      </c>
      <c r="M253">
        <v>150.9</v>
      </c>
      <c r="N253">
        <v>136.1</v>
      </c>
      <c r="O253">
        <v>158.6</v>
      </c>
      <c r="P253">
        <v>153.5</v>
      </c>
      <c r="Q253">
        <v>169.2</v>
      </c>
      <c r="R253">
        <v>150.5</v>
      </c>
      <c r="S253">
        <v>141.5</v>
      </c>
      <c r="T253">
        <v>149.19999999999999</v>
      </c>
      <c r="U253" t="s">
        <v>127</v>
      </c>
      <c r="V253">
        <v>144.6</v>
      </c>
      <c r="W253">
        <v>146.19999999999999</v>
      </c>
      <c r="X253">
        <v>151.19999999999999</v>
      </c>
      <c r="Y253">
        <v>130.9</v>
      </c>
      <c r="Z253">
        <v>142.80000000000001</v>
      </c>
      <c r="AA253">
        <v>156.1</v>
      </c>
      <c r="AB253">
        <v>142.30000000000001</v>
      </c>
      <c r="AC253">
        <v>143.4</v>
      </c>
      <c r="AD253">
        <v>150.19999999999999</v>
      </c>
    </row>
    <row r="254" spans="1:30" x14ac:dyDescent="0.3">
      <c r="A254" t="s">
        <v>30</v>
      </c>
      <c r="B254">
        <v>2020</v>
      </c>
      <c r="C254" t="s">
        <v>36</v>
      </c>
      <c r="D254">
        <v>144.19999999999999</v>
      </c>
      <c r="E254">
        <v>167.5</v>
      </c>
      <c r="F254">
        <v>150.9</v>
      </c>
      <c r="G254">
        <v>150.9</v>
      </c>
      <c r="H254">
        <v>133.69999999999999</v>
      </c>
      <c r="I254">
        <v>140.69999999999999</v>
      </c>
      <c r="J254">
        <v>165.1</v>
      </c>
      <c r="K254">
        <v>141.80000000000001</v>
      </c>
      <c r="L254">
        <v>113.1</v>
      </c>
      <c r="M254">
        <v>152.80000000000001</v>
      </c>
      <c r="N254">
        <v>140.1</v>
      </c>
      <c r="O254">
        <v>159.19999999999999</v>
      </c>
      <c r="P254">
        <v>149.80000000000001</v>
      </c>
      <c r="Q254">
        <v>169.4</v>
      </c>
      <c r="R254">
        <v>153</v>
      </c>
      <c r="S254">
        <v>147.5</v>
      </c>
      <c r="T254">
        <v>152.30000000000001</v>
      </c>
      <c r="U254" t="s">
        <v>32</v>
      </c>
      <c r="V254">
        <v>152.30000000000001</v>
      </c>
      <c r="W254">
        <v>151.80000000000001</v>
      </c>
      <c r="X254">
        <v>156.19999999999999</v>
      </c>
      <c r="Y254">
        <v>136</v>
      </c>
      <c r="Z254">
        <v>150.4</v>
      </c>
      <c r="AA254">
        <v>161.9</v>
      </c>
      <c r="AB254">
        <v>143.4</v>
      </c>
      <c r="AC254">
        <v>148.4</v>
      </c>
      <c r="AD254">
        <v>150.4</v>
      </c>
    </row>
    <row r="255" spans="1:30" x14ac:dyDescent="0.3">
      <c r="A255" t="s">
        <v>33</v>
      </c>
      <c r="B255">
        <v>2020</v>
      </c>
      <c r="C255" t="s">
        <v>36</v>
      </c>
      <c r="D255">
        <v>146.19999999999999</v>
      </c>
      <c r="E255">
        <v>167.6</v>
      </c>
      <c r="F255">
        <v>153.1</v>
      </c>
      <c r="G255">
        <v>150.69999999999999</v>
      </c>
      <c r="H255">
        <v>127.4</v>
      </c>
      <c r="I255">
        <v>143.1</v>
      </c>
      <c r="J255">
        <v>181.7</v>
      </c>
      <c r="K255">
        <v>139.6</v>
      </c>
      <c r="L255">
        <v>114.6</v>
      </c>
      <c r="M255">
        <v>150.4</v>
      </c>
      <c r="N255">
        <v>131.5</v>
      </c>
      <c r="O255">
        <v>159</v>
      </c>
      <c r="P255">
        <v>151.69999999999999</v>
      </c>
      <c r="Q255">
        <v>172</v>
      </c>
      <c r="R255">
        <v>147.30000000000001</v>
      </c>
      <c r="S255">
        <v>133.5</v>
      </c>
      <c r="T255">
        <v>145.19999999999999</v>
      </c>
      <c r="U255" t="s">
        <v>128</v>
      </c>
      <c r="V255">
        <v>138.9</v>
      </c>
      <c r="W255">
        <v>140.4</v>
      </c>
      <c r="X255">
        <v>144.4</v>
      </c>
      <c r="Y255">
        <v>125.2</v>
      </c>
      <c r="Z255">
        <v>137.69999999999999</v>
      </c>
      <c r="AA255">
        <v>152.19999999999999</v>
      </c>
      <c r="AB255">
        <v>143.5</v>
      </c>
      <c r="AC255">
        <v>138.4</v>
      </c>
      <c r="AD255">
        <v>147.69999999999999</v>
      </c>
    </row>
    <row r="256" spans="1:30" x14ac:dyDescent="0.3">
      <c r="A256" t="s">
        <v>35</v>
      </c>
      <c r="B256">
        <v>2020</v>
      </c>
      <c r="C256" t="s">
        <v>36</v>
      </c>
      <c r="D256">
        <v>144.80000000000001</v>
      </c>
      <c r="E256">
        <v>167.5</v>
      </c>
      <c r="F256">
        <v>151.80000000000001</v>
      </c>
      <c r="G256">
        <v>150.80000000000001</v>
      </c>
      <c r="H256">
        <v>131.4</v>
      </c>
      <c r="I256">
        <v>141.80000000000001</v>
      </c>
      <c r="J256">
        <v>170.7</v>
      </c>
      <c r="K256">
        <v>141.1</v>
      </c>
      <c r="L256">
        <v>113.6</v>
      </c>
      <c r="M256">
        <v>152</v>
      </c>
      <c r="N256">
        <v>136.5</v>
      </c>
      <c r="O256">
        <v>159.1</v>
      </c>
      <c r="P256">
        <v>150.5</v>
      </c>
      <c r="Q256">
        <v>170.1</v>
      </c>
      <c r="R256">
        <v>150.80000000000001</v>
      </c>
      <c r="S256">
        <v>141.69999999999999</v>
      </c>
      <c r="T256">
        <v>149.5</v>
      </c>
      <c r="U256" t="s">
        <v>128</v>
      </c>
      <c r="V256">
        <v>147.19999999999999</v>
      </c>
      <c r="W256">
        <v>146.4</v>
      </c>
      <c r="X256">
        <v>151.69999999999999</v>
      </c>
      <c r="Y256">
        <v>130.30000000000001</v>
      </c>
      <c r="Z256">
        <v>143.19999999999999</v>
      </c>
      <c r="AA256">
        <v>156.19999999999999</v>
      </c>
      <c r="AB256">
        <v>143.4</v>
      </c>
      <c r="AC256">
        <v>143.6</v>
      </c>
      <c r="AD256">
        <v>149.1</v>
      </c>
    </row>
    <row r="257" spans="1:30" x14ac:dyDescent="0.3">
      <c r="A257" t="s">
        <v>30</v>
      </c>
      <c r="B257">
        <v>2020</v>
      </c>
      <c r="C257" t="s">
        <v>38</v>
      </c>
      <c r="D257">
        <v>144.4</v>
      </c>
      <c r="E257">
        <v>166.8</v>
      </c>
      <c r="F257">
        <v>147.6</v>
      </c>
      <c r="G257">
        <v>151.69999999999999</v>
      </c>
      <c r="H257">
        <v>133.30000000000001</v>
      </c>
      <c r="I257">
        <v>141.80000000000001</v>
      </c>
      <c r="J257">
        <v>152.30000000000001</v>
      </c>
      <c r="K257">
        <v>141.80000000000001</v>
      </c>
      <c r="L257">
        <v>112.6</v>
      </c>
      <c r="M257">
        <v>154</v>
      </c>
      <c r="N257">
        <v>140.1</v>
      </c>
      <c r="O257">
        <v>160</v>
      </c>
      <c r="P257">
        <v>148.19999999999999</v>
      </c>
      <c r="Q257">
        <v>170.5</v>
      </c>
      <c r="R257">
        <v>153.4</v>
      </c>
      <c r="S257">
        <v>147.6</v>
      </c>
      <c r="T257">
        <v>152.5</v>
      </c>
      <c r="U257" t="s">
        <v>32</v>
      </c>
      <c r="V257">
        <v>153.4</v>
      </c>
      <c r="W257">
        <v>151.5</v>
      </c>
      <c r="X257">
        <v>156.69999999999999</v>
      </c>
      <c r="Y257">
        <v>135.80000000000001</v>
      </c>
      <c r="Z257">
        <v>151.19999999999999</v>
      </c>
      <c r="AA257">
        <v>161.19999999999999</v>
      </c>
      <c r="AB257">
        <v>145.1</v>
      </c>
      <c r="AC257">
        <v>148.6</v>
      </c>
      <c r="AD257">
        <v>149.80000000000001</v>
      </c>
    </row>
    <row r="258" spans="1:30" x14ac:dyDescent="0.3">
      <c r="A258" t="s">
        <v>33</v>
      </c>
      <c r="B258">
        <v>2020</v>
      </c>
      <c r="C258" t="s">
        <v>38</v>
      </c>
      <c r="D258">
        <v>146.5</v>
      </c>
      <c r="E258">
        <v>167.5</v>
      </c>
      <c r="F258">
        <v>148.9</v>
      </c>
      <c r="G258">
        <v>151.1</v>
      </c>
      <c r="H258">
        <v>127.5</v>
      </c>
      <c r="I258">
        <v>143.30000000000001</v>
      </c>
      <c r="J258">
        <v>167</v>
      </c>
      <c r="K258">
        <v>139.69999999999999</v>
      </c>
      <c r="L258">
        <v>114.4</v>
      </c>
      <c r="M258">
        <v>151.5</v>
      </c>
      <c r="N258">
        <v>131.9</v>
      </c>
      <c r="O258">
        <v>159.1</v>
      </c>
      <c r="P258">
        <v>150.1</v>
      </c>
      <c r="Q258">
        <v>173.3</v>
      </c>
      <c r="R258">
        <v>147.69999999999999</v>
      </c>
      <c r="S258">
        <v>133.80000000000001</v>
      </c>
      <c r="T258">
        <v>145.6</v>
      </c>
      <c r="U258" t="s">
        <v>129</v>
      </c>
      <c r="V258">
        <v>141.4</v>
      </c>
      <c r="W258">
        <v>140.80000000000001</v>
      </c>
      <c r="X258">
        <v>145</v>
      </c>
      <c r="Y258">
        <v>124.6</v>
      </c>
      <c r="Z258">
        <v>137.9</v>
      </c>
      <c r="AA258">
        <v>152.5</v>
      </c>
      <c r="AB258">
        <v>145.30000000000001</v>
      </c>
      <c r="AC258">
        <v>138.69999999999999</v>
      </c>
      <c r="AD258">
        <v>147.30000000000001</v>
      </c>
    </row>
    <row r="259" spans="1:30" x14ac:dyDescent="0.3">
      <c r="A259" t="s">
        <v>35</v>
      </c>
      <c r="B259">
        <v>2020</v>
      </c>
      <c r="C259" t="s">
        <v>38</v>
      </c>
      <c r="D259">
        <v>145.1</v>
      </c>
      <c r="E259">
        <v>167</v>
      </c>
      <c r="F259">
        <v>148.1</v>
      </c>
      <c r="G259">
        <v>151.5</v>
      </c>
      <c r="H259">
        <v>131.19999999999999</v>
      </c>
      <c r="I259">
        <v>142.5</v>
      </c>
      <c r="J259">
        <v>157.30000000000001</v>
      </c>
      <c r="K259">
        <v>141.1</v>
      </c>
      <c r="L259">
        <v>113.2</v>
      </c>
      <c r="M259">
        <v>153.19999999999999</v>
      </c>
      <c r="N259">
        <v>136.69999999999999</v>
      </c>
      <c r="O259">
        <v>159.6</v>
      </c>
      <c r="P259">
        <v>148.9</v>
      </c>
      <c r="Q259">
        <v>171.2</v>
      </c>
      <c r="R259">
        <v>151.19999999999999</v>
      </c>
      <c r="S259">
        <v>141.9</v>
      </c>
      <c r="T259">
        <v>149.80000000000001</v>
      </c>
      <c r="U259" t="s">
        <v>129</v>
      </c>
      <c r="V259">
        <v>148.9</v>
      </c>
      <c r="W259">
        <v>146.4</v>
      </c>
      <c r="X259">
        <v>152.30000000000001</v>
      </c>
      <c r="Y259">
        <v>129.9</v>
      </c>
      <c r="Z259">
        <v>143.69999999999999</v>
      </c>
      <c r="AA259">
        <v>156.1</v>
      </c>
      <c r="AB259">
        <v>145.19999999999999</v>
      </c>
      <c r="AC259">
        <v>143.80000000000001</v>
      </c>
      <c r="AD259">
        <v>148.6</v>
      </c>
    </row>
    <row r="260" spans="1:30" x14ac:dyDescent="0.3">
      <c r="A260" t="s">
        <v>30</v>
      </c>
      <c r="B260">
        <v>2020</v>
      </c>
      <c r="C260" t="s">
        <v>39</v>
      </c>
      <c r="D260">
        <v>147.19999999999999</v>
      </c>
      <c r="F260">
        <v>146.9</v>
      </c>
      <c r="G260">
        <v>155.6</v>
      </c>
      <c r="H260">
        <v>137.1</v>
      </c>
      <c r="I260">
        <v>147.30000000000001</v>
      </c>
      <c r="J260">
        <v>162.69999999999999</v>
      </c>
      <c r="K260">
        <v>150.19999999999999</v>
      </c>
      <c r="L260">
        <v>119.8</v>
      </c>
      <c r="M260">
        <v>158.69999999999999</v>
      </c>
      <c r="N260">
        <v>139.19999999999999</v>
      </c>
      <c r="P260">
        <v>150.1</v>
      </c>
      <c r="U260" t="s">
        <v>32</v>
      </c>
      <c r="V260">
        <v>148.4</v>
      </c>
      <c r="X260">
        <v>154.30000000000001</v>
      </c>
    </row>
    <row r="261" spans="1:30" x14ac:dyDescent="0.3">
      <c r="A261" t="s">
        <v>33</v>
      </c>
      <c r="B261">
        <v>2020</v>
      </c>
      <c r="C261" t="s">
        <v>39</v>
      </c>
      <c r="D261">
        <v>151.80000000000001</v>
      </c>
      <c r="F261">
        <v>151.9</v>
      </c>
      <c r="G261">
        <v>155.5</v>
      </c>
      <c r="H261">
        <v>131.6</v>
      </c>
      <c r="I261">
        <v>152.9</v>
      </c>
      <c r="J261">
        <v>180</v>
      </c>
      <c r="K261">
        <v>150.80000000000001</v>
      </c>
      <c r="L261">
        <v>121.2</v>
      </c>
      <c r="M261">
        <v>154</v>
      </c>
      <c r="N261">
        <v>133.5</v>
      </c>
      <c r="P261">
        <v>153.5</v>
      </c>
      <c r="U261" t="s">
        <v>130</v>
      </c>
      <c r="V261">
        <v>137.1</v>
      </c>
      <c r="X261">
        <v>144.80000000000001</v>
      </c>
    </row>
    <row r="262" spans="1:30" x14ac:dyDescent="0.3">
      <c r="A262" t="s">
        <v>35</v>
      </c>
      <c r="B262">
        <v>2020</v>
      </c>
      <c r="C262" t="s">
        <v>39</v>
      </c>
      <c r="D262">
        <v>148.69999999999999</v>
      </c>
      <c r="F262">
        <v>148.80000000000001</v>
      </c>
      <c r="G262">
        <v>155.6</v>
      </c>
      <c r="H262">
        <v>135.1</v>
      </c>
      <c r="I262">
        <v>149.9</v>
      </c>
      <c r="J262">
        <v>168.6</v>
      </c>
      <c r="K262">
        <v>150.4</v>
      </c>
      <c r="L262">
        <v>120.3</v>
      </c>
      <c r="M262">
        <v>157.1</v>
      </c>
      <c r="N262">
        <v>136.80000000000001</v>
      </c>
      <c r="P262">
        <v>151.4</v>
      </c>
      <c r="U262" t="s">
        <v>130</v>
      </c>
      <c r="V262">
        <v>144.1</v>
      </c>
      <c r="X262">
        <v>150.69999999999999</v>
      </c>
    </row>
    <row r="263" spans="1:30" x14ac:dyDescent="0.3">
      <c r="A263" t="s">
        <v>30</v>
      </c>
      <c r="B263">
        <v>2020</v>
      </c>
      <c r="C263" t="s">
        <v>41</v>
      </c>
      <c r="U263" t="s">
        <v>32</v>
      </c>
    </row>
    <row r="264" spans="1:30" x14ac:dyDescent="0.3">
      <c r="A264" t="s">
        <v>33</v>
      </c>
      <c r="B264">
        <v>2020</v>
      </c>
      <c r="C264" t="s">
        <v>41</v>
      </c>
      <c r="U264" t="s">
        <v>32</v>
      </c>
    </row>
    <row r="265" spans="1:30" x14ac:dyDescent="0.3">
      <c r="A265" t="s">
        <v>35</v>
      </c>
      <c r="B265">
        <v>2020</v>
      </c>
      <c r="C265" t="s">
        <v>41</v>
      </c>
      <c r="U265" t="s">
        <v>32</v>
      </c>
    </row>
    <row r="266" spans="1:30" x14ac:dyDescent="0.3">
      <c r="A266" t="s">
        <v>30</v>
      </c>
      <c r="B266">
        <v>2020</v>
      </c>
      <c r="C266" t="s">
        <v>42</v>
      </c>
      <c r="D266">
        <v>148.19999999999999</v>
      </c>
      <c r="E266">
        <v>190.3</v>
      </c>
      <c r="F266">
        <v>149.4</v>
      </c>
      <c r="G266">
        <v>153.30000000000001</v>
      </c>
      <c r="H266">
        <v>138.19999999999999</v>
      </c>
      <c r="I266">
        <v>143.19999999999999</v>
      </c>
      <c r="J266">
        <v>148.9</v>
      </c>
      <c r="K266">
        <v>150.30000000000001</v>
      </c>
      <c r="L266">
        <v>113.2</v>
      </c>
      <c r="M266">
        <v>159.80000000000001</v>
      </c>
      <c r="N266">
        <v>142.1</v>
      </c>
      <c r="O266">
        <v>161.80000000000001</v>
      </c>
      <c r="P266">
        <v>152.30000000000001</v>
      </c>
      <c r="Q266">
        <v>182.4</v>
      </c>
      <c r="R266">
        <v>154.69999999999999</v>
      </c>
      <c r="S266">
        <v>150</v>
      </c>
      <c r="T266">
        <v>154.1</v>
      </c>
      <c r="U266" t="s">
        <v>32</v>
      </c>
      <c r="V266">
        <v>144.9</v>
      </c>
      <c r="W266">
        <v>151.69999999999999</v>
      </c>
      <c r="X266">
        <v>158.19999999999999</v>
      </c>
      <c r="Y266">
        <v>141.4</v>
      </c>
      <c r="Z266">
        <v>153.19999999999999</v>
      </c>
      <c r="AA266">
        <v>161.80000000000001</v>
      </c>
      <c r="AB266">
        <v>151.19999999999999</v>
      </c>
      <c r="AC266">
        <v>151.69999999999999</v>
      </c>
      <c r="AD266">
        <v>152.69999999999999</v>
      </c>
    </row>
    <row r="267" spans="1:30" x14ac:dyDescent="0.3">
      <c r="A267" t="s">
        <v>33</v>
      </c>
      <c r="B267">
        <v>2020</v>
      </c>
      <c r="C267" t="s">
        <v>42</v>
      </c>
      <c r="D267">
        <v>152.69999999999999</v>
      </c>
      <c r="E267">
        <v>197</v>
      </c>
      <c r="F267">
        <v>154.6</v>
      </c>
      <c r="G267">
        <v>153.4</v>
      </c>
      <c r="H267">
        <v>132.9</v>
      </c>
      <c r="I267">
        <v>151.80000000000001</v>
      </c>
      <c r="J267">
        <v>171.2</v>
      </c>
      <c r="K267">
        <v>152</v>
      </c>
      <c r="L267">
        <v>116.3</v>
      </c>
      <c r="M267">
        <v>158.80000000000001</v>
      </c>
      <c r="N267">
        <v>135.6</v>
      </c>
      <c r="O267">
        <v>161.69999999999999</v>
      </c>
      <c r="P267">
        <v>157</v>
      </c>
      <c r="Q267">
        <v>186.7</v>
      </c>
      <c r="R267">
        <v>149.1</v>
      </c>
      <c r="S267">
        <v>136.6</v>
      </c>
      <c r="T267">
        <v>147.19999999999999</v>
      </c>
      <c r="U267" t="s">
        <v>131</v>
      </c>
      <c r="V267">
        <v>137.1</v>
      </c>
      <c r="W267">
        <v>140.4</v>
      </c>
      <c r="X267">
        <v>148.1</v>
      </c>
      <c r="Y267">
        <v>129.30000000000001</v>
      </c>
      <c r="Z267">
        <v>144.5</v>
      </c>
      <c r="AA267">
        <v>152.5</v>
      </c>
      <c r="AB267">
        <v>152.19999999999999</v>
      </c>
      <c r="AC267">
        <v>142</v>
      </c>
      <c r="AD267">
        <v>150.80000000000001</v>
      </c>
    </row>
    <row r="268" spans="1:30" x14ac:dyDescent="0.3">
      <c r="A268" t="s">
        <v>35</v>
      </c>
      <c r="B268">
        <v>2020</v>
      </c>
      <c r="C268" t="s">
        <v>42</v>
      </c>
      <c r="D268">
        <v>149.6</v>
      </c>
      <c r="E268">
        <v>192.7</v>
      </c>
      <c r="F268">
        <v>151.4</v>
      </c>
      <c r="G268">
        <v>153.30000000000001</v>
      </c>
      <c r="H268">
        <v>136.30000000000001</v>
      </c>
      <c r="I268">
        <v>147.19999999999999</v>
      </c>
      <c r="J268">
        <v>156.5</v>
      </c>
      <c r="K268">
        <v>150.9</v>
      </c>
      <c r="L268">
        <v>114.2</v>
      </c>
      <c r="M268">
        <v>159.5</v>
      </c>
      <c r="N268">
        <v>139.4</v>
      </c>
      <c r="O268">
        <v>161.80000000000001</v>
      </c>
      <c r="P268">
        <v>154</v>
      </c>
      <c r="Q268">
        <v>183.5</v>
      </c>
      <c r="R268">
        <v>152.5</v>
      </c>
      <c r="S268">
        <v>144.4</v>
      </c>
      <c r="T268">
        <v>151.4</v>
      </c>
      <c r="U268" t="s">
        <v>131</v>
      </c>
      <c r="V268">
        <v>141.9</v>
      </c>
      <c r="W268">
        <v>146.4</v>
      </c>
      <c r="X268">
        <v>154.4</v>
      </c>
      <c r="Y268">
        <v>135</v>
      </c>
      <c r="Z268">
        <v>148.30000000000001</v>
      </c>
      <c r="AA268">
        <v>156.4</v>
      </c>
      <c r="AB268">
        <v>151.6</v>
      </c>
      <c r="AC268">
        <v>147</v>
      </c>
      <c r="AD268">
        <v>151.80000000000001</v>
      </c>
    </row>
    <row r="269" spans="1:30" x14ac:dyDescent="0.3">
      <c r="A269" t="s">
        <v>30</v>
      </c>
      <c r="B269">
        <v>2020</v>
      </c>
      <c r="C269" t="s">
        <v>44</v>
      </c>
      <c r="D269">
        <v>148.19999999999999</v>
      </c>
      <c r="E269">
        <v>190.3</v>
      </c>
      <c r="F269">
        <v>149.4</v>
      </c>
      <c r="G269">
        <v>153.30000000000001</v>
      </c>
      <c r="H269">
        <v>138.19999999999999</v>
      </c>
      <c r="I269">
        <v>143.19999999999999</v>
      </c>
      <c r="J269">
        <v>148.9</v>
      </c>
      <c r="K269">
        <v>150.30000000000001</v>
      </c>
      <c r="L269">
        <v>113.2</v>
      </c>
      <c r="M269">
        <v>159.80000000000001</v>
      </c>
      <c r="N269">
        <v>142.1</v>
      </c>
      <c r="O269">
        <v>161.80000000000001</v>
      </c>
      <c r="P269">
        <v>152.30000000000001</v>
      </c>
      <c r="Q269">
        <v>182.4</v>
      </c>
      <c r="R269">
        <v>154.69999999999999</v>
      </c>
      <c r="S269">
        <v>150</v>
      </c>
      <c r="T269">
        <v>154.1</v>
      </c>
      <c r="U269" t="s">
        <v>32</v>
      </c>
      <c r="V269">
        <v>144.9</v>
      </c>
      <c r="W269">
        <v>151.69999999999999</v>
      </c>
      <c r="X269">
        <v>158.19999999999999</v>
      </c>
      <c r="Y269">
        <v>141.4</v>
      </c>
      <c r="Z269">
        <v>153.19999999999999</v>
      </c>
      <c r="AA269">
        <v>161.80000000000001</v>
      </c>
      <c r="AB269">
        <v>151.19999999999999</v>
      </c>
      <c r="AC269">
        <v>151.69999999999999</v>
      </c>
      <c r="AD269">
        <v>152.69999999999999</v>
      </c>
    </row>
    <row r="270" spans="1:30" x14ac:dyDescent="0.3">
      <c r="A270" t="s">
        <v>33</v>
      </c>
      <c r="B270">
        <v>2020</v>
      </c>
      <c r="C270" t="s">
        <v>44</v>
      </c>
      <c r="D270">
        <v>152.69999999999999</v>
      </c>
      <c r="E270">
        <v>197</v>
      </c>
      <c r="F270">
        <v>154.6</v>
      </c>
      <c r="G270">
        <v>153.4</v>
      </c>
      <c r="H270">
        <v>132.9</v>
      </c>
      <c r="I270">
        <v>151.80000000000001</v>
      </c>
      <c r="J270">
        <v>171.2</v>
      </c>
      <c r="K270">
        <v>152</v>
      </c>
      <c r="L270">
        <v>116.3</v>
      </c>
      <c r="M270">
        <v>158.80000000000001</v>
      </c>
      <c r="N270">
        <v>135.6</v>
      </c>
      <c r="O270">
        <v>161.69999999999999</v>
      </c>
      <c r="P270">
        <v>157</v>
      </c>
      <c r="Q270">
        <v>186.7</v>
      </c>
      <c r="R270">
        <v>149.1</v>
      </c>
      <c r="S270">
        <v>136.6</v>
      </c>
      <c r="T270">
        <v>147.19999999999999</v>
      </c>
      <c r="U270" t="s">
        <v>131</v>
      </c>
      <c r="V270">
        <v>137.1</v>
      </c>
      <c r="W270">
        <v>140.4</v>
      </c>
      <c r="X270">
        <v>148.1</v>
      </c>
      <c r="Y270">
        <v>129.30000000000001</v>
      </c>
      <c r="Z270">
        <v>144.5</v>
      </c>
      <c r="AA270">
        <v>152.5</v>
      </c>
      <c r="AB270">
        <v>152.19999999999999</v>
      </c>
      <c r="AC270">
        <v>142</v>
      </c>
      <c r="AD270">
        <v>150.80000000000001</v>
      </c>
    </row>
    <row r="271" spans="1:30" x14ac:dyDescent="0.3">
      <c r="A271" t="s">
        <v>35</v>
      </c>
      <c r="B271">
        <v>2020</v>
      </c>
      <c r="C271" t="s">
        <v>44</v>
      </c>
      <c r="D271">
        <v>149.6</v>
      </c>
      <c r="E271">
        <v>192.7</v>
      </c>
      <c r="F271">
        <v>151.4</v>
      </c>
      <c r="G271">
        <v>153.30000000000001</v>
      </c>
      <c r="H271">
        <v>136.30000000000001</v>
      </c>
      <c r="I271">
        <v>147.19999999999999</v>
      </c>
      <c r="J271">
        <v>156.5</v>
      </c>
      <c r="K271">
        <v>150.9</v>
      </c>
      <c r="L271">
        <v>114.2</v>
      </c>
      <c r="M271">
        <v>159.5</v>
      </c>
      <c r="N271">
        <v>139.4</v>
      </c>
      <c r="O271">
        <v>161.80000000000001</v>
      </c>
      <c r="P271">
        <v>154</v>
      </c>
      <c r="Q271">
        <v>183.5</v>
      </c>
      <c r="R271">
        <v>152.5</v>
      </c>
      <c r="S271">
        <v>144.4</v>
      </c>
      <c r="T271">
        <v>151.4</v>
      </c>
      <c r="U271" t="s">
        <v>131</v>
      </c>
      <c r="V271">
        <v>141.9</v>
      </c>
      <c r="W271">
        <v>146.4</v>
      </c>
      <c r="X271">
        <v>154.4</v>
      </c>
      <c r="Y271">
        <v>135</v>
      </c>
      <c r="Z271">
        <v>148.30000000000001</v>
      </c>
      <c r="AA271">
        <v>156.4</v>
      </c>
      <c r="AB271">
        <v>151.6</v>
      </c>
      <c r="AC271">
        <v>147</v>
      </c>
      <c r="AD271">
        <v>151.80000000000001</v>
      </c>
    </row>
    <row r="272" spans="1:30" x14ac:dyDescent="0.3">
      <c r="A272" t="s">
        <v>30</v>
      </c>
      <c r="B272">
        <v>2020</v>
      </c>
      <c r="C272" t="s">
        <v>46</v>
      </c>
      <c r="D272">
        <v>147.6</v>
      </c>
      <c r="E272">
        <v>187.2</v>
      </c>
      <c r="F272">
        <v>148.4</v>
      </c>
      <c r="G272">
        <v>153.30000000000001</v>
      </c>
      <c r="H272">
        <v>139.80000000000001</v>
      </c>
      <c r="I272">
        <v>146.9</v>
      </c>
      <c r="J272">
        <v>171</v>
      </c>
      <c r="K272">
        <v>149.9</v>
      </c>
      <c r="L272">
        <v>114.2</v>
      </c>
      <c r="M272">
        <v>160</v>
      </c>
      <c r="N272">
        <v>143.5</v>
      </c>
      <c r="O272">
        <v>161.5</v>
      </c>
      <c r="P272">
        <v>155.30000000000001</v>
      </c>
      <c r="Q272">
        <v>180.9</v>
      </c>
      <c r="R272">
        <v>155.1</v>
      </c>
      <c r="S272">
        <v>149.30000000000001</v>
      </c>
      <c r="T272">
        <v>154.30000000000001</v>
      </c>
      <c r="U272" t="s">
        <v>32</v>
      </c>
      <c r="V272">
        <v>145.80000000000001</v>
      </c>
      <c r="W272">
        <v>151.9</v>
      </c>
      <c r="X272">
        <v>158.80000000000001</v>
      </c>
      <c r="Y272">
        <v>143.6</v>
      </c>
      <c r="Z272">
        <v>152.19999999999999</v>
      </c>
      <c r="AA272">
        <v>162.69999999999999</v>
      </c>
      <c r="AB272">
        <v>153.6</v>
      </c>
      <c r="AC272">
        <v>153</v>
      </c>
      <c r="AD272">
        <v>154.69999999999999</v>
      </c>
    </row>
    <row r="273" spans="1:30" x14ac:dyDescent="0.3">
      <c r="A273" t="s">
        <v>33</v>
      </c>
      <c r="B273">
        <v>2020</v>
      </c>
      <c r="C273" t="s">
        <v>46</v>
      </c>
      <c r="D273">
        <v>151.6</v>
      </c>
      <c r="E273">
        <v>197.8</v>
      </c>
      <c r="F273">
        <v>154.5</v>
      </c>
      <c r="G273">
        <v>153.4</v>
      </c>
      <c r="H273">
        <v>133.4</v>
      </c>
      <c r="I273">
        <v>154.5</v>
      </c>
      <c r="J273">
        <v>191.9</v>
      </c>
      <c r="K273">
        <v>151.30000000000001</v>
      </c>
      <c r="L273">
        <v>116.8</v>
      </c>
      <c r="M273">
        <v>160</v>
      </c>
      <c r="N273">
        <v>136.5</v>
      </c>
      <c r="O273">
        <v>163.30000000000001</v>
      </c>
      <c r="P273">
        <v>159.9</v>
      </c>
      <c r="Q273">
        <v>187.2</v>
      </c>
      <c r="R273">
        <v>150</v>
      </c>
      <c r="S273">
        <v>135.19999999999999</v>
      </c>
      <c r="T273">
        <v>147.80000000000001</v>
      </c>
      <c r="U273" t="s">
        <v>132</v>
      </c>
      <c r="V273">
        <v>138.30000000000001</v>
      </c>
      <c r="W273">
        <v>144.5</v>
      </c>
      <c r="X273">
        <v>148.69999999999999</v>
      </c>
      <c r="Y273">
        <v>133.9</v>
      </c>
      <c r="Z273">
        <v>141.19999999999999</v>
      </c>
      <c r="AA273">
        <v>155.5</v>
      </c>
      <c r="AB273">
        <v>155.19999999999999</v>
      </c>
      <c r="AC273">
        <v>144.80000000000001</v>
      </c>
      <c r="AD273">
        <v>152.9</v>
      </c>
    </row>
    <row r="274" spans="1:30" x14ac:dyDescent="0.3">
      <c r="A274" t="s">
        <v>35</v>
      </c>
      <c r="B274">
        <v>2020</v>
      </c>
      <c r="C274" t="s">
        <v>46</v>
      </c>
      <c r="D274">
        <v>148.9</v>
      </c>
      <c r="E274">
        <v>190.9</v>
      </c>
      <c r="F274">
        <v>150.80000000000001</v>
      </c>
      <c r="G274">
        <v>153.30000000000001</v>
      </c>
      <c r="H274">
        <v>137.4</v>
      </c>
      <c r="I274">
        <v>150.4</v>
      </c>
      <c r="J274">
        <v>178.1</v>
      </c>
      <c r="K274">
        <v>150.4</v>
      </c>
      <c r="L274">
        <v>115.1</v>
      </c>
      <c r="M274">
        <v>160</v>
      </c>
      <c r="N274">
        <v>140.6</v>
      </c>
      <c r="O274">
        <v>162.30000000000001</v>
      </c>
      <c r="P274">
        <v>157</v>
      </c>
      <c r="Q274">
        <v>182.6</v>
      </c>
      <c r="R274">
        <v>153.1</v>
      </c>
      <c r="S274">
        <v>143.4</v>
      </c>
      <c r="T274">
        <v>151.69999999999999</v>
      </c>
      <c r="U274" t="s">
        <v>132</v>
      </c>
      <c r="V274">
        <v>143</v>
      </c>
      <c r="W274">
        <v>148.4</v>
      </c>
      <c r="X274">
        <v>155</v>
      </c>
      <c r="Y274">
        <v>138.5</v>
      </c>
      <c r="Z274">
        <v>146</v>
      </c>
      <c r="AA274">
        <v>158.5</v>
      </c>
      <c r="AB274">
        <v>154.30000000000001</v>
      </c>
      <c r="AC274">
        <v>149</v>
      </c>
      <c r="AD274">
        <v>153.9</v>
      </c>
    </row>
    <row r="275" spans="1:30" x14ac:dyDescent="0.3">
      <c r="A275" t="s">
        <v>30</v>
      </c>
      <c r="B275">
        <v>2020</v>
      </c>
      <c r="C275" t="s">
        <v>48</v>
      </c>
      <c r="D275">
        <v>146.9</v>
      </c>
      <c r="E275">
        <v>183.9</v>
      </c>
      <c r="F275">
        <v>149.5</v>
      </c>
      <c r="G275">
        <v>153.4</v>
      </c>
      <c r="H275">
        <v>140.4</v>
      </c>
      <c r="I275">
        <v>147</v>
      </c>
      <c r="J275">
        <v>178.8</v>
      </c>
      <c r="K275">
        <v>149.30000000000001</v>
      </c>
      <c r="L275">
        <v>115.1</v>
      </c>
      <c r="M275">
        <v>160</v>
      </c>
      <c r="N275">
        <v>145.4</v>
      </c>
      <c r="O275">
        <v>161.6</v>
      </c>
      <c r="P275">
        <v>156.1</v>
      </c>
      <c r="Q275">
        <v>182.9</v>
      </c>
      <c r="R275">
        <v>155.4</v>
      </c>
      <c r="S275">
        <v>149.9</v>
      </c>
      <c r="T275">
        <v>154.6</v>
      </c>
      <c r="U275" t="s">
        <v>32</v>
      </c>
      <c r="V275">
        <v>146.4</v>
      </c>
      <c r="W275">
        <v>151.6</v>
      </c>
      <c r="X275">
        <v>159.1</v>
      </c>
      <c r="Y275">
        <v>144.6</v>
      </c>
      <c r="Z275">
        <v>152.80000000000001</v>
      </c>
      <c r="AA275">
        <v>161.1</v>
      </c>
      <c r="AB275">
        <v>157.4</v>
      </c>
      <c r="AC275">
        <v>153.69999999999999</v>
      </c>
      <c r="AD275">
        <v>155.4</v>
      </c>
    </row>
    <row r="276" spans="1:30" x14ac:dyDescent="0.3">
      <c r="A276" t="s">
        <v>33</v>
      </c>
      <c r="B276">
        <v>2020</v>
      </c>
      <c r="C276" t="s">
        <v>48</v>
      </c>
      <c r="D276">
        <v>151.5</v>
      </c>
      <c r="E276">
        <v>193.1</v>
      </c>
      <c r="F276">
        <v>157.30000000000001</v>
      </c>
      <c r="G276">
        <v>153.9</v>
      </c>
      <c r="H276">
        <v>134.4</v>
      </c>
      <c r="I276">
        <v>155.4</v>
      </c>
      <c r="J276">
        <v>202</v>
      </c>
      <c r="K276">
        <v>150.80000000000001</v>
      </c>
      <c r="L276">
        <v>118.9</v>
      </c>
      <c r="M276">
        <v>160.9</v>
      </c>
      <c r="N276">
        <v>137.69999999999999</v>
      </c>
      <c r="O276">
        <v>164.4</v>
      </c>
      <c r="P276">
        <v>161.30000000000001</v>
      </c>
      <c r="Q276">
        <v>188.7</v>
      </c>
      <c r="R276">
        <v>150.19999999999999</v>
      </c>
      <c r="S276">
        <v>136.30000000000001</v>
      </c>
      <c r="T276">
        <v>148.1</v>
      </c>
      <c r="U276" t="s">
        <v>133</v>
      </c>
      <c r="V276">
        <v>137.19999999999999</v>
      </c>
      <c r="W276">
        <v>145.4</v>
      </c>
      <c r="X276">
        <v>150</v>
      </c>
      <c r="Y276">
        <v>135.1</v>
      </c>
      <c r="Z276">
        <v>141.80000000000001</v>
      </c>
      <c r="AA276">
        <v>154.9</v>
      </c>
      <c r="AB276">
        <v>159.80000000000001</v>
      </c>
      <c r="AC276">
        <v>146</v>
      </c>
      <c r="AD276">
        <v>154</v>
      </c>
    </row>
    <row r="277" spans="1:30" x14ac:dyDescent="0.3">
      <c r="A277" t="s">
        <v>35</v>
      </c>
      <c r="B277">
        <v>2020</v>
      </c>
      <c r="C277" t="s">
        <v>48</v>
      </c>
      <c r="D277">
        <v>148.4</v>
      </c>
      <c r="E277">
        <v>187.1</v>
      </c>
      <c r="F277">
        <v>152.5</v>
      </c>
      <c r="G277">
        <v>153.6</v>
      </c>
      <c r="H277">
        <v>138.19999999999999</v>
      </c>
      <c r="I277">
        <v>150.9</v>
      </c>
      <c r="J277">
        <v>186.7</v>
      </c>
      <c r="K277">
        <v>149.80000000000001</v>
      </c>
      <c r="L277">
        <v>116.4</v>
      </c>
      <c r="M277">
        <v>160.30000000000001</v>
      </c>
      <c r="N277">
        <v>142.19999999999999</v>
      </c>
      <c r="O277">
        <v>162.9</v>
      </c>
      <c r="P277">
        <v>158</v>
      </c>
      <c r="Q277">
        <v>184.4</v>
      </c>
      <c r="R277">
        <v>153.4</v>
      </c>
      <c r="S277">
        <v>144.30000000000001</v>
      </c>
      <c r="T277">
        <v>152</v>
      </c>
      <c r="U277" t="s">
        <v>133</v>
      </c>
      <c r="V277">
        <v>142.9</v>
      </c>
      <c r="W277">
        <v>148.69999999999999</v>
      </c>
      <c r="X277">
        <v>155.6</v>
      </c>
      <c r="Y277">
        <v>139.6</v>
      </c>
      <c r="Z277">
        <v>146.6</v>
      </c>
      <c r="AA277">
        <v>157.5</v>
      </c>
      <c r="AB277">
        <v>158.4</v>
      </c>
      <c r="AC277">
        <v>150</v>
      </c>
      <c r="AD277">
        <v>154.69999999999999</v>
      </c>
    </row>
    <row r="278" spans="1:30" x14ac:dyDescent="0.3">
      <c r="A278" t="s">
        <v>30</v>
      </c>
      <c r="B278">
        <v>2020</v>
      </c>
      <c r="C278" t="s">
        <v>50</v>
      </c>
      <c r="D278">
        <v>146</v>
      </c>
      <c r="E278">
        <v>186.3</v>
      </c>
      <c r="F278">
        <v>159.19999999999999</v>
      </c>
      <c r="G278">
        <v>153.6</v>
      </c>
      <c r="H278">
        <v>142.6</v>
      </c>
      <c r="I278">
        <v>147.19999999999999</v>
      </c>
      <c r="J278">
        <v>200.6</v>
      </c>
      <c r="K278">
        <v>150.30000000000001</v>
      </c>
      <c r="L278">
        <v>115.3</v>
      </c>
      <c r="M278">
        <v>160.9</v>
      </c>
      <c r="N278">
        <v>147.4</v>
      </c>
      <c r="O278">
        <v>161.9</v>
      </c>
      <c r="P278">
        <v>159.6</v>
      </c>
      <c r="Q278">
        <v>182.7</v>
      </c>
      <c r="R278">
        <v>155.69999999999999</v>
      </c>
      <c r="S278">
        <v>150.6</v>
      </c>
      <c r="T278">
        <v>155</v>
      </c>
      <c r="U278" t="s">
        <v>32</v>
      </c>
      <c r="V278">
        <v>146.80000000000001</v>
      </c>
      <c r="W278">
        <v>152</v>
      </c>
      <c r="X278">
        <v>159.5</v>
      </c>
      <c r="Y278">
        <v>146.4</v>
      </c>
      <c r="Z278">
        <v>152.4</v>
      </c>
      <c r="AA278">
        <v>162.5</v>
      </c>
      <c r="AB278">
        <v>156.19999999999999</v>
      </c>
      <c r="AC278">
        <v>154.30000000000001</v>
      </c>
      <c r="AD278">
        <v>157.5</v>
      </c>
    </row>
    <row r="279" spans="1:30" x14ac:dyDescent="0.3">
      <c r="A279" t="s">
        <v>33</v>
      </c>
      <c r="B279">
        <v>2020</v>
      </c>
      <c r="C279" t="s">
        <v>50</v>
      </c>
      <c r="D279">
        <v>150.6</v>
      </c>
      <c r="E279">
        <v>193.7</v>
      </c>
      <c r="F279">
        <v>164.8</v>
      </c>
      <c r="G279">
        <v>153.69999999999999</v>
      </c>
      <c r="H279">
        <v>135.69999999999999</v>
      </c>
      <c r="I279">
        <v>155.69999999999999</v>
      </c>
      <c r="J279">
        <v>226</v>
      </c>
      <c r="K279">
        <v>152.19999999999999</v>
      </c>
      <c r="L279">
        <v>118.1</v>
      </c>
      <c r="M279">
        <v>161.30000000000001</v>
      </c>
      <c r="N279">
        <v>139.19999999999999</v>
      </c>
      <c r="O279">
        <v>164.8</v>
      </c>
      <c r="P279">
        <v>164.4</v>
      </c>
      <c r="Q279">
        <v>188.7</v>
      </c>
      <c r="R279">
        <v>150.5</v>
      </c>
      <c r="S279">
        <v>136.1</v>
      </c>
      <c r="T279">
        <v>148.30000000000001</v>
      </c>
      <c r="U279" t="s">
        <v>134</v>
      </c>
      <c r="V279">
        <v>137.1</v>
      </c>
      <c r="W279">
        <v>145.1</v>
      </c>
      <c r="X279">
        <v>151</v>
      </c>
      <c r="Y279">
        <v>135.4</v>
      </c>
      <c r="Z279">
        <v>142</v>
      </c>
      <c r="AA279">
        <v>155.69999999999999</v>
      </c>
      <c r="AB279">
        <v>158.1</v>
      </c>
      <c r="AC279">
        <v>146.19999999999999</v>
      </c>
      <c r="AD279">
        <v>155.19999999999999</v>
      </c>
    </row>
    <row r="280" spans="1:30" x14ac:dyDescent="0.3">
      <c r="A280" t="s">
        <v>35</v>
      </c>
      <c r="B280">
        <v>2020</v>
      </c>
      <c r="C280" t="s">
        <v>50</v>
      </c>
      <c r="D280">
        <v>147.5</v>
      </c>
      <c r="E280">
        <v>188.9</v>
      </c>
      <c r="F280">
        <v>161.4</v>
      </c>
      <c r="G280">
        <v>153.6</v>
      </c>
      <c r="H280">
        <v>140.1</v>
      </c>
      <c r="I280">
        <v>151.19999999999999</v>
      </c>
      <c r="J280">
        <v>209.2</v>
      </c>
      <c r="K280">
        <v>150.9</v>
      </c>
      <c r="L280">
        <v>116.2</v>
      </c>
      <c r="M280">
        <v>161</v>
      </c>
      <c r="N280">
        <v>144</v>
      </c>
      <c r="O280">
        <v>163.19999999999999</v>
      </c>
      <c r="P280">
        <v>161.4</v>
      </c>
      <c r="Q280">
        <v>184.3</v>
      </c>
      <c r="R280">
        <v>153.69999999999999</v>
      </c>
      <c r="S280">
        <v>144.6</v>
      </c>
      <c r="T280">
        <v>152.30000000000001</v>
      </c>
      <c r="U280" t="s">
        <v>134</v>
      </c>
      <c r="V280">
        <v>143.1</v>
      </c>
      <c r="W280">
        <v>148.69999999999999</v>
      </c>
      <c r="X280">
        <v>156.30000000000001</v>
      </c>
      <c r="Y280">
        <v>140.6</v>
      </c>
      <c r="Z280">
        <v>146.5</v>
      </c>
      <c r="AA280">
        <v>158.5</v>
      </c>
      <c r="AB280">
        <v>157</v>
      </c>
      <c r="AC280">
        <v>150.4</v>
      </c>
      <c r="AD280">
        <v>156.4</v>
      </c>
    </row>
    <row r="281" spans="1:30" x14ac:dyDescent="0.3">
      <c r="A281" t="s">
        <v>30</v>
      </c>
      <c r="B281">
        <v>2020</v>
      </c>
      <c r="C281" t="s">
        <v>53</v>
      </c>
      <c r="D281">
        <v>145.4</v>
      </c>
      <c r="E281">
        <v>188.6</v>
      </c>
      <c r="F281">
        <v>171.6</v>
      </c>
      <c r="G281">
        <v>153.80000000000001</v>
      </c>
      <c r="H281">
        <v>145.4</v>
      </c>
      <c r="I281">
        <v>146.5</v>
      </c>
      <c r="J281">
        <v>222.2</v>
      </c>
      <c r="K281">
        <v>155.9</v>
      </c>
      <c r="L281">
        <v>114.9</v>
      </c>
      <c r="M281">
        <v>162</v>
      </c>
      <c r="N281">
        <v>150</v>
      </c>
      <c r="O281">
        <v>162.69999999999999</v>
      </c>
      <c r="P281">
        <v>163.4</v>
      </c>
      <c r="Q281">
        <v>183.4</v>
      </c>
      <c r="R281">
        <v>156.30000000000001</v>
      </c>
      <c r="S281">
        <v>151</v>
      </c>
      <c r="T281">
        <v>155.5</v>
      </c>
      <c r="U281" t="s">
        <v>32</v>
      </c>
      <c r="V281">
        <v>147.5</v>
      </c>
      <c r="W281">
        <v>152.80000000000001</v>
      </c>
      <c r="X281">
        <v>160.4</v>
      </c>
      <c r="Y281">
        <v>146.1</v>
      </c>
      <c r="Z281">
        <v>153.6</v>
      </c>
      <c r="AA281">
        <v>161.6</v>
      </c>
      <c r="AB281">
        <v>156.19999999999999</v>
      </c>
      <c r="AC281">
        <v>154.5</v>
      </c>
      <c r="AD281">
        <v>159.80000000000001</v>
      </c>
    </row>
    <row r="282" spans="1:30" x14ac:dyDescent="0.3">
      <c r="A282" t="s">
        <v>33</v>
      </c>
      <c r="B282">
        <v>2020</v>
      </c>
      <c r="C282" t="s">
        <v>53</v>
      </c>
      <c r="D282">
        <v>149.69999999999999</v>
      </c>
      <c r="E282">
        <v>195.5</v>
      </c>
      <c r="F282">
        <v>176.9</v>
      </c>
      <c r="G282">
        <v>153.9</v>
      </c>
      <c r="H282">
        <v>138</v>
      </c>
      <c r="I282">
        <v>150.5</v>
      </c>
      <c r="J282">
        <v>245.3</v>
      </c>
      <c r="K282">
        <v>158.69999999999999</v>
      </c>
      <c r="L282">
        <v>117.2</v>
      </c>
      <c r="M282">
        <v>161.4</v>
      </c>
      <c r="N282">
        <v>141.5</v>
      </c>
      <c r="O282">
        <v>165.1</v>
      </c>
      <c r="P282">
        <v>167</v>
      </c>
      <c r="Q282">
        <v>188.8</v>
      </c>
      <c r="R282">
        <v>151.1</v>
      </c>
      <c r="S282">
        <v>136.4</v>
      </c>
      <c r="T282">
        <v>148.80000000000001</v>
      </c>
      <c r="U282" t="s">
        <v>135</v>
      </c>
      <c r="V282">
        <v>137.30000000000001</v>
      </c>
      <c r="W282">
        <v>145.1</v>
      </c>
      <c r="X282">
        <v>152</v>
      </c>
      <c r="Y282">
        <v>135.19999999999999</v>
      </c>
      <c r="Z282">
        <v>144.4</v>
      </c>
      <c r="AA282">
        <v>156.4</v>
      </c>
      <c r="AB282">
        <v>157.9</v>
      </c>
      <c r="AC282">
        <v>146.6</v>
      </c>
      <c r="AD282">
        <v>156.69999999999999</v>
      </c>
    </row>
    <row r="283" spans="1:30" x14ac:dyDescent="0.3">
      <c r="A283" t="s">
        <v>35</v>
      </c>
      <c r="B283">
        <v>2020</v>
      </c>
      <c r="C283" t="s">
        <v>53</v>
      </c>
      <c r="D283">
        <v>146.80000000000001</v>
      </c>
      <c r="E283">
        <v>191</v>
      </c>
      <c r="F283">
        <v>173.6</v>
      </c>
      <c r="G283">
        <v>153.80000000000001</v>
      </c>
      <c r="H283">
        <v>142.69999999999999</v>
      </c>
      <c r="I283">
        <v>148.4</v>
      </c>
      <c r="J283">
        <v>230</v>
      </c>
      <c r="K283">
        <v>156.80000000000001</v>
      </c>
      <c r="L283">
        <v>115.7</v>
      </c>
      <c r="M283">
        <v>161.80000000000001</v>
      </c>
      <c r="N283">
        <v>146.5</v>
      </c>
      <c r="O283">
        <v>163.80000000000001</v>
      </c>
      <c r="P283">
        <v>164.7</v>
      </c>
      <c r="Q283">
        <v>184.8</v>
      </c>
      <c r="R283">
        <v>154.30000000000001</v>
      </c>
      <c r="S283">
        <v>144.9</v>
      </c>
      <c r="T283">
        <v>152.80000000000001</v>
      </c>
      <c r="U283" t="s">
        <v>135</v>
      </c>
      <c r="V283">
        <v>143.6</v>
      </c>
      <c r="W283">
        <v>149.19999999999999</v>
      </c>
      <c r="X283">
        <v>157.19999999999999</v>
      </c>
      <c r="Y283">
        <v>140.4</v>
      </c>
      <c r="Z283">
        <v>148.4</v>
      </c>
      <c r="AA283">
        <v>158.6</v>
      </c>
      <c r="AB283">
        <v>156.9</v>
      </c>
      <c r="AC283">
        <v>150.69999999999999</v>
      </c>
      <c r="AD283">
        <v>158.4</v>
      </c>
    </row>
    <row r="284" spans="1:30" x14ac:dyDescent="0.3">
      <c r="A284" t="s">
        <v>30</v>
      </c>
      <c r="B284">
        <v>2020</v>
      </c>
      <c r="C284" t="s">
        <v>55</v>
      </c>
      <c r="D284">
        <v>144.6</v>
      </c>
      <c r="E284">
        <v>188.5</v>
      </c>
      <c r="F284">
        <v>173.4</v>
      </c>
      <c r="G284">
        <v>154</v>
      </c>
      <c r="H284">
        <v>150</v>
      </c>
      <c r="I284">
        <v>145.9</v>
      </c>
      <c r="J284">
        <v>225.2</v>
      </c>
      <c r="K284">
        <v>159.5</v>
      </c>
      <c r="L284">
        <v>114.4</v>
      </c>
      <c r="M284">
        <v>163.5</v>
      </c>
      <c r="N284">
        <v>153.4</v>
      </c>
      <c r="O284">
        <v>163.6</v>
      </c>
      <c r="P284">
        <v>164.5</v>
      </c>
      <c r="Q284">
        <v>183.6</v>
      </c>
      <c r="R284">
        <v>157</v>
      </c>
      <c r="S284">
        <v>151.6</v>
      </c>
      <c r="T284">
        <v>156.30000000000001</v>
      </c>
      <c r="U284" t="s">
        <v>32</v>
      </c>
      <c r="V284">
        <v>148.69999999999999</v>
      </c>
      <c r="W284">
        <v>153.4</v>
      </c>
      <c r="X284">
        <v>161.6</v>
      </c>
      <c r="Y284">
        <v>146.4</v>
      </c>
      <c r="Z284">
        <v>153.9</v>
      </c>
      <c r="AA284">
        <v>162.9</v>
      </c>
      <c r="AB284">
        <v>156.6</v>
      </c>
      <c r="AC284">
        <v>155.19999999999999</v>
      </c>
      <c r="AD284">
        <v>160.69999999999999</v>
      </c>
    </row>
    <row r="285" spans="1:30" x14ac:dyDescent="0.3">
      <c r="A285" t="s">
        <v>33</v>
      </c>
      <c r="B285">
        <v>2020</v>
      </c>
      <c r="C285" t="s">
        <v>55</v>
      </c>
      <c r="D285">
        <v>149</v>
      </c>
      <c r="E285">
        <v>195.7</v>
      </c>
      <c r="F285">
        <v>178.3</v>
      </c>
      <c r="G285">
        <v>154.19999999999999</v>
      </c>
      <c r="H285">
        <v>140.69999999999999</v>
      </c>
      <c r="I285">
        <v>149.69999999999999</v>
      </c>
      <c r="J285">
        <v>240.9</v>
      </c>
      <c r="K285">
        <v>161.5</v>
      </c>
      <c r="L285">
        <v>117.1</v>
      </c>
      <c r="M285">
        <v>161.9</v>
      </c>
      <c r="N285">
        <v>143.30000000000001</v>
      </c>
      <c r="O285">
        <v>166.1</v>
      </c>
      <c r="P285">
        <v>167</v>
      </c>
      <c r="Q285">
        <v>190.2</v>
      </c>
      <c r="R285">
        <v>151.9</v>
      </c>
      <c r="S285">
        <v>136.69999999999999</v>
      </c>
      <c r="T285">
        <v>149.6</v>
      </c>
      <c r="U285" t="s">
        <v>136</v>
      </c>
      <c r="V285">
        <v>137.9</v>
      </c>
      <c r="W285">
        <v>145.5</v>
      </c>
      <c r="X285">
        <v>152.9</v>
      </c>
      <c r="Y285">
        <v>135.5</v>
      </c>
      <c r="Z285">
        <v>144.30000000000001</v>
      </c>
      <c r="AA285">
        <v>156.9</v>
      </c>
      <c r="AB285">
        <v>157.9</v>
      </c>
      <c r="AC285">
        <v>146.9</v>
      </c>
      <c r="AD285">
        <v>156.9</v>
      </c>
    </row>
    <row r="286" spans="1:30" x14ac:dyDescent="0.3">
      <c r="A286" t="s">
        <v>35</v>
      </c>
      <c r="B286">
        <v>2020</v>
      </c>
      <c r="C286" t="s">
        <v>55</v>
      </c>
      <c r="D286">
        <v>146</v>
      </c>
      <c r="E286">
        <v>191</v>
      </c>
      <c r="F286">
        <v>175.3</v>
      </c>
      <c r="G286">
        <v>154.1</v>
      </c>
      <c r="H286">
        <v>146.6</v>
      </c>
      <c r="I286">
        <v>147.69999999999999</v>
      </c>
      <c r="J286">
        <v>230.5</v>
      </c>
      <c r="K286">
        <v>160.19999999999999</v>
      </c>
      <c r="L286">
        <v>115.3</v>
      </c>
      <c r="M286">
        <v>163</v>
      </c>
      <c r="N286">
        <v>149.19999999999999</v>
      </c>
      <c r="O286">
        <v>164.8</v>
      </c>
      <c r="P286">
        <v>165.4</v>
      </c>
      <c r="Q286">
        <v>185.4</v>
      </c>
      <c r="R286">
        <v>155</v>
      </c>
      <c r="S286">
        <v>145.4</v>
      </c>
      <c r="T286">
        <v>153.6</v>
      </c>
      <c r="U286" t="s">
        <v>136</v>
      </c>
      <c r="V286">
        <v>144.6</v>
      </c>
      <c r="W286">
        <v>149.69999999999999</v>
      </c>
      <c r="X286">
        <v>158.30000000000001</v>
      </c>
      <c r="Y286">
        <v>140.69999999999999</v>
      </c>
      <c r="Z286">
        <v>148.5</v>
      </c>
      <c r="AA286">
        <v>159.4</v>
      </c>
      <c r="AB286">
        <v>157.1</v>
      </c>
      <c r="AC286">
        <v>151.19999999999999</v>
      </c>
      <c r="AD286">
        <v>158.9</v>
      </c>
    </row>
    <row r="287" spans="1:30" x14ac:dyDescent="0.3">
      <c r="A287" t="s">
        <v>30</v>
      </c>
      <c r="B287">
        <v>2021</v>
      </c>
      <c r="C287" t="s">
        <v>31</v>
      </c>
      <c r="D287">
        <v>143.4</v>
      </c>
      <c r="E287">
        <v>187.5</v>
      </c>
      <c r="F287">
        <v>173.4</v>
      </c>
      <c r="G287">
        <v>154</v>
      </c>
      <c r="H287">
        <v>154.80000000000001</v>
      </c>
      <c r="I287">
        <v>147</v>
      </c>
      <c r="J287">
        <v>187.8</v>
      </c>
      <c r="K287">
        <v>159.5</v>
      </c>
      <c r="L287">
        <v>113.8</v>
      </c>
      <c r="M287">
        <v>164.5</v>
      </c>
      <c r="N287">
        <v>156.1</v>
      </c>
      <c r="O287">
        <v>164.3</v>
      </c>
      <c r="P287">
        <v>159.6</v>
      </c>
      <c r="Q287">
        <v>184.6</v>
      </c>
      <c r="R287">
        <v>157.5</v>
      </c>
      <c r="S287">
        <v>152.4</v>
      </c>
      <c r="T287">
        <v>156.80000000000001</v>
      </c>
      <c r="U287" t="s">
        <v>32</v>
      </c>
      <c r="V287">
        <v>150.9</v>
      </c>
      <c r="W287">
        <v>153.9</v>
      </c>
      <c r="X287">
        <v>162.5</v>
      </c>
      <c r="Y287">
        <v>147.5</v>
      </c>
      <c r="Z287">
        <v>155.1</v>
      </c>
      <c r="AA287">
        <v>163.5</v>
      </c>
      <c r="AB287">
        <v>156.19999999999999</v>
      </c>
      <c r="AC287">
        <v>155.9</v>
      </c>
      <c r="AD287">
        <v>158.5</v>
      </c>
    </row>
    <row r="288" spans="1:30" x14ac:dyDescent="0.3">
      <c r="A288" t="s">
        <v>33</v>
      </c>
      <c r="B288">
        <v>2021</v>
      </c>
      <c r="C288" t="s">
        <v>31</v>
      </c>
      <c r="D288">
        <v>148</v>
      </c>
      <c r="E288">
        <v>194.8</v>
      </c>
      <c r="F288">
        <v>178.4</v>
      </c>
      <c r="G288">
        <v>154.4</v>
      </c>
      <c r="H288">
        <v>144.1</v>
      </c>
      <c r="I288">
        <v>152.6</v>
      </c>
      <c r="J288">
        <v>206.8</v>
      </c>
      <c r="K288">
        <v>162.1</v>
      </c>
      <c r="L288">
        <v>116.3</v>
      </c>
      <c r="M288">
        <v>163</v>
      </c>
      <c r="N288">
        <v>145.9</v>
      </c>
      <c r="O288">
        <v>167.2</v>
      </c>
      <c r="P288">
        <v>163.4</v>
      </c>
      <c r="Q288">
        <v>191.8</v>
      </c>
      <c r="R288">
        <v>152.5</v>
      </c>
      <c r="S288">
        <v>137.30000000000001</v>
      </c>
      <c r="T288">
        <v>150.19999999999999</v>
      </c>
      <c r="U288" t="s">
        <v>137</v>
      </c>
      <c r="V288">
        <v>142.9</v>
      </c>
      <c r="W288">
        <v>145.69999999999999</v>
      </c>
      <c r="X288">
        <v>154.1</v>
      </c>
      <c r="Y288">
        <v>136.9</v>
      </c>
      <c r="Z288">
        <v>145.4</v>
      </c>
      <c r="AA288">
        <v>156.1</v>
      </c>
      <c r="AB288">
        <v>157.69999999999999</v>
      </c>
      <c r="AC288">
        <v>147.6</v>
      </c>
      <c r="AD288">
        <v>156</v>
      </c>
    </row>
    <row r="289" spans="1:30" x14ac:dyDescent="0.3">
      <c r="A289" t="s">
        <v>35</v>
      </c>
      <c r="B289">
        <v>2021</v>
      </c>
      <c r="C289" t="s">
        <v>31</v>
      </c>
      <c r="D289">
        <v>144.9</v>
      </c>
      <c r="E289">
        <v>190.1</v>
      </c>
      <c r="F289">
        <v>175.3</v>
      </c>
      <c r="G289">
        <v>154.1</v>
      </c>
      <c r="H289">
        <v>150.9</v>
      </c>
      <c r="I289">
        <v>149.6</v>
      </c>
      <c r="J289">
        <v>194.2</v>
      </c>
      <c r="K289">
        <v>160.4</v>
      </c>
      <c r="L289">
        <v>114.6</v>
      </c>
      <c r="M289">
        <v>164</v>
      </c>
      <c r="N289">
        <v>151.80000000000001</v>
      </c>
      <c r="O289">
        <v>165.6</v>
      </c>
      <c r="P289">
        <v>161</v>
      </c>
      <c r="Q289">
        <v>186.5</v>
      </c>
      <c r="R289">
        <v>155.5</v>
      </c>
      <c r="S289">
        <v>146.1</v>
      </c>
      <c r="T289">
        <v>154.19999999999999</v>
      </c>
      <c r="U289" t="s">
        <v>137</v>
      </c>
      <c r="V289">
        <v>147.9</v>
      </c>
      <c r="W289">
        <v>150</v>
      </c>
      <c r="X289">
        <v>159.30000000000001</v>
      </c>
      <c r="Y289">
        <v>141.9</v>
      </c>
      <c r="Z289">
        <v>149.6</v>
      </c>
      <c r="AA289">
        <v>159.19999999999999</v>
      </c>
      <c r="AB289">
        <v>156.80000000000001</v>
      </c>
      <c r="AC289">
        <v>151.9</v>
      </c>
      <c r="AD289">
        <v>157.30000000000001</v>
      </c>
    </row>
    <row r="290" spans="1:30" x14ac:dyDescent="0.3">
      <c r="A290" t="s">
        <v>30</v>
      </c>
      <c r="B290">
        <v>2021</v>
      </c>
      <c r="C290" t="s">
        <v>36</v>
      </c>
      <c r="D290">
        <v>142.80000000000001</v>
      </c>
      <c r="E290">
        <v>184</v>
      </c>
      <c r="F290">
        <v>168</v>
      </c>
      <c r="G290">
        <v>154.4</v>
      </c>
      <c r="H290">
        <v>163</v>
      </c>
      <c r="I290">
        <v>147.80000000000001</v>
      </c>
      <c r="J290">
        <v>149.69999999999999</v>
      </c>
      <c r="K290">
        <v>158.30000000000001</v>
      </c>
      <c r="L290">
        <v>111.8</v>
      </c>
      <c r="M290">
        <v>165</v>
      </c>
      <c r="N290">
        <v>160</v>
      </c>
      <c r="O290">
        <v>165.8</v>
      </c>
      <c r="P290">
        <v>154.69999999999999</v>
      </c>
      <c r="Q290">
        <v>186.5</v>
      </c>
      <c r="R290">
        <v>159.1</v>
      </c>
      <c r="S290">
        <v>153.9</v>
      </c>
      <c r="T290">
        <v>158.4</v>
      </c>
      <c r="U290" t="s">
        <v>32</v>
      </c>
      <c r="V290">
        <v>154.4</v>
      </c>
      <c r="W290">
        <v>154.80000000000001</v>
      </c>
      <c r="X290">
        <v>164.3</v>
      </c>
      <c r="Y290">
        <v>150.19999999999999</v>
      </c>
      <c r="Z290">
        <v>157</v>
      </c>
      <c r="AA290">
        <v>163.6</v>
      </c>
      <c r="AB290">
        <v>155.19999999999999</v>
      </c>
      <c r="AC290">
        <v>157.19999999999999</v>
      </c>
      <c r="AD290">
        <v>156.69999999999999</v>
      </c>
    </row>
    <row r="291" spans="1:30" x14ac:dyDescent="0.3">
      <c r="A291" t="s">
        <v>33</v>
      </c>
      <c r="B291">
        <v>2021</v>
      </c>
      <c r="C291" t="s">
        <v>36</v>
      </c>
      <c r="D291">
        <v>147.6</v>
      </c>
      <c r="E291">
        <v>191.2</v>
      </c>
      <c r="F291">
        <v>169.9</v>
      </c>
      <c r="G291">
        <v>155.1</v>
      </c>
      <c r="H291">
        <v>151.4</v>
      </c>
      <c r="I291">
        <v>154</v>
      </c>
      <c r="J291">
        <v>180.2</v>
      </c>
      <c r="K291">
        <v>159.80000000000001</v>
      </c>
      <c r="L291">
        <v>114.9</v>
      </c>
      <c r="M291">
        <v>162.5</v>
      </c>
      <c r="N291">
        <v>149.19999999999999</v>
      </c>
      <c r="O291">
        <v>169.4</v>
      </c>
      <c r="P291">
        <v>160.80000000000001</v>
      </c>
      <c r="Q291">
        <v>193.3</v>
      </c>
      <c r="R291">
        <v>154.19999999999999</v>
      </c>
      <c r="S291">
        <v>138.19999999999999</v>
      </c>
      <c r="T291">
        <v>151.80000000000001</v>
      </c>
      <c r="U291" t="s">
        <v>138</v>
      </c>
      <c r="V291">
        <v>149.1</v>
      </c>
      <c r="W291">
        <v>146.5</v>
      </c>
      <c r="X291">
        <v>156.30000000000001</v>
      </c>
      <c r="Y291">
        <v>140.5</v>
      </c>
      <c r="Z291">
        <v>147.30000000000001</v>
      </c>
      <c r="AA291">
        <v>156.6</v>
      </c>
      <c r="AB291">
        <v>156.69999999999999</v>
      </c>
      <c r="AC291">
        <v>149.30000000000001</v>
      </c>
      <c r="AD291">
        <v>156.5</v>
      </c>
    </row>
    <row r="292" spans="1:30" x14ac:dyDescent="0.3">
      <c r="A292" t="s">
        <v>35</v>
      </c>
      <c r="B292">
        <v>2021</v>
      </c>
      <c r="C292" t="s">
        <v>36</v>
      </c>
      <c r="D292">
        <v>144.30000000000001</v>
      </c>
      <c r="E292">
        <v>186.5</v>
      </c>
      <c r="F292">
        <v>168.7</v>
      </c>
      <c r="G292">
        <v>154.69999999999999</v>
      </c>
      <c r="H292">
        <v>158.69999999999999</v>
      </c>
      <c r="I292">
        <v>150.69999999999999</v>
      </c>
      <c r="J292">
        <v>160</v>
      </c>
      <c r="K292">
        <v>158.80000000000001</v>
      </c>
      <c r="L292">
        <v>112.8</v>
      </c>
      <c r="M292">
        <v>164.2</v>
      </c>
      <c r="N292">
        <v>155.5</v>
      </c>
      <c r="O292">
        <v>167.5</v>
      </c>
      <c r="P292">
        <v>156.9</v>
      </c>
      <c r="Q292">
        <v>188.3</v>
      </c>
      <c r="R292">
        <v>157.19999999999999</v>
      </c>
      <c r="S292">
        <v>147.4</v>
      </c>
      <c r="T292">
        <v>155.80000000000001</v>
      </c>
      <c r="U292" t="s">
        <v>138</v>
      </c>
      <c r="V292">
        <v>152.4</v>
      </c>
      <c r="W292">
        <v>150.9</v>
      </c>
      <c r="X292">
        <v>161.30000000000001</v>
      </c>
      <c r="Y292">
        <v>145.1</v>
      </c>
      <c r="Z292">
        <v>151.5</v>
      </c>
      <c r="AA292">
        <v>159.5</v>
      </c>
      <c r="AB292">
        <v>155.80000000000001</v>
      </c>
      <c r="AC292">
        <v>153.4</v>
      </c>
      <c r="AD292">
        <v>156.6</v>
      </c>
    </row>
    <row r="293" spans="1:30" x14ac:dyDescent="0.3">
      <c r="A293" t="s">
        <v>30</v>
      </c>
      <c r="B293">
        <v>2021</v>
      </c>
      <c r="C293" t="s">
        <v>38</v>
      </c>
      <c r="D293">
        <v>142.5</v>
      </c>
      <c r="E293">
        <v>189.4</v>
      </c>
      <c r="F293">
        <v>163.19999999999999</v>
      </c>
      <c r="G293">
        <v>154.5</v>
      </c>
      <c r="H293">
        <v>168.2</v>
      </c>
      <c r="I293">
        <v>150.5</v>
      </c>
      <c r="J293">
        <v>141</v>
      </c>
      <c r="K293">
        <v>159.19999999999999</v>
      </c>
      <c r="L293">
        <v>111.7</v>
      </c>
      <c r="M293">
        <v>164</v>
      </c>
      <c r="N293">
        <v>160.6</v>
      </c>
      <c r="O293">
        <v>166.4</v>
      </c>
      <c r="P293">
        <v>154.5</v>
      </c>
      <c r="Q293">
        <v>186.1</v>
      </c>
      <c r="R293">
        <v>159.6</v>
      </c>
      <c r="S293">
        <v>154.4</v>
      </c>
      <c r="T293">
        <v>158.9</v>
      </c>
      <c r="U293" t="s">
        <v>139</v>
      </c>
      <c r="V293">
        <v>156</v>
      </c>
      <c r="W293">
        <v>154.80000000000001</v>
      </c>
      <c r="X293">
        <v>164.6</v>
      </c>
      <c r="Y293">
        <v>151.30000000000001</v>
      </c>
      <c r="Z293">
        <v>157.80000000000001</v>
      </c>
      <c r="AA293">
        <v>163.80000000000001</v>
      </c>
      <c r="AB293">
        <v>153.1</v>
      </c>
      <c r="AC293">
        <v>157.30000000000001</v>
      </c>
      <c r="AD293">
        <v>156.69999999999999</v>
      </c>
    </row>
    <row r="294" spans="1:30" x14ac:dyDescent="0.3">
      <c r="A294" t="s">
        <v>33</v>
      </c>
      <c r="B294">
        <v>2021</v>
      </c>
      <c r="C294" t="s">
        <v>38</v>
      </c>
      <c r="D294">
        <v>147.5</v>
      </c>
      <c r="E294">
        <v>197.5</v>
      </c>
      <c r="F294">
        <v>164.7</v>
      </c>
      <c r="G294">
        <v>155.6</v>
      </c>
      <c r="H294">
        <v>156.4</v>
      </c>
      <c r="I294">
        <v>157.30000000000001</v>
      </c>
      <c r="J294">
        <v>166.1</v>
      </c>
      <c r="K294">
        <v>161.1</v>
      </c>
      <c r="L294">
        <v>114.3</v>
      </c>
      <c r="M294">
        <v>162.6</v>
      </c>
      <c r="N294">
        <v>150.69999999999999</v>
      </c>
      <c r="O294">
        <v>170.3</v>
      </c>
      <c r="P294">
        <v>160.4</v>
      </c>
      <c r="Q294">
        <v>193.5</v>
      </c>
      <c r="R294">
        <v>155.1</v>
      </c>
      <c r="S294">
        <v>138.69999999999999</v>
      </c>
      <c r="T294">
        <v>152.6</v>
      </c>
      <c r="U294" t="s">
        <v>140</v>
      </c>
      <c r="V294">
        <v>154.80000000000001</v>
      </c>
      <c r="W294">
        <v>147.19999999999999</v>
      </c>
      <c r="X294">
        <v>156.9</v>
      </c>
      <c r="Y294">
        <v>141.69999999999999</v>
      </c>
      <c r="Z294">
        <v>148.6</v>
      </c>
      <c r="AA294">
        <v>157.6</v>
      </c>
      <c r="AB294">
        <v>154.9</v>
      </c>
      <c r="AC294">
        <v>150</v>
      </c>
      <c r="AD294">
        <v>156.9</v>
      </c>
    </row>
    <row r="295" spans="1:30" x14ac:dyDescent="0.3">
      <c r="A295" t="s">
        <v>35</v>
      </c>
      <c r="B295">
        <v>2021</v>
      </c>
      <c r="C295" t="s">
        <v>38</v>
      </c>
      <c r="D295">
        <v>144.1</v>
      </c>
      <c r="E295">
        <v>192.2</v>
      </c>
      <c r="F295">
        <v>163.80000000000001</v>
      </c>
      <c r="G295">
        <v>154.9</v>
      </c>
      <c r="H295">
        <v>163.9</v>
      </c>
      <c r="I295">
        <v>153.69999999999999</v>
      </c>
      <c r="J295">
        <v>149.5</v>
      </c>
      <c r="K295">
        <v>159.80000000000001</v>
      </c>
      <c r="L295">
        <v>112.6</v>
      </c>
      <c r="M295">
        <v>163.5</v>
      </c>
      <c r="N295">
        <v>156.5</v>
      </c>
      <c r="O295">
        <v>168.2</v>
      </c>
      <c r="P295">
        <v>156.69999999999999</v>
      </c>
      <c r="Q295">
        <v>188.1</v>
      </c>
      <c r="R295">
        <v>157.80000000000001</v>
      </c>
      <c r="S295">
        <v>147.9</v>
      </c>
      <c r="T295">
        <v>156.4</v>
      </c>
      <c r="U295" t="s">
        <v>140</v>
      </c>
      <c r="V295">
        <v>155.5</v>
      </c>
      <c r="W295">
        <v>151.19999999999999</v>
      </c>
      <c r="X295">
        <v>161.69999999999999</v>
      </c>
      <c r="Y295">
        <v>146.19999999999999</v>
      </c>
      <c r="Z295">
        <v>152.6</v>
      </c>
      <c r="AA295">
        <v>160.19999999999999</v>
      </c>
      <c r="AB295">
        <v>153.80000000000001</v>
      </c>
      <c r="AC295">
        <v>153.80000000000001</v>
      </c>
      <c r="AD295">
        <v>156.80000000000001</v>
      </c>
    </row>
    <row r="296" spans="1:30" x14ac:dyDescent="0.3">
      <c r="A296" t="s">
        <v>30</v>
      </c>
      <c r="B296">
        <v>2021</v>
      </c>
      <c r="C296" t="s">
        <v>39</v>
      </c>
      <c r="D296">
        <v>142.69999999999999</v>
      </c>
      <c r="E296">
        <v>195.5</v>
      </c>
      <c r="F296">
        <v>163.4</v>
      </c>
      <c r="G296">
        <v>155</v>
      </c>
      <c r="H296">
        <v>175.2</v>
      </c>
      <c r="I296">
        <v>160.6</v>
      </c>
      <c r="J296">
        <v>135.1</v>
      </c>
      <c r="K296">
        <v>161.1</v>
      </c>
      <c r="L296">
        <v>112.2</v>
      </c>
      <c r="M296">
        <v>164.4</v>
      </c>
      <c r="N296">
        <v>161.9</v>
      </c>
      <c r="O296">
        <v>166.8</v>
      </c>
      <c r="P296">
        <v>155.6</v>
      </c>
      <c r="Q296">
        <v>186.8</v>
      </c>
      <c r="R296">
        <v>160.69999999999999</v>
      </c>
      <c r="S296">
        <v>155.1</v>
      </c>
      <c r="T296">
        <v>159.9</v>
      </c>
      <c r="U296" t="s">
        <v>139</v>
      </c>
      <c r="V296">
        <v>156</v>
      </c>
      <c r="W296">
        <v>155.5</v>
      </c>
      <c r="X296">
        <v>165.3</v>
      </c>
      <c r="Y296">
        <v>151.69999999999999</v>
      </c>
      <c r="Z296">
        <v>158.6</v>
      </c>
      <c r="AA296">
        <v>164.1</v>
      </c>
      <c r="AB296">
        <v>154.6</v>
      </c>
      <c r="AC296">
        <v>158</v>
      </c>
      <c r="AD296">
        <v>157.6</v>
      </c>
    </row>
    <row r="297" spans="1:30" x14ac:dyDescent="0.3">
      <c r="A297" t="s">
        <v>33</v>
      </c>
      <c r="B297">
        <v>2021</v>
      </c>
      <c r="C297" t="s">
        <v>39</v>
      </c>
      <c r="D297">
        <v>147.6</v>
      </c>
      <c r="E297">
        <v>202.5</v>
      </c>
      <c r="F297">
        <v>166.4</v>
      </c>
      <c r="G297">
        <v>156</v>
      </c>
      <c r="H297">
        <v>161.4</v>
      </c>
      <c r="I297">
        <v>168.8</v>
      </c>
      <c r="J297">
        <v>161.6</v>
      </c>
      <c r="K297">
        <v>162.80000000000001</v>
      </c>
      <c r="L297">
        <v>114.8</v>
      </c>
      <c r="M297">
        <v>162.80000000000001</v>
      </c>
      <c r="N297">
        <v>151.5</v>
      </c>
      <c r="O297">
        <v>171.4</v>
      </c>
      <c r="P297">
        <v>162</v>
      </c>
      <c r="Q297">
        <v>194.4</v>
      </c>
      <c r="R297">
        <v>155.9</v>
      </c>
      <c r="S297">
        <v>139.30000000000001</v>
      </c>
      <c r="T297">
        <v>153.4</v>
      </c>
      <c r="U297" t="s">
        <v>141</v>
      </c>
      <c r="V297">
        <v>154.9</v>
      </c>
      <c r="W297">
        <v>147.6</v>
      </c>
      <c r="X297">
        <v>157.5</v>
      </c>
      <c r="Y297">
        <v>142.1</v>
      </c>
      <c r="Z297">
        <v>149.1</v>
      </c>
      <c r="AA297">
        <v>157.6</v>
      </c>
      <c r="AB297">
        <v>156.6</v>
      </c>
      <c r="AC297">
        <v>150.5</v>
      </c>
      <c r="AD297">
        <v>158</v>
      </c>
    </row>
    <row r="298" spans="1:30" x14ac:dyDescent="0.3">
      <c r="A298" t="s">
        <v>35</v>
      </c>
      <c r="B298">
        <v>2021</v>
      </c>
      <c r="C298" t="s">
        <v>39</v>
      </c>
      <c r="D298">
        <v>144.30000000000001</v>
      </c>
      <c r="E298">
        <v>198</v>
      </c>
      <c r="F298">
        <v>164.6</v>
      </c>
      <c r="G298">
        <v>155.4</v>
      </c>
      <c r="H298">
        <v>170.1</v>
      </c>
      <c r="I298">
        <v>164.4</v>
      </c>
      <c r="J298">
        <v>144.1</v>
      </c>
      <c r="K298">
        <v>161.69999999999999</v>
      </c>
      <c r="L298">
        <v>113.1</v>
      </c>
      <c r="M298">
        <v>163.9</v>
      </c>
      <c r="N298">
        <v>157.6</v>
      </c>
      <c r="O298">
        <v>168.9</v>
      </c>
      <c r="P298">
        <v>158</v>
      </c>
      <c r="Q298">
        <v>188.8</v>
      </c>
      <c r="R298">
        <v>158.80000000000001</v>
      </c>
      <c r="S298">
        <v>148.5</v>
      </c>
      <c r="T298">
        <v>157.30000000000001</v>
      </c>
      <c r="U298" t="s">
        <v>141</v>
      </c>
      <c r="V298">
        <v>155.6</v>
      </c>
      <c r="W298">
        <v>151.80000000000001</v>
      </c>
      <c r="X298">
        <v>162.30000000000001</v>
      </c>
      <c r="Y298">
        <v>146.6</v>
      </c>
      <c r="Z298">
        <v>153.19999999999999</v>
      </c>
      <c r="AA298">
        <v>160.30000000000001</v>
      </c>
      <c r="AB298">
        <v>155.4</v>
      </c>
      <c r="AC298">
        <v>154.4</v>
      </c>
      <c r="AD298">
        <v>157.80000000000001</v>
      </c>
    </row>
    <row r="299" spans="1:30" x14ac:dyDescent="0.3">
      <c r="A299" t="s">
        <v>30</v>
      </c>
      <c r="B299">
        <v>2021</v>
      </c>
      <c r="C299" t="s">
        <v>41</v>
      </c>
      <c r="D299">
        <v>145.1</v>
      </c>
      <c r="E299">
        <v>198.5</v>
      </c>
      <c r="F299">
        <v>168.6</v>
      </c>
      <c r="G299">
        <v>155.80000000000001</v>
      </c>
      <c r="H299">
        <v>184.4</v>
      </c>
      <c r="I299">
        <v>162.30000000000001</v>
      </c>
      <c r="J299">
        <v>138.4</v>
      </c>
      <c r="K299">
        <v>165.1</v>
      </c>
      <c r="L299">
        <v>114.3</v>
      </c>
      <c r="M299">
        <v>169.7</v>
      </c>
      <c r="N299">
        <v>164.6</v>
      </c>
      <c r="O299">
        <v>169.8</v>
      </c>
      <c r="P299">
        <v>158.69999999999999</v>
      </c>
      <c r="Q299">
        <v>189.6</v>
      </c>
      <c r="R299">
        <v>165.3</v>
      </c>
      <c r="S299">
        <v>160.6</v>
      </c>
      <c r="T299">
        <v>164.5</v>
      </c>
      <c r="U299" t="s">
        <v>32</v>
      </c>
      <c r="V299">
        <v>161.69999999999999</v>
      </c>
      <c r="W299">
        <v>158.80000000000001</v>
      </c>
      <c r="X299">
        <v>169.1</v>
      </c>
      <c r="Y299">
        <v>153.19999999999999</v>
      </c>
      <c r="Z299">
        <v>160</v>
      </c>
      <c r="AA299">
        <v>167.6</v>
      </c>
      <c r="AB299">
        <v>159.30000000000001</v>
      </c>
      <c r="AC299">
        <v>161.1</v>
      </c>
      <c r="AD299">
        <v>161.1</v>
      </c>
    </row>
    <row r="300" spans="1:30" x14ac:dyDescent="0.3">
      <c r="A300" t="s">
        <v>33</v>
      </c>
      <c r="B300">
        <v>2021</v>
      </c>
      <c r="C300" t="s">
        <v>41</v>
      </c>
      <c r="D300">
        <v>148.80000000000001</v>
      </c>
      <c r="E300">
        <v>204.3</v>
      </c>
      <c r="F300">
        <v>173</v>
      </c>
      <c r="G300">
        <v>156.5</v>
      </c>
      <c r="H300">
        <v>168.8</v>
      </c>
      <c r="I300">
        <v>172.5</v>
      </c>
      <c r="J300">
        <v>166.5</v>
      </c>
      <c r="K300">
        <v>165.9</v>
      </c>
      <c r="L300">
        <v>115.9</v>
      </c>
      <c r="M300">
        <v>165.2</v>
      </c>
      <c r="N300">
        <v>152</v>
      </c>
      <c r="O300">
        <v>171.1</v>
      </c>
      <c r="P300">
        <v>164.2</v>
      </c>
      <c r="Q300">
        <v>198.2</v>
      </c>
      <c r="R300">
        <v>156.5</v>
      </c>
      <c r="S300">
        <v>140.19999999999999</v>
      </c>
      <c r="T300">
        <v>154.1</v>
      </c>
      <c r="U300" t="s">
        <v>142</v>
      </c>
      <c r="V300">
        <v>155.5</v>
      </c>
      <c r="W300">
        <v>150.1</v>
      </c>
      <c r="X300">
        <v>160.4</v>
      </c>
      <c r="Y300">
        <v>145</v>
      </c>
      <c r="Z300">
        <v>152.6</v>
      </c>
      <c r="AA300">
        <v>156.6</v>
      </c>
      <c r="AB300">
        <v>157.5</v>
      </c>
      <c r="AC300">
        <v>152.30000000000001</v>
      </c>
      <c r="AD300">
        <v>159.5</v>
      </c>
    </row>
    <row r="301" spans="1:30" x14ac:dyDescent="0.3">
      <c r="A301" t="s">
        <v>35</v>
      </c>
      <c r="B301">
        <v>2021</v>
      </c>
      <c r="C301" t="s">
        <v>41</v>
      </c>
      <c r="D301">
        <v>146.30000000000001</v>
      </c>
      <c r="E301">
        <v>200.5</v>
      </c>
      <c r="F301">
        <v>170.3</v>
      </c>
      <c r="G301">
        <v>156.1</v>
      </c>
      <c r="H301">
        <v>178.7</v>
      </c>
      <c r="I301">
        <v>167.1</v>
      </c>
      <c r="J301">
        <v>147.9</v>
      </c>
      <c r="K301">
        <v>165.4</v>
      </c>
      <c r="L301">
        <v>114.8</v>
      </c>
      <c r="M301">
        <v>168.2</v>
      </c>
      <c r="N301">
        <v>159.30000000000001</v>
      </c>
      <c r="O301">
        <v>170.4</v>
      </c>
      <c r="P301">
        <v>160.69999999999999</v>
      </c>
      <c r="Q301">
        <v>191.9</v>
      </c>
      <c r="R301">
        <v>161.80000000000001</v>
      </c>
      <c r="S301">
        <v>152.1</v>
      </c>
      <c r="T301">
        <v>160.4</v>
      </c>
      <c r="U301" t="s">
        <v>142</v>
      </c>
      <c r="V301">
        <v>159.4</v>
      </c>
      <c r="W301">
        <v>154.69999999999999</v>
      </c>
      <c r="X301">
        <v>165.8</v>
      </c>
      <c r="Y301">
        <v>148.9</v>
      </c>
      <c r="Z301">
        <v>155.80000000000001</v>
      </c>
      <c r="AA301">
        <v>161.19999999999999</v>
      </c>
      <c r="AB301">
        <v>158.6</v>
      </c>
      <c r="AC301">
        <v>156.80000000000001</v>
      </c>
      <c r="AD301">
        <v>160.4</v>
      </c>
    </row>
    <row r="302" spans="1:30" x14ac:dyDescent="0.3">
      <c r="A302" t="s">
        <v>30</v>
      </c>
      <c r="B302">
        <v>2021</v>
      </c>
      <c r="C302" t="s">
        <v>42</v>
      </c>
      <c r="D302">
        <v>145.6</v>
      </c>
      <c r="E302">
        <v>200.1</v>
      </c>
      <c r="F302">
        <v>179.3</v>
      </c>
      <c r="G302">
        <v>156.1</v>
      </c>
      <c r="H302">
        <v>190.4</v>
      </c>
      <c r="I302">
        <v>158.6</v>
      </c>
      <c r="J302">
        <v>144.69999999999999</v>
      </c>
      <c r="K302">
        <v>165.5</v>
      </c>
      <c r="L302">
        <v>114.6</v>
      </c>
      <c r="M302">
        <v>170</v>
      </c>
      <c r="N302">
        <v>165.5</v>
      </c>
      <c r="O302">
        <v>171.7</v>
      </c>
      <c r="P302">
        <v>160.5</v>
      </c>
      <c r="Q302">
        <v>189.1</v>
      </c>
      <c r="R302">
        <v>165.3</v>
      </c>
      <c r="S302">
        <v>159.9</v>
      </c>
      <c r="T302">
        <v>164.6</v>
      </c>
      <c r="U302" t="s">
        <v>32</v>
      </c>
      <c r="V302">
        <v>162.1</v>
      </c>
      <c r="W302">
        <v>159.19999999999999</v>
      </c>
      <c r="X302">
        <v>169.7</v>
      </c>
      <c r="Y302">
        <v>154.19999999999999</v>
      </c>
      <c r="Z302">
        <v>160.4</v>
      </c>
      <c r="AA302">
        <v>166.8</v>
      </c>
      <c r="AB302">
        <v>159.4</v>
      </c>
      <c r="AC302">
        <v>161.5</v>
      </c>
      <c r="AD302">
        <v>162.1</v>
      </c>
    </row>
    <row r="303" spans="1:30" x14ac:dyDescent="0.3">
      <c r="A303" t="s">
        <v>33</v>
      </c>
      <c r="B303">
        <v>2021</v>
      </c>
      <c r="C303" t="s">
        <v>42</v>
      </c>
      <c r="D303">
        <v>149.19999999999999</v>
      </c>
      <c r="E303">
        <v>205.5</v>
      </c>
      <c r="F303">
        <v>182.8</v>
      </c>
      <c r="G303">
        <v>156.5</v>
      </c>
      <c r="H303">
        <v>172.2</v>
      </c>
      <c r="I303">
        <v>171.5</v>
      </c>
      <c r="J303">
        <v>176.2</v>
      </c>
      <c r="K303">
        <v>166.9</v>
      </c>
      <c r="L303">
        <v>116.1</v>
      </c>
      <c r="M303">
        <v>165.5</v>
      </c>
      <c r="N303">
        <v>152.30000000000001</v>
      </c>
      <c r="O303">
        <v>173.3</v>
      </c>
      <c r="P303">
        <v>166.2</v>
      </c>
      <c r="Q303">
        <v>195.6</v>
      </c>
      <c r="R303">
        <v>157.30000000000001</v>
      </c>
      <c r="S303">
        <v>140.5</v>
      </c>
      <c r="T303">
        <v>154.80000000000001</v>
      </c>
      <c r="U303" t="s">
        <v>143</v>
      </c>
      <c r="V303">
        <v>156.1</v>
      </c>
      <c r="W303">
        <v>149.80000000000001</v>
      </c>
      <c r="X303">
        <v>160.80000000000001</v>
      </c>
      <c r="Y303">
        <v>147.5</v>
      </c>
      <c r="Z303">
        <v>150.69999999999999</v>
      </c>
      <c r="AA303">
        <v>158.1</v>
      </c>
      <c r="AB303">
        <v>158</v>
      </c>
      <c r="AC303">
        <v>153.4</v>
      </c>
      <c r="AD303">
        <v>160.4</v>
      </c>
    </row>
    <row r="304" spans="1:30" x14ac:dyDescent="0.3">
      <c r="A304" t="s">
        <v>35</v>
      </c>
      <c r="B304">
        <v>2021</v>
      </c>
      <c r="C304" t="s">
        <v>42</v>
      </c>
      <c r="D304">
        <v>146.69999999999999</v>
      </c>
      <c r="E304">
        <v>202</v>
      </c>
      <c r="F304">
        <v>180.7</v>
      </c>
      <c r="G304">
        <v>156.19999999999999</v>
      </c>
      <c r="H304">
        <v>183.7</v>
      </c>
      <c r="I304">
        <v>164.6</v>
      </c>
      <c r="J304">
        <v>155.4</v>
      </c>
      <c r="K304">
        <v>166</v>
      </c>
      <c r="L304">
        <v>115.1</v>
      </c>
      <c r="M304">
        <v>168.5</v>
      </c>
      <c r="N304">
        <v>160</v>
      </c>
      <c r="O304">
        <v>172.4</v>
      </c>
      <c r="P304">
        <v>162.6</v>
      </c>
      <c r="Q304">
        <v>190.8</v>
      </c>
      <c r="R304">
        <v>162.19999999999999</v>
      </c>
      <c r="S304">
        <v>151.80000000000001</v>
      </c>
      <c r="T304">
        <v>160.69999999999999</v>
      </c>
      <c r="U304" t="s">
        <v>143</v>
      </c>
      <c r="V304">
        <v>159.80000000000001</v>
      </c>
      <c r="W304">
        <v>154.80000000000001</v>
      </c>
      <c r="X304">
        <v>166.3</v>
      </c>
      <c r="Y304">
        <v>150.69999999999999</v>
      </c>
      <c r="Z304">
        <v>154.9</v>
      </c>
      <c r="AA304">
        <v>161.69999999999999</v>
      </c>
      <c r="AB304">
        <v>158.80000000000001</v>
      </c>
      <c r="AC304">
        <v>157.6</v>
      </c>
      <c r="AD304">
        <v>161.30000000000001</v>
      </c>
    </row>
    <row r="305" spans="1:30" x14ac:dyDescent="0.3">
      <c r="A305" t="s">
        <v>30</v>
      </c>
      <c r="B305">
        <v>2021</v>
      </c>
      <c r="C305" t="s">
        <v>44</v>
      </c>
      <c r="D305">
        <v>145.1</v>
      </c>
      <c r="E305">
        <v>204.5</v>
      </c>
      <c r="F305">
        <v>180.4</v>
      </c>
      <c r="G305">
        <v>157.1</v>
      </c>
      <c r="H305">
        <v>188.7</v>
      </c>
      <c r="I305">
        <v>157.69999999999999</v>
      </c>
      <c r="J305">
        <v>152.80000000000001</v>
      </c>
      <c r="K305">
        <v>163.6</v>
      </c>
      <c r="L305">
        <v>113.9</v>
      </c>
      <c r="M305">
        <v>169.7</v>
      </c>
      <c r="N305">
        <v>166.2</v>
      </c>
      <c r="O305">
        <v>171</v>
      </c>
      <c r="P305">
        <v>161.69999999999999</v>
      </c>
      <c r="Q305">
        <v>189.7</v>
      </c>
      <c r="R305">
        <v>166</v>
      </c>
      <c r="S305">
        <v>161.1</v>
      </c>
      <c r="T305">
        <v>165.3</v>
      </c>
      <c r="U305" t="s">
        <v>32</v>
      </c>
      <c r="V305">
        <v>162.5</v>
      </c>
      <c r="W305">
        <v>160.30000000000001</v>
      </c>
      <c r="X305">
        <v>170.4</v>
      </c>
      <c r="Y305">
        <v>157.1</v>
      </c>
      <c r="Z305">
        <v>160.69999999999999</v>
      </c>
      <c r="AA305">
        <v>167.2</v>
      </c>
      <c r="AB305">
        <v>160.4</v>
      </c>
      <c r="AC305">
        <v>162.80000000000001</v>
      </c>
      <c r="AD305">
        <v>163.19999999999999</v>
      </c>
    </row>
    <row r="306" spans="1:30" x14ac:dyDescent="0.3">
      <c r="A306" t="s">
        <v>33</v>
      </c>
      <c r="B306">
        <v>2021</v>
      </c>
      <c r="C306" t="s">
        <v>44</v>
      </c>
      <c r="D306">
        <v>149.1</v>
      </c>
      <c r="E306">
        <v>210.9</v>
      </c>
      <c r="F306">
        <v>185</v>
      </c>
      <c r="G306">
        <v>158.19999999999999</v>
      </c>
      <c r="H306">
        <v>170.6</v>
      </c>
      <c r="I306">
        <v>170.9</v>
      </c>
      <c r="J306">
        <v>186.4</v>
      </c>
      <c r="K306">
        <v>164.7</v>
      </c>
      <c r="L306">
        <v>115.7</v>
      </c>
      <c r="M306">
        <v>165.5</v>
      </c>
      <c r="N306">
        <v>153.4</v>
      </c>
      <c r="O306">
        <v>173.5</v>
      </c>
      <c r="P306">
        <v>167.9</v>
      </c>
      <c r="Q306">
        <v>195.5</v>
      </c>
      <c r="R306">
        <v>157.9</v>
      </c>
      <c r="S306">
        <v>141.9</v>
      </c>
      <c r="T306">
        <v>155.5</v>
      </c>
      <c r="U306" t="s">
        <v>144</v>
      </c>
      <c r="V306">
        <v>157.69999999999999</v>
      </c>
      <c r="W306">
        <v>150.69999999999999</v>
      </c>
      <c r="X306">
        <v>161.5</v>
      </c>
      <c r="Y306">
        <v>149.5</v>
      </c>
      <c r="Z306">
        <v>151.19999999999999</v>
      </c>
      <c r="AA306">
        <v>160.30000000000001</v>
      </c>
      <c r="AB306">
        <v>159.6</v>
      </c>
      <c r="AC306">
        <v>155</v>
      </c>
      <c r="AD306">
        <v>161.80000000000001</v>
      </c>
    </row>
    <row r="307" spans="1:30" x14ac:dyDescent="0.3">
      <c r="A307" t="s">
        <v>35</v>
      </c>
      <c r="B307">
        <v>2021</v>
      </c>
      <c r="C307" t="s">
        <v>44</v>
      </c>
      <c r="D307">
        <v>146.4</v>
      </c>
      <c r="E307">
        <v>206.8</v>
      </c>
      <c r="F307">
        <v>182.2</v>
      </c>
      <c r="G307">
        <v>157.5</v>
      </c>
      <c r="H307">
        <v>182.1</v>
      </c>
      <c r="I307">
        <v>163.9</v>
      </c>
      <c r="J307">
        <v>164.2</v>
      </c>
      <c r="K307">
        <v>164</v>
      </c>
      <c r="L307">
        <v>114.5</v>
      </c>
      <c r="M307">
        <v>168.3</v>
      </c>
      <c r="N307">
        <v>160.9</v>
      </c>
      <c r="O307">
        <v>172.2</v>
      </c>
      <c r="P307">
        <v>164</v>
      </c>
      <c r="Q307">
        <v>191.2</v>
      </c>
      <c r="R307">
        <v>162.80000000000001</v>
      </c>
      <c r="S307">
        <v>153.1</v>
      </c>
      <c r="T307">
        <v>161.4</v>
      </c>
      <c r="U307" t="s">
        <v>144</v>
      </c>
      <c r="V307">
        <v>160.69999999999999</v>
      </c>
      <c r="W307">
        <v>155.80000000000001</v>
      </c>
      <c r="X307">
        <v>167</v>
      </c>
      <c r="Y307">
        <v>153.1</v>
      </c>
      <c r="Z307">
        <v>155.30000000000001</v>
      </c>
      <c r="AA307">
        <v>163.19999999999999</v>
      </c>
      <c r="AB307">
        <v>160.1</v>
      </c>
      <c r="AC307">
        <v>159</v>
      </c>
      <c r="AD307">
        <v>162.5</v>
      </c>
    </row>
    <row r="308" spans="1:30" x14ac:dyDescent="0.3">
      <c r="A308" t="s">
        <v>30</v>
      </c>
      <c r="B308">
        <v>2021</v>
      </c>
      <c r="C308" t="s">
        <v>46</v>
      </c>
      <c r="D308">
        <v>144.9</v>
      </c>
      <c r="E308">
        <v>202.3</v>
      </c>
      <c r="F308">
        <v>176.5</v>
      </c>
      <c r="G308">
        <v>157.5</v>
      </c>
      <c r="H308">
        <v>190.9</v>
      </c>
      <c r="I308">
        <v>155.69999999999999</v>
      </c>
      <c r="J308">
        <v>153.9</v>
      </c>
      <c r="K308">
        <v>162.80000000000001</v>
      </c>
      <c r="L308">
        <v>115.2</v>
      </c>
      <c r="M308">
        <v>169.8</v>
      </c>
      <c r="N308">
        <v>167.6</v>
      </c>
      <c r="O308">
        <v>171.9</v>
      </c>
      <c r="P308">
        <v>161.80000000000001</v>
      </c>
      <c r="Q308">
        <v>190.2</v>
      </c>
      <c r="R308">
        <v>167</v>
      </c>
      <c r="S308">
        <v>162.6</v>
      </c>
      <c r="T308">
        <v>166.3</v>
      </c>
      <c r="U308" t="s">
        <v>32</v>
      </c>
      <c r="V308">
        <v>163.1</v>
      </c>
      <c r="W308">
        <v>160.9</v>
      </c>
      <c r="X308">
        <v>171.1</v>
      </c>
      <c r="Y308">
        <v>157.69999999999999</v>
      </c>
      <c r="Z308">
        <v>161.1</v>
      </c>
      <c r="AA308">
        <v>167.5</v>
      </c>
      <c r="AB308">
        <v>160.30000000000001</v>
      </c>
      <c r="AC308">
        <v>163.30000000000001</v>
      </c>
      <c r="AD308">
        <v>163.6</v>
      </c>
    </row>
    <row r="309" spans="1:30" x14ac:dyDescent="0.3">
      <c r="A309" t="s">
        <v>33</v>
      </c>
      <c r="B309">
        <v>2021</v>
      </c>
      <c r="C309" t="s">
        <v>46</v>
      </c>
      <c r="D309">
        <v>149.30000000000001</v>
      </c>
      <c r="E309">
        <v>207.4</v>
      </c>
      <c r="F309">
        <v>174.1</v>
      </c>
      <c r="G309">
        <v>159.19999999999999</v>
      </c>
      <c r="H309">
        <v>175</v>
      </c>
      <c r="I309">
        <v>161.30000000000001</v>
      </c>
      <c r="J309">
        <v>183.3</v>
      </c>
      <c r="K309">
        <v>164.5</v>
      </c>
      <c r="L309">
        <v>120.4</v>
      </c>
      <c r="M309">
        <v>166.2</v>
      </c>
      <c r="N309">
        <v>154.80000000000001</v>
      </c>
      <c r="O309">
        <v>175.1</v>
      </c>
      <c r="P309">
        <v>167.3</v>
      </c>
      <c r="Q309">
        <v>196.5</v>
      </c>
      <c r="R309">
        <v>159.80000000000001</v>
      </c>
      <c r="S309">
        <v>143.6</v>
      </c>
      <c r="T309">
        <v>157.30000000000001</v>
      </c>
      <c r="U309" t="s">
        <v>145</v>
      </c>
      <c r="V309">
        <v>160.69999999999999</v>
      </c>
      <c r="W309">
        <v>153.19999999999999</v>
      </c>
      <c r="X309">
        <v>162.80000000000001</v>
      </c>
      <c r="Y309">
        <v>150.4</v>
      </c>
      <c r="Z309">
        <v>153.69999999999999</v>
      </c>
      <c r="AA309">
        <v>160.4</v>
      </c>
      <c r="AB309">
        <v>159.6</v>
      </c>
      <c r="AC309">
        <v>156</v>
      </c>
      <c r="AD309">
        <v>162.30000000000001</v>
      </c>
    </row>
    <row r="310" spans="1:30" x14ac:dyDescent="0.3">
      <c r="A310" t="s">
        <v>35</v>
      </c>
      <c r="B310">
        <v>2021</v>
      </c>
      <c r="C310" t="s">
        <v>46</v>
      </c>
      <c r="D310">
        <v>146.6</v>
      </c>
      <c r="E310">
        <v>204</v>
      </c>
      <c r="F310">
        <v>172.8</v>
      </c>
      <c r="G310">
        <v>158.4</v>
      </c>
      <c r="H310">
        <v>188</v>
      </c>
      <c r="I310">
        <v>156.80000000000001</v>
      </c>
      <c r="J310">
        <v>162.19999999999999</v>
      </c>
      <c r="K310">
        <v>164.1</v>
      </c>
      <c r="L310">
        <v>119.7</v>
      </c>
      <c r="M310">
        <v>168.8</v>
      </c>
      <c r="N310">
        <v>162.69999999999999</v>
      </c>
      <c r="O310">
        <v>173.9</v>
      </c>
      <c r="P310">
        <v>164</v>
      </c>
      <c r="Q310">
        <v>192.1</v>
      </c>
      <c r="R310">
        <v>164.5</v>
      </c>
      <c r="S310">
        <v>155.30000000000001</v>
      </c>
      <c r="T310">
        <v>163.19999999999999</v>
      </c>
      <c r="U310" t="s">
        <v>145</v>
      </c>
      <c r="V310">
        <v>162.6</v>
      </c>
      <c r="W310">
        <v>157.5</v>
      </c>
      <c r="X310">
        <v>168.4</v>
      </c>
      <c r="Y310">
        <v>154</v>
      </c>
      <c r="Z310">
        <v>157.6</v>
      </c>
      <c r="AA310">
        <v>163.80000000000001</v>
      </c>
      <c r="AB310">
        <v>160</v>
      </c>
      <c r="AC310">
        <v>160</v>
      </c>
      <c r="AD310">
        <v>163.19999999999999</v>
      </c>
    </row>
    <row r="311" spans="1:30" x14ac:dyDescent="0.3">
      <c r="A311" t="s">
        <v>30</v>
      </c>
      <c r="B311">
        <v>2021</v>
      </c>
      <c r="C311" t="s">
        <v>48</v>
      </c>
      <c r="D311">
        <v>145.4</v>
      </c>
      <c r="E311">
        <v>202.1</v>
      </c>
      <c r="F311">
        <v>172</v>
      </c>
      <c r="G311">
        <v>158</v>
      </c>
      <c r="H311">
        <v>195.5</v>
      </c>
      <c r="I311">
        <v>152.69999999999999</v>
      </c>
      <c r="J311">
        <v>151.4</v>
      </c>
      <c r="K311">
        <v>163.9</v>
      </c>
      <c r="L311">
        <v>119.3</v>
      </c>
      <c r="M311">
        <v>170.1</v>
      </c>
      <c r="N311">
        <v>168.3</v>
      </c>
      <c r="O311">
        <v>172.8</v>
      </c>
      <c r="P311">
        <v>162.1</v>
      </c>
      <c r="Q311">
        <v>190.5</v>
      </c>
      <c r="R311">
        <v>167.7</v>
      </c>
      <c r="S311">
        <v>163.6</v>
      </c>
      <c r="T311">
        <v>167.1</v>
      </c>
      <c r="U311" t="s">
        <v>32</v>
      </c>
      <c r="V311">
        <v>163.69999999999999</v>
      </c>
      <c r="W311">
        <v>161.30000000000001</v>
      </c>
      <c r="X311">
        <v>171.9</v>
      </c>
      <c r="Y311">
        <v>157.80000000000001</v>
      </c>
      <c r="Z311">
        <v>162.69999999999999</v>
      </c>
      <c r="AA311">
        <v>168.5</v>
      </c>
      <c r="AB311">
        <v>160.19999999999999</v>
      </c>
      <c r="AC311">
        <v>163.80000000000001</v>
      </c>
      <c r="AD311">
        <v>164</v>
      </c>
    </row>
    <row r="312" spans="1:30" x14ac:dyDescent="0.3">
      <c r="A312" t="s">
        <v>33</v>
      </c>
      <c r="B312">
        <v>2021</v>
      </c>
      <c r="C312" t="s">
        <v>48</v>
      </c>
      <c r="D312">
        <v>149.30000000000001</v>
      </c>
      <c r="E312">
        <v>207.4</v>
      </c>
      <c r="F312">
        <v>174.1</v>
      </c>
      <c r="G312">
        <v>159.1</v>
      </c>
      <c r="H312">
        <v>175</v>
      </c>
      <c r="I312">
        <v>161.19999999999999</v>
      </c>
      <c r="J312">
        <v>183.5</v>
      </c>
      <c r="K312">
        <v>164.5</v>
      </c>
      <c r="L312">
        <v>120.4</v>
      </c>
      <c r="M312">
        <v>166.2</v>
      </c>
      <c r="N312">
        <v>154.80000000000001</v>
      </c>
      <c r="O312">
        <v>175.1</v>
      </c>
      <c r="P312">
        <v>167.3</v>
      </c>
      <c r="Q312">
        <v>196.5</v>
      </c>
      <c r="R312">
        <v>159.80000000000001</v>
      </c>
      <c r="S312">
        <v>143.6</v>
      </c>
      <c r="T312">
        <v>157.4</v>
      </c>
      <c r="U312" t="s">
        <v>145</v>
      </c>
      <c r="V312">
        <v>160.80000000000001</v>
      </c>
      <c r="W312">
        <v>153.30000000000001</v>
      </c>
      <c r="X312">
        <v>162.80000000000001</v>
      </c>
      <c r="Y312">
        <v>150.5</v>
      </c>
      <c r="Z312">
        <v>153.9</v>
      </c>
      <c r="AA312">
        <v>160.30000000000001</v>
      </c>
      <c r="AB312">
        <v>159.6</v>
      </c>
      <c r="AC312">
        <v>156</v>
      </c>
      <c r="AD312">
        <v>162.30000000000001</v>
      </c>
    </row>
    <row r="313" spans="1:30" x14ac:dyDescent="0.3">
      <c r="A313" t="s">
        <v>35</v>
      </c>
      <c r="B313">
        <v>2021</v>
      </c>
      <c r="C313" t="s">
        <v>48</v>
      </c>
      <c r="D313">
        <v>146.6</v>
      </c>
      <c r="E313">
        <v>204</v>
      </c>
      <c r="F313">
        <v>172.8</v>
      </c>
      <c r="G313">
        <v>158.4</v>
      </c>
      <c r="H313">
        <v>188</v>
      </c>
      <c r="I313">
        <v>156.69999999999999</v>
      </c>
      <c r="J313">
        <v>162.30000000000001</v>
      </c>
      <c r="K313">
        <v>164.1</v>
      </c>
      <c r="L313">
        <v>119.7</v>
      </c>
      <c r="M313">
        <v>168.8</v>
      </c>
      <c r="N313">
        <v>162.69999999999999</v>
      </c>
      <c r="O313">
        <v>173.9</v>
      </c>
      <c r="P313">
        <v>164</v>
      </c>
      <c r="Q313">
        <v>192.1</v>
      </c>
      <c r="R313">
        <v>164.6</v>
      </c>
      <c r="S313">
        <v>155.30000000000001</v>
      </c>
      <c r="T313">
        <v>163.30000000000001</v>
      </c>
      <c r="U313" t="s">
        <v>145</v>
      </c>
      <c r="V313">
        <v>162.6</v>
      </c>
      <c r="W313">
        <v>157.5</v>
      </c>
      <c r="X313">
        <v>168.4</v>
      </c>
      <c r="Y313">
        <v>154</v>
      </c>
      <c r="Z313">
        <v>157.69999999999999</v>
      </c>
      <c r="AA313">
        <v>163.69999999999999</v>
      </c>
      <c r="AB313">
        <v>160</v>
      </c>
      <c r="AC313">
        <v>160</v>
      </c>
      <c r="AD313">
        <v>163.19999999999999</v>
      </c>
    </row>
    <row r="314" spans="1:30" x14ac:dyDescent="0.3">
      <c r="A314" t="s">
        <v>30</v>
      </c>
      <c r="B314">
        <v>2021</v>
      </c>
      <c r="C314" t="s">
        <v>50</v>
      </c>
      <c r="D314">
        <v>146.1</v>
      </c>
      <c r="E314">
        <v>202.5</v>
      </c>
      <c r="F314">
        <v>170.1</v>
      </c>
      <c r="G314">
        <v>158.4</v>
      </c>
      <c r="H314">
        <v>198.8</v>
      </c>
      <c r="I314">
        <v>152.6</v>
      </c>
      <c r="J314">
        <v>170.4</v>
      </c>
      <c r="K314">
        <v>165.2</v>
      </c>
      <c r="L314">
        <v>121.6</v>
      </c>
      <c r="M314">
        <v>170.6</v>
      </c>
      <c r="N314">
        <v>168.8</v>
      </c>
      <c r="O314">
        <v>173.6</v>
      </c>
      <c r="P314">
        <v>165.5</v>
      </c>
      <c r="Q314">
        <v>191.2</v>
      </c>
      <c r="R314">
        <v>168.9</v>
      </c>
      <c r="S314">
        <v>164.8</v>
      </c>
      <c r="T314">
        <v>168.3</v>
      </c>
      <c r="U314" t="s">
        <v>32</v>
      </c>
      <c r="V314">
        <v>165.5</v>
      </c>
      <c r="W314">
        <v>162</v>
      </c>
      <c r="X314">
        <v>172.5</v>
      </c>
      <c r="Y314">
        <v>159.5</v>
      </c>
      <c r="Z314">
        <v>163.19999999999999</v>
      </c>
      <c r="AA314">
        <v>169</v>
      </c>
      <c r="AB314">
        <v>161.1</v>
      </c>
      <c r="AC314">
        <v>164.7</v>
      </c>
      <c r="AD314">
        <v>166.3</v>
      </c>
    </row>
    <row r="315" spans="1:30" x14ac:dyDescent="0.3">
      <c r="A315" t="s">
        <v>33</v>
      </c>
      <c r="B315">
        <v>2021</v>
      </c>
      <c r="C315" t="s">
        <v>50</v>
      </c>
      <c r="D315">
        <v>150.1</v>
      </c>
      <c r="E315">
        <v>208.4</v>
      </c>
      <c r="F315">
        <v>173</v>
      </c>
      <c r="G315">
        <v>159.19999999999999</v>
      </c>
      <c r="H315">
        <v>176.6</v>
      </c>
      <c r="I315">
        <v>159.30000000000001</v>
      </c>
      <c r="J315">
        <v>214.4</v>
      </c>
      <c r="K315">
        <v>165.3</v>
      </c>
      <c r="L315">
        <v>122.5</v>
      </c>
      <c r="M315">
        <v>166.8</v>
      </c>
      <c r="N315">
        <v>155.4</v>
      </c>
      <c r="O315">
        <v>175.9</v>
      </c>
      <c r="P315">
        <v>171.5</v>
      </c>
      <c r="Q315">
        <v>197</v>
      </c>
      <c r="R315">
        <v>160.80000000000001</v>
      </c>
      <c r="S315">
        <v>144.4</v>
      </c>
      <c r="T315">
        <v>158.30000000000001</v>
      </c>
      <c r="U315" t="s">
        <v>146</v>
      </c>
      <c r="V315">
        <v>162.19999999999999</v>
      </c>
      <c r="W315">
        <v>154.30000000000001</v>
      </c>
      <c r="X315">
        <v>163.5</v>
      </c>
      <c r="Y315">
        <v>152.19999999999999</v>
      </c>
      <c r="Z315">
        <v>155.1</v>
      </c>
      <c r="AA315">
        <v>160.30000000000001</v>
      </c>
      <c r="AB315">
        <v>160.30000000000001</v>
      </c>
      <c r="AC315">
        <v>157</v>
      </c>
      <c r="AD315">
        <v>164.6</v>
      </c>
    </row>
    <row r="316" spans="1:30" x14ac:dyDescent="0.3">
      <c r="A316" t="s">
        <v>35</v>
      </c>
      <c r="B316">
        <v>2021</v>
      </c>
      <c r="C316" t="s">
        <v>50</v>
      </c>
      <c r="D316">
        <v>147.4</v>
      </c>
      <c r="E316">
        <v>204.6</v>
      </c>
      <c r="F316">
        <v>171.2</v>
      </c>
      <c r="G316">
        <v>158.69999999999999</v>
      </c>
      <c r="H316">
        <v>190.6</v>
      </c>
      <c r="I316">
        <v>155.69999999999999</v>
      </c>
      <c r="J316">
        <v>185.3</v>
      </c>
      <c r="K316">
        <v>165.2</v>
      </c>
      <c r="L316">
        <v>121.9</v>
      </c>
      <c r="M316">
        <v>169.3</v>
      </c>
      <c r="N316">
        <v>163.19999999999999</v>
      </c>
      <c r="O316">
        <v>174.7</v>
      </c>
      <c r="P316">
        <v>167.7</v>
      </c>
      <c r="Q316">
        <v>192.7</v>
      </c>
      <c r="R316">
        <v>165.7</v>
      </c>
      <c r="S316">
        <v>156.30000000000001</v>
      </c>
      <c r="T316">
        <v>164.3</v>
      </c>
      <c r="U316" t="s">
        <v>146</v>
      </c>
      <c r="V316">
        <v>164.2</v>
      </c>
      <c r="W316">
        <v>158.4</v>
      </c>
      <c r="X316">
        <v>169.1</v>
      </c>
      <c r="Y316">
        <v>155.69999999999999</v>
      </c>
      <c r="Z316">
        <v>158.6</v>
      </c>
      <c r="AA316">
        <v>163.9</v>
      </c>
      <c r="AB316">
        <v>160.80000000000001</v>
      </c>
      <c r="AC316">
        <v>161</v>
      </c>
      <c r="AD316">
        <v>165.5</v>
      </c>
    </row>
    <row r="317" spans="1:30" x14ac:dyDescent="0.3">
      <c r="A317" t="s">
        <v>30</v>
      </c>
      <c r="B317">
        <v>2021</v>
      </c>
      <c r="C317" t="s">
        <v>53</v>
      </c>
      <c r="D317">
        <v>146.9</v>
      </c>
      <c r="E317">
        <v>199.8</v>
      </c>
      <c r="F317">
        <v>171.5</v>
      </c>
      <c r="G317">
        <v>159.1</v>
      </c>
      <c r="H317">
        <v>198.4</v>
      </c>
      <c r="I317">
        <v>153.19999999999999</v>
      </c>
      <c r="J317">
        <v>183.9</v>
      </c>
      <c r="K317">
        <v>165.4</v>
      </c>
      <c r="L317">
        <v>122.1</v>
      </c>
      <c r="M317">
        <v>170.8</v>
      </c>
      <c r="N317">
        <v>169.1</v>
      </c>
      <c r="O317">
        <v>174.3</v>
      </c>
      <c r="P317">
        <v>167.5</v>
      </c>
      <c r="Q317">
        <v>191.4</v>
      </c>
      <c r="R317">
        <v>170.4</v>
      </c>
      <c r="S317">
        <v>166</v>
      </c>
      <c r="T317">
        <v>169.8</v>
      </c>
      <c r="U317" t="s">
        <v>32</v>
      </c>
      <c r="V317">
        <v>165.3</v>
      </c>
      <c r="W317">
        <v>162.9</v>
      </c>
      <c r="X317">
        <v>173.4</v>
      </c>
      <c r="Y317">
        <v>158.9</v>
      </c>
      <c r="Z317">
        <v>163.80000000000001</v>
      </c>
      <c r="AA317">
        <v>169.3</v>
      </c>
      <c r="AB317">
        <v>162.4</v>
      </c>
      <c r="AC317">
        <v>165.2</v>
      </c>
      <c r="AD317">
        <v>167.6</v>
      </c>
    </row>
    <row r="318" spans="1:30" x14ac:dyDescent="0.3">
      <c r="A318" t="s">
        <v>33</v>
      </c>
      <c r="B318">
        <v>2021</v>
      </c>
      <c r="C318" t="s">
        <v>53</v>
      </c>
      <c r="D318">
        <v>151</v>
      </c>
      <c r="E318">
        <v>204.9</v>
      </c>
      <c r="F318">
        <v>175.4</v>
      </c>
      <c r="G318">
        <v>159.6</v>
      </c>
      <c r="H318">
        <v>175.8</v>
      </c>
      <c r="I318">
        <v>160.30000000000001</v>
      </c>
      <c r="J318">
        <v>229.1</v>
      </c>
      <c r="K318">
        <v>165.1</v>
      </c>
      <c r="L318">
        <v>123.1</v>
      </c>
      <c r="M318">
        <v>167.2</v>
      </c>
      <c r="N318">
        <v>156.1</v>
      </c>
      <c r="O318">
        <v>176.8</v>
      </c>
      <c r="P318">
        <v>173.5</v>
      </c>
      <c r="Q318">
        <v>197</v>
      </c>
      <c r="R318">
        <v>162.30000000000001</v>
      </c>
      <c r="S318">
        <v>145.30000000000001</v>
      </c>
      <c r="T318">
        <v>159.69999999999999</v>
      </c>
      <c r="U318" t="s">
        <v>147</v>
      </c>
      <c r="V318">
        <v>161.6</v>
      </c>
      <c r="W318">
        <v>155.19999999999999</v>
      </c>
      <c r="X318">
        <v>164.2</v>
      </c>
      <c r="Y318">
        <v>151.19999999999999</v>
      </c>
      <c r="Z318">
        <v>156.69999999999999</v>
      </c>
      <c r="AA318">
        <v>160.80000000000001</v>
      </c>
      <c r="AB318">
        <v>161.80000000000001</v>
      </c>
      <c r="AC318">
        <v>157.30000000000001</v>
      </c>
      <c r="AD318">
        <v>165.6</v>
      </c>
    </row>
    <row r="319" spans="1:30" x14ac:dyDescent="0.3">
      <c r="A319" t="s">
        <v>35</v>
      </c>
      <c r="B319">
        <v>2021</v>
      </c>
      <c r="C319" t="s">
        <v>53</v>
      </c>
      <c r="D319">
        <v>148.19999999999999</v>
      </c>
      <c r="E319">
        <v>201.6</v>
      </c>
      <c r="F319">
        <v>173</v>
      </c>
      <c r="G319">
        <v>159.30000000000001</v>
      </c>
      <c r="H319">
        <v>190.1</v>
      </c>
      <c r="I319">
        <v>156.5</v>
      </c>
      <c r="J319">
        <v>199.2</v>
      </c>
      <c r="K319">
        <v>165.3</v>
      </c>
      <c r="L319">
        <v>122.4</v>
      </c>
      <c r="M319">
        <v>169.6</v>
      </c>
      <c r="N319">
        <v>163.69999999999999</v>
      </c>
      <c r="O319">
        <v>175.5</v>
      </c>
      <c r="P319">
        <v>169.7</v>
      </c>
      <c r="Q319">
        <v>192.9</v>
      </c>
      <c r="R319">
        <v>167.2</v>
      </c>
      <c r="S319">
        <v>157.4</v>
      </c>
      <c r="T319">
        <v>165.8</v>
      </c>
      <c r="U319" t="s">
        <v>147</v>
      </c>
      <c r="V319">
        <v>163.9</v>
      </c>
      <c r="W319">
        <v>159.30000000000001</v>
      </c>
      <c r="X319">
        <v>169.9</v>
      </c>
      <c r="Y319">
        <v>154.80000000000001</v>
      </c>
      <c r="Z319">
        <v>159.80000000000001</v>
      </c>
      <c r="AA319">
        <v>164.3</v>
      </c>
      <c r="AB319">
        <v>162.19999999999999</v>
      </c>
      <c r="AC319">
        <v>161.4</v>
      </c>
      <c r="AD319">
        <v>166.7</v>
      </c>
    </row>
    <row r="320" spans="1:30" x14ac:dyDescent="0.3">
      <c r="A320" t="s">
        <v>30</v>
      </c>
      <c r="B320">
        <v>2021</v>
      </c>
      <c r="C320" t="s">
        <v>55</v>
      </c>
      <c r="D320">
        <v>147.4</v>
      </c>
      <c r="E320">
        <v>197</v>
      </c>
      <c r="F320">
        <v>176.5</v>
      </c>
      <c r="G320">
        <v>159.80000000000001</v>
      </c>
      <c r="H320">
        <v>195.8</v>
      </c>
      <c r="I320">
        <v>152</v>
      </c>
      <c r="J320">
        <v>172.3</v>
      </c>
      <c r="K320">
        <v>164.5</v>
      </c>
      <c r="L320">
        <v>120.6</v>
      </c>
      <c r="M320">
        <v>171.7</v>
      </c>
      <c r="N320">
        <v>169.7</v>
      </c>
      <c r="O320">
        <v>175.1</v>
      </c>
      <c r="P320">
        <v>165.8</v>
      </c>
      <c r="Q320">
        <v>190.8</v>
      </c>
      <c r="R320">
        <v>171.8</v>
      </c>
      <c r="S320">
        <v>167.3</v>
      </c>
      <c r="T320">
        <v>171.2</v>
      </c>
      <c r="U320" t="s">
        <v>32</v>
      </c>
      <c r="V320">
        <v>165.6</v>
      </c>
      <c r="W320">
        <v>163.9</v>
      </c>
      <c r="X320">
        <v>174</v>
      </c>
      <c r="Y320">
        <v>160.1</v>
      </c>
      <c r="Z320">
        <v>164.5</v>
      </c>
      <c r="AA320">
        <v>169.7</v>
      </c>
      <c r="AB320">
        <v>162.80000000000001</v>
      </c>
      <c r="AC320">
        <v>166</v>
      </c>
      <c r="AD320">
        <v>167</v>
      </c>
    </row>
    <row r="321" spans="1:30" x14ac:dyDescent="0.3">
      <c r="A321" t="s">
        <v>33</v>
      </c>
      <c r="B321">
        <v>2021</v>
      </c>
      <c r="C321" t="s">
        <v>55</v>
      </c>
      <c r="D321">
        <v>151.6</v>
      </c>
      <c r="E321">
        <v>202.2</v>
      </c>
      <c r="F321">
        <v>180</v>
      </c>
      <c r="G321">
        <v>160</v>
      </c>
      <c r="H321">
        <v>173.5</v>
      </c>
      <c r="I321">
        <v>158.30000000000001</v>
      </c>
      <c r="J321">
        <v>219.5</v>
      </c>
      <c r="K321">
        <v>164.2</v>
      </c>
      <c r="L321">
        <v>121.9</v>
      </c>
      <c r="M321">
        <v>168.2</v>
      </c>
      <c r="N321">
        <v>156.5</v>
      </c>
      <c r="O321">
        <v>178.2</v>
      </c>
      <c r="P321">
        <v>172.2</v>
      </c>
      <c r="Q321">
        <v>196.8</v>
      </c>
      <c r="R321">
        <v>163.30000000000001</v>
      </c>
      <c r="S321">
        <v>146.69999999999999</v>
      </c>
      <c r="T321">
        <v>160.69999999999999</v>
      </c>
      <c r="U321" t="s">
        <v>148</v>
      </c>
      <c r="V321">
        <v>161.69999999999999</v>
      </c>
      <c r="W321">
        <v>156</v>
      </c>
      <c r="X321">
        <v>165.1</v>
      </c>
      <c r="Y321">
        <v>151.80000000000001</v>
      </c>
      <c r="Z321">
        <v>157.6</v>
      </c>
      <c r="AA321">
        <v>160.6</v>
      </c>
      <c r="AB321">
        <v>162.4</v>
      </c>
      <c r="AC321">
        <v>157.80000000000001</v>
      </c>
      <c r="AD321">
        <v>165.2</v>
      </c>
    </row>
    <row r="322" spans="1:30" x14ac:dyDescent="0.3">
      <c r="A322" t="s">
        <v>35</v>
      </c>
      <c r="B322">
        <v>2021</v>
      </c>
      <c r="C322" t="s">
        <v>55</v>
      </c>
      <c r="D322">
        <v>148.69999999999999</v>
      </c>
      <c r="E322">
        <v>198.8</v>
      </c>
      <c r="F322">
        <v>177.9</v>
      </c>
      <c r="G322">
        <v>159.9</v>
      </c>
      <c r="H322">
        <v>187.6</v>
      </c>
      <c r="I322">
        <v>154.9</v>
      </c>
      <c r="J322">
        <v>188.3</v>
      </c>
      <c r="K322">
        <v>164.4</v>
      </c>
      <c r="L322">
        <v>121</v>
      </c>
      <c r="M322">
        <v>170.5</v>
      </c>
      <c r="N322">
        <v>164.2</v>
      </c>
      <c r="O322">
        <v>176.5</v>
      </c>
      <c r="P322">
        <v>168.2</v>
      </c>
      <c r="Q322">
        <v>192.4</v>
      </c>
      <c r="R322">
        <v>168.5</v>
      </c>
      <c r="S322">
        <v>158.69999999999999</v>
      </c>
      <c r="T322">
        <v>167</v>
      </c>
      <c r="U322" t="s">
        <v>148</v>
      </c>
      <c r="V322">
        <v>164.1</v>
      </c>
      <c r="W322">
        <v>160.19999999999999</v>
      </c>
      <c r="X322">
        <v>170.6</v>
      </c>
      <c r="Y322">
        <v>155.69999999999999</v>
      </c>
      <c r="Z322">
        <v>160.6</v>
      </c>
      <c r="AA322">
        <v>164.4</v>
      </c>
      <c r="AB322">
        <v>162.6</v>
      </c>
      <c r="AC322">
        <v>162</v>
      </c>
      <c r="AD322">
        <v>166.2</v>
      </c>
    </row>
    <row r="323" spans="1:30" x14ac:dyDescent="0.3">
      <c r="A323" t="s">
        <v>30</v>
      </c>
      <c r="B323">
        <v>2022</v>
      </c>
      <c r="C323" t="s">
        <v>31</v>
      </c>
      <c r="D323">
        <v>148.30000000000001</v>
      </c>
      <c r="E323">
        <v>196.9</v>
      </c>
      <c r="F323">
        <v>178</v>
      </c>
      <c r="G323">
        <v>160.5</v>
      </c>
      <c r="H323">
        <v>192.6</v>
      </c>
      <c r="I323">
        <v>151.19999999999999</v>
      </c>
      <c r="J323">
        <v>159.19999999999999</v>
      </c>
      <c r="K323">
        <v>164</v>
      </c>
      <c r="L323">
        <v>119.3</v>
      </c>
      <c r="M323">
        <v>173.3</v>
      </c>
      <c r="N323">
        <v>169.8</v>
      </c>
      <c r="O323">
        <v>175.8</v>
      </c>
      <c r="P323">
        <v>164.1</v>
      </c>
      <c r="Q323">
        <v>190.7</v>
      </c>
      <c r="R323">
        <v>173.2</v>
      </c>
      <c r="S323">
        <v>169.3</v>
      </c>
      <c r="T323">
        <v>172.7</v>
      </c>
      <c r="U323" t="s">
        <v>32</v>
      </c>
      <c r="V323">
        <v>165.8</v>
      </c>
      <c r="W323">
        <v>164.9</v>
      </c>
      <c r="X323">
        <v>174.7</v>
      </c>
      <c r="Y323">
        <v>160.80000000000001</v>
      </c>
      <c r="Z323">
        <v>164.9</v>
      </c>
      <c r="AA323">
        <v>169.9</v>
      </c>
      <c r="AB323">
        <v>163.19999999999999</v>
      </c>
      <c r="AC323">
        <v>166.6</v>
      </c>
      <c r="AD323">
        <v>166.4</v>
      </c>
    </row>
    <row r="324" spans="1:30" x14ac:dyDescent="0.3">
      <c r="A324" t="s">
        <v>33</v>
      </c>
      <c r="B324">
        <v>2022</v>
      </c>
      <c r="C324" t="s">
        <v>31</v>
      </c>
      <c r="D324">
        <v>152.19999999999999</v>
      </c>
      <c r="E324">
        <v>202.1</v>
      </c>
      <c r="F324">
        <v>180.1</v>
      </c>
      <c r="G324">
        <v>160.4</v>
      </c>
      <c r="H324">
        <v>171</v>
      </c>
      <c r="I324">
        <v>156.5</v>
      </c>
      <c r="J324">
        <v>203.6</v>
      </c>
      <c r="K324">
        <v>163.80000000000001</v>
      </c>
      <c r="L324">
        <v>121.3</v>
      </c>
      <c r="M324">
        <v>169.8</v>
      </c>
      <c r="N324">
        <v>156.6</v>
      </c>
      <c r="O324">
        <v>179</v>
      </c>
      <c r="P324">
        <v>170.3</v>
      </c>
      <c r="Q324">
        <v>196.4</v>
      </c>
      <c r="R324">
        <v>164.7</v>
      </c>
      <c r="S324">
        <v>148.5</v>
      </c>
      <c r="T324">
        <v>162.19999999999999</v>
      </c>
      <c r="U324" t="s">
        <v>149</v>
      </c>
      <c r="V324">
        <v>161.6</v>
      </c>
      <c r="W324">
        <v>156.80000000000001</v>
      </c>
      <c r="X324">
        <v>166.1</v>
      </c>
      <c r="Y324">
        <v>152.69999999999999</v>
      </c>
      <c r="Z324">
        <v>158.4</v>
      </c>
      <c r="AA324">
        <v>161</v>
      </c>
      <c r="AB324">
        <v>162.80000000000001</v>
      </c>
      <c r="AC324">
        <v>158.6</v>
      </c>
      <c r="AD324">
        <v>165</v>
      </c>
    </row>
    <row r="325" spans="1:30" x14ac:dyDescent="0.3">
      <c r="A325" t="s">
        <v>35</v>
      </c>
      <c r="B325">
        <v>2022</v>
      </c>
      <c r="C325" t="s">
        <v>31</v>
      </c>
      <c r="D325">
        <v>149.5</v>
      </c>
      <c r="E325">
        <v>198.7</v>
      </c>
      <c r="F325">
        <v>178.8</v>
      </c>
      <c r="G325">
        <v>160.5</v>
      </c>
      <c r="H325">
        <v>184.7</v>
      </c>
      <c r="I325">
        <v>153.69999999999999</v>
      </c>
      <c r="J325">
        <v>174.3</v>
      </c>
      <c r="K325">
        <v>163.9</v>
      </c>
      <c r="L325">
        <v>120</v>
      </c>
      <c r="M325">
        <v>172.1</v>
      </c>
      <c r="N325">
        <v>164.3</v>
      </c>
      <c r="O325">
        <v>177.3</v>
      </c>
      <c r="P325">
        <v>166.4</v>
      </c>
      <c r="Q325">
        <v>192.2</v>
      </c>
      <c r="R325">
        <v>169.9</v>
      </c>
      <c r="S325">
        <v>160.69999999999999</v>
      </c>
      <c r="T325">
        <v>168.5</v>
      </c>
      <c r="U325" t="s">
        <v>149</v>
      </c>
      <c r="V325">
        <v>164.2</v>
      </c>
      <c r="W325">
        <v>161.1</v>
      </c>
      <c r="X325">
        <v>171.4</v>
      </c>
      <c r="Y325">
        <v>156.5</v>
      </c>
      <c r="Z325">
        <v>161.19999999999999</v>
      </c>
      <c r="AA325">
        <v>164.7</v>
      </c>
      <c r="AB325">
        <v>163</v>
      </c>
      <c r="AC325">
        <v>162.69999999999999</v>
      </c>
      <c r="AD325">
        <v>165.7</v>
      </c>
    </row>
    <row r="326" spans="1:30" x14ac:dyDescent="0.3">
      <c r="A326" t="s">
        <v>30</v>
      </c>
      <c r="B326">
        <v>2022</v>
      </c>
      <c r="C326" t="s">
        <v>36</v>
      </c>
      <c r="D326">
        <v>148.80000000000001</v>
      </c>
      <c r="E326">
        <v>198.1</v>
      </c>
      <c r="F326">
        <v>175.5</v>
      </c>
      <c r="G326">
        <v>160.69999999999999</v>
      </c>
      <c r="H326">
        <v>192.6</v>
      </c>
      <c r="I326">
        <v>151.4</v>
      </c>
      <c r="J326">
        <v>155.19999999999999</v>
      </c>
      <c r="K326">
        <v>163.9</v>
      </c>
      <c r="L326">
        <v>118.1</v>
      </c>
      <c r="M326">
        <v>175.4</v>
      </c>
      <c r="N326">
        <v>170.5</v>
      </c>
      <c r="O326">
        <v>176.3</v>
      </c>
      <c r="P326">
        <v>163.9</v>
      </c>
      <c r="Q326">
        <v>191.5</v>
      </c>
      <c r="R326">
        <v>174.1</v>
      </c>
      <c r="S326">
        <v>171</v>
      </c>
      <c r="T326">
        <v>173.7</v>
      </c>
      <c r="U326" t="s">
        <v>32</v>
      </c>
      <c r="V326">
        <v>167.4</v>
      </c>
      <c r="W326">
        <v>165.7</v>
      </c>
      <c r="X326">
        <v>175.3</v>
      </c>
      <c r="Y326">
        <v>161.19999999999999</v>
      </c>
      <c r="Z326">
        <v>165.5</v>
      </c>
      <c r="AA326">
        <v>170.3</v>
      </c>
      <c r="AB326">
        <v>164.5</v>
      </c>
      <c r="AC326">
        <v>167.3</v>
      </c>
      <c r="AD326">
        <v>166.7</v>
      </c>
    </row>
    <row r="327" spans="1:30" x14ac:dyDescent="0.3">
      <c r="A327" t="s">
        <v>33</v>
      </c>
      <c r="B327">
        <v>2022</v>
      </c>
      <c r="C327" t="s">
        <v>36</v>
      </c>
      <c r="D327">
        <v>152.5</v>
      </c>
      <c r="E327">
        <v>205.2</v>
      </c>
      <c r="F327">
        <v>176.4</v>
      </c>
      <c r="G327">
        <v>160.6</v>
      </c>
      <c r="H327">
        <v>171.5</v>
      </c>
      <c r="I327">
        <v>156.4</v>
      </c>
      <c r="J327">
        <v>198</v>
      </c>
      <c r="K327">
        <v>163.19999999999999</v>
      </c>
      <c r="L327">
        <v>120.6</v>
      </c>
      <c r="M327">
        <v>172.2</v>
      </c>
      <c r="N327">
        <v>156.69999999999999</v>
      </c>
      <c r="O327">
        <v>180</v>
      </c>
      <c r="P327">
        <v>170.2</v>
      </c>
      <c r="Q327">
        <v>196.5</v>
      </c>
      <c r="R327">
        <v>165.7</v>
      </c>
      <c r="S327">
        <v>150.4</v>
      </c>
      <c r="T327">
        <v>163.4</v>
      </c>
      <c r="U327" t="s">
        <v>150</v>
      </c>
      <c r="V327">
        <v>163</v>
      </c>
      <c r="W327">
        <v>157.4</v>
      </c>
      <c r="X327">
        <v>167.2</v>
      </c>
      <c r="Y327">
        <v>153.1</v>
      </c>
      <c r="Z327">
        <v>159.5</v>
      </c>
      <c r="AA327">
        <v>162</v>
      </c>
      <c r="AB327">
        <v>164.2</v>
      </c>
      <c r="AC327">
        <v>159.4</v>
      </c>
      <c r="AD327">
        <v>165.5</v>
      </c>
    </row>
    <row r="328" spans="1:30" x14ac:dyDescent="0.3">
      <c r="A328" t="s">
        <v>35</v>
      </c>
      <c r="B328">
        <v>2022</v>
      </c>
      <c r="C328" t="s">
        <v>36</v>
      </c>
      <c r="D328">
        <v>150</v>
      </c>
      <c r="E328">
        <v>200.6</v>
      </c>
      <c r="F328">
        <v>175.8</v>
      </c>
      <c r="G328">
        <v>160.69999999999999</v>
      </c>
      <c r="H328">
        <v>184.9</v>
      </c>
      <c r="I328">
        <v>153.69999999999999</v>
      </c>
      <c r="J328">
        <v>169.7</v>
      </c>
      <c r="K328">
        <v>163.69999999999999</v>
      </c>
      <c r="L328">
        <v>118.9</v>
      </c>
      <c r="M328">
        <v>174.3</v>
      </c>
      <c r="N328">
        <v>164.7</v>
      </c>
      <c r="O328">
        <v>178</v>
      </c>
      <c r="P328">
        <v>166.2</v>
      </c>
      <c r="Q328">
        <v>192.8</v>
      </c>
      <c r="R328">
        <v>170.8</v>
      </c>
      <c r="S328">
        <v>162.4</v>
      </c>
      <c r="T328">
        <v>169.6</v>
      </c>
      <c r="U328" t="s">
        <v>150</v>
      </c>
      <c r="V328">
        <v>165.7</v>
      </c>
      <c r="W328">
        <v>161.80000000000001</v>
      </c>
      <c r="X328">
        <v>172.2</v>
      </c>
      <c r="Y328">
        <v>156.9</v>
      </c>
      <c r="Z328">
        <v>162.1</v>
      </c>
      <c r="AA328">
        <v>165.4</v>
      </c>
      <c r="AB328">
        <v>164.4</v>
      </c>
      <c r="AC328">
        <v>163.5</v>
      </c>
      <c r="AD328">
        <v>166.1</v>
      </c>
    </row>
    <row r="329" spans="1:30" x14ac:dyDescent="0.3">
      <c r="A329" t="s">
        <v>30</v>
      </c>
      <c r="B329">
        <v>2022</v>
      </c>
      <c r="C329" t="s">
        <v>38</v>
      </c>
      <c r="D329">
        <v>150.19999999999999</v>
      </c>
      <c r="E329">
        <v>208</v>
      </c>
      <c r="F329">
        <v>167.9</v>
      </c>
      <c r="G329">
        <v>162</v>
      </c>
      <c r="H329">
        <v>203.1</v>
      </c>
      <c r="I329">
        <v>155.9</v>
      </c>
      <c r="J329">
        <v>155.80000000000001</v>
      </c>
      <c r="K329">
        <v>164.2</v>
      </c>
      <c r="L329">
        <v>118.1</v>
      </c>
      <c r="M329">
        <v>178.7</v>
      </c>
      <c r="N329">
        <v>171.2</v>
      </c>
      <c r="O329">
        <v>177.4</v>
      </c>
      <c r="P329">
        <v>166.6</v>
      </c>
      <c r="Q329">
        <v>192.3</v>
      </c>
      <c r="R329">
        <v>175.4</v>
      </c>
      <c r="S329">
        <v>173.2</v>
      </c>
      <c r="T329">
        <v>175.1</v>
      </c>
      <c r="U329" t="s">
        <v>32</v>
      </c>
      <c r="V329">
        <v>168.9</v>
      </c>
      <c r="W329">
        <v>166.5</v>
      </c>
      <c r="X329">
        <v>176</v>
      </c>
      <c r="Y329">
        <v>162</v>
      </c>
      <c r="Z329">
        <v>166.6</v>
      </c>
      <c r="AA329">
        <v>170.6</v>
      </c>
      <c r="AB329">
        <v>167.4</v>
      </c>
      <c r="AC329">
        <v>168.3</v>
      </c>
      <c r="AD329">
        <v>168.7</v>
      </c>
    </row>
    <row r="330" spans="1:30" x14ac:dyDescent="0.3">
      <c r="A330" t="s">
        <v>33</v>
      </c>
      <c r="B330">
        <v>2022</v>
      </c>
      <c r="C330" t="s">
        <v>38</v>
      </c>
      <c r="D330">
        <v>153.69999999999999</v>
      </c>
      <c r="E330">
        <v>215.8</v>
      </c>
      <c r="F330">
        <v>167.7</v>
      </c>
      <c r="G330">
        <v>162.6</v>
      </c>
      <c r="H330">
        <v>180</v>
      </c>
      <c r="I330">
        <v>159.6</v>
      </c>
      <c r="J330">
        <v>188.4</v>
      </c>
      <c r="K330">
        <v>163.4</v>
      </c>
      <c r="L330">
        <v>120.3</v>
      </c>
      <c r="M330">
        <v>174.7</v>
      </c>
      <c r="N330">
        <v>157.1</v>
      </c>
      <c r="O330">
        <v>181.5</v>
      </c>
      <c r="P330">
        <v>171.5</v>
      </c>
      <c r="Q330">
        <v>197.5</v>
      </c>
      <c r="R330">
        <v>167.1</v>
      </c>
      <c r="S330">
        <v>152.6</v>
      </c>
      <c r="T330">
        <v>164.9</v>
      </c>
      <c r="U330" t="s">
        <v>151</v>
      </c>
      <c r="V330">
        <v>164.5</v>
      </c>
      <c r="W330">
        <v>158.6</v>
      </c>
      <c r="X330">
        <v>168.2</v>
      </c>
      <c r="Y330">
        <v>154.19999999999999</v>
      </c>
      <c r="Z330">
        <v>160.80000000000001</v>
      </c>
      <c r="AA330">
        <v>162.69999999999999</v>
      </c>
      <c r="AB330">
        <v>166.8</v>
      </c>
      <c r="AC330">
        <v>160.6</v>
      </c>
      <c r="AD330">
        <v>166.5</v>
      </c>
    </row>
    <row r="331" spans="1:30" x14ac:dyDescent="0.3">
      <c r="A331" t="s">
        <v>35</v>
      </c>
      <c r="B331">
        <v>2022</v>
      </c>
      <c r="C331" t="s">
        <v>38</v>
      </c>
      <c r="D331">
        <v>151.30000000000001</v>
      </c>
      <c r="E331">
        <v>210.7</v>
      </c>
      <c r="F331">
        <v>167.8</v>
      </c>
      <c r="G331">
        <v>162.19999999999999</v>
      </c>
      <c r="H331">
        <v>194.6</v>
      </c>
      <c r="I331">
        <v>157.6</v>
      </c>
      <c r="J331">
        <v>166.9</v>
      </c>
      <c r="K331">
        <v>163.9</v>
      </c>
      <c r="L331">
        <v>118.8</v>
      </c>
      <c r="M331">
        <v>177.4</v>
      </c>
      <c r="N331">
        <v>165.3</v>
      </c>
      <c r="O331">
        <v>179.3</v>
      </c>
      <c r="P331">
        <v>168.4</v>
      </c>
      <c r="Q331">
        <v>193.7</v>
      </c>
      <c r="R331">
        <v>172.1</v>
      </c>
      <c r="S331">
        <v>164.6</v>
      </c>
      <c r="T331">
        <v>171.1</v>
      </c>
      <c r="U331" t="s">
        <v>151</v>
      </c>
      <c r="V331">
        <v>167.2</v>
      </c>
      <c r="W331">
        <v>162.80000000000001</v>
      </c>
      <c r="X331">
        <v>173</v>
      </c>
      <c r="Y331">
        <v>157.9</v>
      </c>
      <c r="Z331">
        <v>163.30000000000001</v>
      </c>
      <c r="AA331">
        <v>166</v>
      </c>
      <c r="AB331">
        <v>167.2</v>
      </c>
      <c r="AC331">
        <v>164.6</v>
      </c>
      <c r="AD331">
        <v>167.7</v>
      </c>
    </row>
    <row r="332" spans="1:30" x14ac:dyDescent="0.3">
      <c r="A332" t="s">
        <v>30</v>
      </c>
      <c r="B332">
        <v>2022</v>
      </c>
      <c r="C332" t="s">
        <v>39</v>
      </c>
      <c r="D332">
        <v>151.80000000000001</v>
      </c>
      <c r="E332">
        <v>209.7</v>
      </c>
      <c r="F332">
        <v>164.5</v>
      </c>
      <c r="G332">
        <v>163.80000000000001</v>
      </c>
      <c r="H332">
        <v>207.4</v>
      </c>
      <c r="I332">
        <v>169.7</v>
      </c>
      <c r="J332">
        <v>153.6</v>
      </c>
      <c r="K332">
        <v>165.1</v>
      </c>
      <c r="L332">
        <v>118.2</v>
      </c>
      <c r="M332">
        <v>182.9</v>
      </c>
      <c r="N332">
        <v>172.4</v>
      </c>
      <c r="O332">
        <v>178.9</v>
      </c>
      <c r="P332">
        <v>168.6</v>
      </c>
      <c r="Q332">
        <v>192.8</v>
      </c>
      <c r="R332">
        <v>177.5</v>
      </c>
      <c r="S332">
        <v>175.1</v>
      </c>
      <c r="T332">
        <v>177.1</v>
      </c>
      <c r="U332" t="s">
        <v>32</v>
      </c>
      <c r="V332">
        <v>173.3</v>
      </c>
      <c r="W332">
        <v>167.7</v>
      </c>
      <c r="X332">
        <v>177</v>
      </c>
      <c r="Y332">
        <v>166.2</v>
      </c>
      <c r="Z332">
        <v>167.2</v>
      </c>
      <c r="AA332">
        <v>170.9</v>
      </c>
      <c r="AB332">
        <v>169</v>
      </c>
      <c r="AC332">
        <v>170.2</v>
      </c>
      <c r="AD332">
        <v>170.8</v>
      </c>
    </row>
    <row r="333" spans="1:30" x14ac:dyDescent="0.3">
      <c r="A333" t="s">
        <v>33</v>
      </c>
      <c r="B333">
        <v>2022</v>
      </c>
      <c r="C333" t="s">
        <v>39</v>
      </c>
      <c r="D333">
        <v>155.4</v>
      </c>
      <c r="E333">
        <v>215.8</v>
      </c>
      <c r="F333">
        <v>164.6</v>
      </c>
      <c r="G333">
        <v>164.2</v>
      </c>
      <c r="H333">
        <v>186</v>
      </c>
      <c r="I333">
        <v>175.9</v>
      </c>
      <c r="J333">
        <v>190.7</v>
      </c>
      <c r="K333">
        <v>164</v>
      </c>
      <c r="L333">
        <v>120.5</v>
      </c>
      <c r="M333">
        <v>178</v>
      </c>
      <c r="N333">
        <v>157.5</v>
      </c>
      <c r="O333">
        <v>183.3</v>
      </c>
      <c r="P333">
        <v>174.5</v>
      </c>
      <c r="Q333">
        <v>197.1</v>
      </c>
      <c r="R333">
        <v>168.4</v>
      </c>
      <c r="S333">
        <v>154.5</v>
      </c>
      <c r="T333">
        <v>166.3</v>
      </c>
      <c r="U333" t="s">
        <v>152</v>
      </c>
      <c r="V333">
        <v>170.5</v>
      </c>
      <c r="W333">
        <v>159.80000000000001</v>
      </c>
      <c r="X333">
        <v>169</v>
      </c>
      <c r="Y333">
        <v>159.30000000000001</v>
      </c>
      <c r="Z333">
        <v>162.19999999999999</v>
      </c>
      <c r="AA333">
        <v>164</v>
      </c>
      <c r="AB333">
        <v>168.4</v>
      </c>
      <c r="AC333">
        <v>163.1</v>
      </c>
      <c r="AD333">
        <v>169.2</v>
      </c>
    </row>
    <row r="334" spans="1:30" x14ac:dyDescent="0.3">
      <c r="A334" t="s">
        <v>35</v>
      </c>
      <c r="B334">
        <v>2022</v>
      </c>
      <c r="C334" t="s">
        <v>39</v>
      </c>
      <c r="D334">
        <v>152.9</v>
      </c>
      <c r="E334">
        <v>211.8</v>
      </c>
      <c r="F334">
        <v>164.5</v>
      </c>
      <c r="G334">
        <v>163.9</v>
      </c>
      <c r="H334">
        <v>199.5</v>
      </c>
      <c r="I334">
        <v>172.6</v>
      </c>
      <c r="J334">
        <v>166.2</v>
      </c>
      <c r="K334">
        <v>164.7</v>
      </c>
      <c r="L334">
        <v>119</v>
      </c>
      <c r="M334">
        <v>181.3</v>
      </c>
      <c r="N334">
        <v>166.2</v>
      </c>
      <c r="O334">
        <v>180.9</v>
      </c>
      <c r="P334">
        <v>170.8</v>
      </c>
      <c r="Q334">
        <v>193.9</v>
      </c>
      <c r="R334">
        <v>173.9</v>
      </c>
      <c r="S334">
        <v>166.5</v>
      </c>
      <c r="T334">
        <v>172.8</v>
      </c>
      <c r="U334" t="s">
        <v>152</v>
      </c>
      <c r="V334">
        <v>172.2</v>
      </c>
      <c r="W334">
        <v>164</v>
      </c>
      <c r="X334">
        <v>174</v>
      </c>
      <c r="Y334">
        <v>162.6</v>
      </c>
      <c r="Z334">
        <v>164.4</v>
      </c>
      <c r="AA334">
        <v>166.9</v>
      </c>
      <c r="AB334">
        <v>168.8</v>
      </c>
      <c r="AC334">
        <v>166.8</v>
      </c>
      <c r="AD334">
        <v>170.1</v>
      </c>
    </row>
    <row r="335" spans="1:30" x14ac:dyDescent="0.3">
      <c r="A335" t="s">
        <v>30</v>
      </c>
      <c r="B335">
        <v>2022</v>
      </c>
      <c r="C335" t="s">
        <v>41</v>
      </c>
      <c r="D335">
        <v>152.9</v>
      </c>
      <c r="E335">
        <v>214.7</v>
      </c>
      <c r="F335">
        <v>161.4</v>
      </c>
      <c r="G335">
        <v>164.6</v>
      </c>
      <c r="H335">
        <v>209.9</v>
      </c>
      <c r="I335">
        <v>168</v>
      </c>
      <c r="J335">
        <v>160.4</v>
      </c>
      <c r="K335">
        <v>165</v>
      </c>
      <c r="L335">
        <v>118.9</v>
      </c>
      <c r="M335">
        <v>186.6</v>
      </c>
      <c r="N335">
        <v>173.2</v>
      </c>
      <c r="O335">
        <v>180.4</v>
      </c>
      <c r="P335">
        <v>170.8</v>
      </c>
      <c r="Q335">
        <v>192.9</v>
      </c>
      <c r="R335">
        <v>179.3</v>
      </c>
      <c r="S335">
        <v>177.2</v>
      </c>
      <c r="T335">
        <v>179</v>
      </c>
      <c r="U335" t="s">
        <v>32</v>
      </c>
      <c r="V335">
        <v>175.3</v>
      </c>
      <c r="W335">
        <v>168.9</v>
      </c>
      <c r="X335">
        <v>177.7</v>
      </c>
      <c r="Y335">
        <v>167.1</v>
      </c>
      <c r="Z335">
        <v>167.6</v>
      </c>
      <c r="AA335">
        <v>171.8</v>
      </c>
      <c r="AB335">
        <v>168.5</v>
      </c>
      <c r="AC335">
        <v>170.9</v>
      </c>
      <c r="AD335">
        <v>172.5</v>
      </c>
    </row>
    <row r="336" spans="1:30" x14ac:dyDescent="0.3">
      <c r="A336" t="s">
        <v>33</v>
      </c>
      <c r="B336">
        <v>2022</v>
      </c>
      <c r="C336" t="s">
        <v>41</v>
      </c>
      <c r="D336">
        <v>156.69999999999999</v>
      </c>
      <c r="E336">
        <v>221.2</v>
      </c>
      <c r="F336">
        <v>164.1</v>
      </c>
      <c r="G336">
        <v>165.4</v>
      </c>
      <c r="H336">
        <v>189.5</v>
      </c>
      <c r="I336">
        <v>174.5</v>
      </c>
      <c r="J336">
        <v>203.2</v>
      </c>
      <c r="K336">
        <v>164.1</v>
      </c>
      <c r="L336">
        <v>121.2</v>
      </c>
      <c r="M336">
        <v>181.4</v>
      </c>
      <c r="N336">
        <v>158.5</v>
      </c>
      <c r="O336">
        <v>184.9</v>
      </c>
      <c r="P336">
        <v>177.5</v>
      </c>
      <c r="Q336">
        <v>197.5</v>
      </c>
      <c r="R336">
        <v>170</v>
      </c>
      <c r="S336">
        <v>155.9</v>
      </c>
      <c r="T336">
        <v>167.8</v>
      </c>
      <c r="U336" t="s">
        <v>153</v>
      </c>
      <c r="V336">
        <v>173.5</v>
      </c>
      <c r="W336">
        <v>161.1</v>
      </c>
      <c r="X336">
        <v>170.1</v>
      </c>
      <c r="Y336">
        <v>159.4</v>
      </c>
      <c r="Z336">
        <v>163.19999999999999</v>
      </c>
      <c r="AA336">
        <v>165.2</v>
      </c>
      <c r="AB336">
        <v>168.2</v>
      </c>
      <c r="AC336">
        <v>163.80000000000001</v>
      </c>
      <c r="AD336">
        <v>170.8</v>
      </c>
    </row>
    <row r="337" spans="1:30" x14ac:dyDescent="0.3">
      <c r="A337" t="s">
        <v>35</v>
      </c>
      <c r="B337">
        <v>2022</v>
      </c>
      <c r="C337" t="s">
        <v>41</v>
      </c>
      <c r="D337">
        <v>154.1</v>
      </c>
      <c r="E337">
        <v>217</v>
      </c>
      <c r="F337">
        <v>162.4</v>
      </c>
      <c r="G337">
        <v>164.9</v>
      </c>
      <c r="H337">
        <v>202.4</v>
      </c>
      <c r="I337">
        <v>171</v>
      </c>
      <c r="J337">
        <v>174.9</v>
      </c>
      <c r="K337">
        <v>164.7</v>
      </c>
      <c r="L337">
        <v>119.7</v>
      </c>
      <c r="M337">
        <v>184.9</v>
      </c>
      <c r="N337">
        <v>167.1</v>
      </c>
      <c r="O337">
        <v>182.5</v>
      </c>
      <c r="P337">
        <v>173.3</v>
      </c>
      <c r="Q337">
        <v>194.1</v>
      </c>
      <c r="R337">
        <v>175.6</v>
      </c>
      <c r="S337">
        <v>168.4</v>
      </c>
      <c r="T337">
        <v>174.6</v>
      </c>
      <c r="U337" t="s">
        <v>153</v>
      </c>
      <c r="V337">
        <v>174.6</v>
      </c>
      <c r="W337">
        <v>165.2</v>
      </c>
      <c r="X337">
        <v>174.8</v>
      </c>
      <c r="Y337">
        <v>163</v>
      </c>
      <c r="Z337">
        <v>165.1</v>
      </c>
      <c r="AA337">
        <v>167.9</v>
      </c>
      <c r="AB337">
        <v>168.4</v>
      </c>
      <c r="AC337">
        <v>167.5</v>
      </c>
      <c r="AD337">
        <v>171.7</v>
      </c>
    </row>
    <row r="338" spans="1:30" x14ac:dyDescent="0.3">
      <c r="A338" t="s">
        <v>30</v>
      </c>
      <c r="B338">
        <v>2022</v>
      </c>
      <c r="C338" t="s">
        <v>42</v>
      </c>
      <c r="D338">
        <v>153.80000000000001</v>
      </c>
      <c r="E338">
        <v>217.2</v>
      </c>
      <c r="F338">
        <v>169.6</v>
      </c>
      <c r="G338">
        <v>165.4</v>
      </c>
      <c r="H338">
        <v>208.1</v>
      </c>
      <c r="I338">
        <v>165.8</v>
      </c>
      <c r="J338">
        <v>167.3</v>
      </c>
      <c r="K338">
        <v>164.6</v>
      </c>
      <c r="L338">
        <v>119.1</v>
      </c>
      <c r="M338">
        <v>188.9</v>
      </c>
      <c r="N338">
        <v>174.2</v>
      </c>
      <c r="O338">
        <v>181.9</v>
      </c>
      <c r="P338">
        <v>172.4</v>
      </c>
      <c r="Q338">
        <v>192.9</v>
      </c>
      <c r="R338">
        <v>180.7</v>
      </c>
      <c r="S338">
        <v>178.7</v>
      </c>
      <c r="T338">
        <v>180.4</v>
      </c>
      <c r="U338" t="s">
        <v>32</v>
      </c>
      <c r="V338">
        <v>176.7</v>
      </c>
      <c r="W338">
        <v>170.3</v>
      </c>
      <c r="X338">
        <v>178.2</v>
      </c>
      <c r="Y338">
        <v>165.5</v>
      </c>
      <c r="Z338">
        <v>168</v>
      </c>
      <c r="AA338">
        <v>172.6</v>
      </c>
      <c r="AB338">
        <v>169.5</v>
      </c>
      <c r="AC338">
        <v>171</v>
      </c>
      <c r="AD338">
        <v>173.6</v>
      </c>
    </row>
    <row r="339" spans="1:30" x14ac:dyDescent="0.3">
      <c r="A339" t="s">
        <v>33</v>
      </c>
      <c r="B339">
        <v>2022</v>
      </c>
      <c r="C339" t="s">
        <v>42</v>
      </c>
      <c r="D339">
        <v>157.5</v>
      </c>
      <c r="E339">
        <v>223.4</v>
      </c>
      <c r="F339">
        <v>172.8</v>
      </c>
      <c r="G339">
        <v>166.4</v>
      </c>
      <c r="H339">
        <v>188.6</v>
      </c>
      <c r="I339">
        <v>174.1</v>
      </c>
      <c r="J339">
        <v>211.5</v>
      </c>
      <c r="K339">
        <v>163.6</v>
      </c>
      <c r="L339">
        <v>121.4</v>
      </c>
      <c r="M339">
        <v>183.5</v>
      </c>
      <c r="N339">
        <v>159.1</v>
      </c>
      <c r="O339">
        <v>186.3</v>
      </c>
      <c r="P339">
        <v>179.3</v>
      </c>
      <c r="Q339">
        <v>198.3</v>
      </c>
      <c r="R339">
        <v>171.6</v>
      </c>
      <c r="S339">
        <v>157.4</v>
      </c>
      <c r="T339">
        <v>169.4</v>
      </c>
      <c r="U339" t="s">
        <v>154</v>
      </c>
      <c r="V339">
        <v>174.9</v>
      </c>
      <c r="W339">
        <v>162.1</v>
      </c>
      <c r="X339">
        <v>170.9</v>
      </c>
      <c r="Y339">
        <v>157.19999999999999</v>
      </c>
      <c r="Z339">
        <v>164.1</v>
      </c>
      <c r="AA339">
        <v>166.5</v>
      </c>
      <c r="AB339">
        <v>169.2</v>
      </c>
      <c r="AC339">
        <v>163.80000000000001</v>
      </c>
      <c r="AD339">
        <v>171.4</v>
      </c>
    </row>
    <row r="340" spans="1:30" x14ac:dyDescent="0.3">
      <c r="A340" t="s">
        <v>35</v>
      </c>
      <c r="B340">
        <v>2022</v>
      </c>
      <c r="C340" t="s">
        <v>42</v>
      </c>
      <c r="D340">
        <v>155</v>
      </c>
      <c r="E340">
        <v>219.4</v>
      </c>
      <c r="F340">
        <v>170.8</v>
      </c>
      <c r="G340">
        <v>165.8</v>
      </c>
      <c r="H340">
        <v>200.9</v>
      </c>
      <c r="I340">
        <v>169.7</v>
      </c>
      <c r="J340">
        <v>182.3</v>
      </c>
      <c r="K340">
        <v>164.3</v>
      </c>
      <c r="L340">
        <v>119.9</v>
      </c>
      <c r="M340">
        <v>187.1</v>
      </c>
      <c r="N340">
        <v>167.9</v>
      </c>
      <c r="O340">
        <v>183.9</v>
      </c>
      <c r="P340">
        <v>174.9</v>
      </c>
      <c r="Q340">
        <v>194.3</v>
      </c>
      <c r="R340">
        <v>177.1</v>
      </c>
      <c r="S340">
        <v>169.9</v>
      </c>
      <c r="T340">
        <v>176</v>
      </c>
      <c r="U340" t="s">
        <v>154</v>
      </c>
      <c r="V340">
        <v>176</v>
      </c>
      <c r="W340">
        <v>166.4</v>
      </c>
      <c r="X340">
        <v>175.4</v>
      </c>
      <c r="Y340">
        <v>161.1</v>
      </c>
      <c r="Z340">
        <v>165.8</v>
      </c>
      <c r="AA340">
        <v>169</v>
      </c>
      <c r="AB340">
        <v>169.4</v>
      </c>
      <c r="AC340">
        <v>167.5</v>
      </c>
      <c r="AD340">
        <v>172.6</v>
      </c>
    </row>
    <row r="341" spans="1:30" x14ac:dyDescent="0.3">
      <c r="A341" t="s">
        <v>30</v>
      </c>
      <c r="B341">
        <v>2022</v>
      </c>
      <c r="C341" t="s">
        <v>44</v>
      </c>
      <c r="D341">
        <v>155.19999999999999</v>
      </c>
      <c r="E341">
        <v>210.8</v>
      </c>
      <c r="F341">
        <v>174.3</v>
      </c>
      <c r="G341">
        <v>166.3</v>
      </c>
      <c r="H341">
        <v>202.2</v>
      </c>
      <c r="I341">
        <v>169.6</v>
      </c>
      <c r="J341">
        <v>168.6</v>
      </c>
      <c r="K341">
        <v>164.4</v>
      </c>
      <c r="L341">
        <v>119.2</v>
      </c>
      <c r="M341">
        <v>191.8</v>
      </c>
      <c r="N341">
        <v>174.5</v>
      </c>
      <c r="O341">
        <v>183.1</v>
      </c>
      <c r="P341">
        <v>172.5</v>
      </c>
      <c r="Q341">
        <v>193.2</v>
      </c>
      <c r="R341">
        <v>182</v>
      </c>
      <c r="S341">
        <v>180.3</v>
      </c>
      <c r="T341">
        <v>181.7</v>
      </c>
      <c r="U341" t="s">
        <v>32</v>
      </c>
      <c r="V341">
        <v>179.6</v>
      </c>
      <c r="W341">
        <v>171.3</v>
      </c>
      <c r="X341">
        <v>178.8</v>
      </c>
      <c r="Y341">
        <v>166.3</v>
      </c>
      <c r="Z341">
        <v>168.6</v>
      </c>
      <c r="AA341">
        <v>174.7</v>
      </c>
      <c r="AB341">
        <v>169.7</v>
      </c>
      <c r="AC341">
        <v>171.8</v>
      </c>
      <c r="AD341">
        <v>174.3</v>
      </c>
    </row>
    <row r="342" spans="1:30" x14ac:dyDescent="0.3">
      <c r="A342" t="s">
        <v>33</v>
      </c>
      <c r="B342">
        <v>2022</v>
      </c>
      <c r="C342" t="s">
        <v>44</v>
      </c>
      <c r="D342">
        <v>159.30000000000001</v>
      </c>
      <c r="E342">
        <v>217.1</v>
      </c>
      <c r="F342">
        <v>176.6</v>
      </c>
      <c r="G342">
        <v>167.1</v>
      </c>
      <c r="H342">
        <v>184.8</v>
      </c>
      <c r="I342">
        <v>179.5</v>
      </c>
      <c r="J342">
        <v>208.5</v>
      </c>
      <c r="K342">
        <v>164</v>
      </c>
      <c r="L342">
        <v>121.5</v>
      </c>
      <c r="M342">
        <v>186.3</v>
      </c>
      <c r="N342">
        <v>159.80000000000001</v>
      </c>
      <c r="O342">
        <v>187.7</v>
      </c>
      <c r="P342">
        <v>179.4</v>
      </c>
      <c r="Q342">
        <v>198.6</v>
      </c>
      <c r="R342">
        <v>172.7</v>
      </c>
      <c r="S342">
        <v>158.69999999999999</v>
      </c>
      <c r="T342">
        <v>170.6</v>
      </c>
      <c r="U342" t="s">
        <v>155</v>
      </c>
      <c r="V342">
        <v>179.5</v>
      </c>
      <c r="W342">
        <v>163.1</v>
      </c>
      <c r="X342">
        <v>171.7</v>
      </c>
      <c r="Y342">
        <v>157.4</v>
      </c>
      <c r="Z342">
        <v>164.6</v>
      </c>
      <c r="AA342">
        <v>169.1</v>
      </c>
      <c r="AB342">
        <v>169.8</v>
      </c>
      <c r="AC342">
        <v>164.7</v>
      </c>
      <c r="AD342">
        <v>172.3</v>
      </c>
    </row>
    <row r="343" spans="1:30" x14ac:dyDescent="0.3">
      <c r="A343" t="s">
        <v>35</v>
      </c>
      <c r="B343">
        <v>2022</v>
      </c>
      <c r="C343" t="s">
        <v>44</v>
      </c>
      <c r="D343">
        <v>156.5</v>
      </c>
      <c r="E343">
        <v>213</v>
      </c>
      <c r="F343">
        <v>175.2</v>
      </c>
      <c r="G343">
        <v>166.6</v>
      </c>
      <c r="H343">
        <v>195.8</v>
      </c>
      <c r="I343">
        <v>174.2</v>
      </c>
      <c r="J343">
        <v>182.1</v>
      </c>
      <c r="K343">
        <v>164.3</v>
      </c>
      <c r="L343">
        <v>120</v>
      </c>
      <c r="M343">
        <v>190</v>
      </c>
      <c r="N343">
        <v>168.4</v>
      </c>
      <c r="O343">
        <v>185.2</v>
      </c>
      <c r="P343">
        <v>175</v>
      </c>
      <c r="Q343">
        <v>194.6</v>
      </c>
      <c r="R343">
        <v>178.3</v>
      </c>
      <c r="S343">
        <v>171.3</v>
      </c>
      <c r="T343">
        <v>177.3</v>
      </c>
      <c r="U343" t="s">
        <v>155</v>
      </c>
      <c r="V343">
        <v>179.6</v>
      </c>
      <c r="W343">
        <v>167.4</v>
      </c>
      <c r="X343">
        <v>176.1</v>
      </c>
      <c r="Y343">
        <v>161.6</v>
      </c>
      <c r="Z343">
        <v>166.3</v>
      </c>
      <c r="AA343">
        <v>171.4</v>
      </c>
      <c r="AB343">
        <v>169.7</v>
      </c>
      <c r="AC343">
        <v>168.4</v>
      </c>
      <c r="AD343">
        <v>173.4</v>
      </c>
    </row>
    <row r="344" spans="1:30" x14ac:dyDescent="0.3">
      <c r="A344" t="s">
        <v>30</v>
      </c>
      <c r="B344">
        <v>2022</v>
      </c>
      <c r="C344" t="s">
        <v>46</v>
      </c>
      <c r="D344">
        <v>159.5</v>
      </c>
      <c r="E344">
        <v>204.1</v>
      </c>
      <c r="F344">
        <v>168.3</v>
      </c>
      <c r="G344">
        <v>167.9</v>
      </c>
      <c r="H344">
        <v>198.1</v>
      </c>
      <c r="I344">
        <v>169.2</v>
      </c>
      <c r="J344">
        <v>173.1</v>
      </c>
      <c r="K344">
        <v>167.1</v>
      </c>
      <c r="L344">
        <v>120.2</v>
      </c>
      <c r="M344">
        <v>195.6</v>
      </c>
      <c r="N344">
        <v>174.8</v>
      </c>
      <c r="O344">
        <v>184</v>
      </c>
      <c r="P344">
        <v>173.9</v>
      </c>
      <c r="Q344">
        <v>193.7</v>
      </c>
      <c r="R344">
        <v>183.2</v>
      </c>
      <c r="S344">
        <v>181.7</v>
      </c>
      <c r="T344">
        <v>183</v>
      </c>
      <c r="U344" t="s">
        <v>32</v>
      </c>
      <c r="V344">
        <v>179.1</v>
      </c>
      <c r="W344">
        <v>172.3</v>
      </c>
      <c r="X344">
        <v>179.4</v>
      </c>
      <c r="Y344">
        <v>166.6</v>
      </c>
      <c r="Z344">
        <v>169.3</v>
      </c>
      <c r="AA344">
        <v>175.7</v>
      </c>
      <c r="AB344">
        <v>171.1</v>
      </c>
      <c r="AC344">
        <v>172.6</v>
      </c>
      <c r="AD344">
        <v>175.3</v>
      </c>
    </row>
    <row r="345" spans="1:30" x14ac:dyDescent="0.3">
      <c r="A345" t="s">
        <v>33</v>
      </c>
      <c r="B345">
        <v>2022</v>
      </c>
      <c r="C345" t="s">
        <v>46</v>
      </c>
      <c r="D345">
        <v>162.1</v>
      </c>
      <c r="E345">
        <v>210.9</v>
      </c>
      <c r="F345">
        <v>170.6</v>
      </c>
      <c r="G345">
        <v>168.4</v>
      </c>
      <c r="H345">
        <v>182.5</v>
      </c>
      <c r="I345">
        <v>177.1</v>
      </c>
      <c r="J345">
        <v>213.1</v>
      </c>
      <c r="K345">
        <v>167.3</v>
      </c>
      <c r="L345">
        <v>122.2</v>
      </c>
      <c r="M345">
        <v>189.7</v>
      </c>
      <c r="N345">
        <v>160.5</v>
      </c>
      <c r="O345">
        <v>188.9</v>
      </c>
      <c r="P345">
        <v>180.4</v>
      </c>
      <c r="Q345">
        <v>198.7</v>
      </c>
      <c r="R345">
        <v>173.7</v>
      </c>
      <c r="S345">
        <v>160</v>
      </c>
      <c r="T345">
        <v>171.6</v>
      </c>
      <c r="U345" t="s">
        <v>156</v>
      </c>
      <c r="V345">
        <v>178.4</v>
      </c>
      <c r="W345">
        <v>164.2</v>
      </c>
      <c r="X345">
        <v>172.6</v>
      </c>
      <c r="Y345">
        <v>157.69999999999999</v>
      </c>
      <c r="Z345">
        <v>165.1</v>
      </c>
      <c r="AA345">
        <v>169.9</v>
      </c>
      <c r="AB345">
        <v>171.4</v>
      </c>
      <c r="AC345">
        <v>165.4</v>
      </c>
      <c r="AD345">
        <v>173.1</v>
      </c>
    </row>
    <row r="346" spans="1:30" x14ac:dyDescent="0.3">
      <c r="A346" t="s">
        <v>35</v>
      </c>
      <c r="B346">
        <v>2022</v>
      </c>
      <c r="C346" t="s">
        <v>46</v>
      </c>
      <c r="D346">
        <v>160.30000000000001</v>
      </c>
      <c r="E346">
        <v>206.5</v>
      </c>
      <c r="F346">
        <v>169.2</v>
      </c>
      <c r="G346">
        <v>168.1</v>
      </c>
      <c r="H346">
        <v>192.4</v>
      </c>
      <c r="I346">
        <v>172.9</v>
      </c>
      <c r="J346">
        <v>186.7</v>
      </c>
      <c r="K346">
        <v>167.2</v>
      </c>
      <c r="L346">
        <v>120.9</v>
      </c>
      <c r="M346">
        <v>193.6</v>
      </c>
      <c r="N346">
        <v>168.8</v>
      </c>
      <c r="O346">
        <v>186.3</v>
      </c>
      <c r="P346">
        <v>176.3</v>
      </c>
      <c r="Q346">
        <v>195</v>
      </c>
      <c r="R346">
        <v>179.5</v>
      </c>
      <c r="S346">
        <v>172.7</v>
      </c>
      <c r="T346">
        <v>178.5</v>
      </c>
      <c r="U346" t="s">
        <v>156</v>
      </c>
      <c r="V346">
        <v>178.8</v>
      </c>
      <c r="W346">
        <v>168.5</v>
      </c>
      <c r="X346">
        <v>176.8</v>
      </c>
      <c r="Y346">
        <v>161.9</v>
      </c>
      <c r="Z346">
        <v>166.9</v>
      </c>
      <c r="AA346">
        <v>172.3</v>
      </c>
      <c r="AB346">
        <v>171.2</v>
      </c>
      <c r="AC346">
        <v>169.1</v>
      </c>
      <c r="AD346">
        <v>174.3</v>
      </c>
    </row>
    <row r="347" spans="1:30" x14ac:dyDescent="0.3">
      <c r="A347" t="s">
        <v>30</v>
      </c>
      <c r="B347">
        <v>2022</v>
      </c>
      <c r="C347" t="s">
        <v>48</v>
      </c>
      <c r="D347">
        <v>162.9</v>
      </c>
      <c r="E347">
        <v>206.7</v>
      </c>
      <c r="F347">
        <v>169</v>
      </c>
      <c r="G347">
        <v>169.5</v>
      </c>
      <c r="H347">
        <v>194.1</v>
      </c>
      <c r="I347">
        <v>164.1</v>
      </c>
      <c r="J347">
        <v>176.9</v>
      </c>
      <c r="K347">
        <v>169</v>
      </c>
      <c r="L347">
        <v>120.8</v>
      </c>
      <c r="M347">
        <v>199.1</v>
      </c>
      <c r="N347">
        <v>175.4</v>
      </c>
      <c r="O347">
        <v>184.8</v>
      </c>
      <c r="P347">
        <v>175.5</v>
      </c>
      <c r="Q347">
        <v>194.5</v>
      </c>
      <c r="R347">
        <v>184.7</v>
      </c>
      <c r="S347">
        <v>183.3</v>
      </c>
      <c r="T347">
        <v>184.5</v>
      </c>
      <c r="U347" t="s">
        <v>32</v>
      </c>
      <c r="V347">
        <v>179.7</v>
      </c>
      <c r="W347">
        <v>173.6</v>
      </c>
      <c r="X347">
        <v>180.2</v>
      </c>
      <c r="Y347">
        <v>166.9</v>
      </c>
      <c r="Z347">
        <v>170</v>
      </c>
      <c r="AA347">
        <v>176.2</v>
      </c>
      <c r="AB347">
        <v>170.8</v>
      </c>
      <c r="AC347">
        <v>173.1</v>
      </c>
      <c r="AD347">
        <v>176.4</v>
      </c>
    </row>
    <row r="348" spans="1:30" x14ac:dyDescent="0.3">
      <c r="A348" t="s">
        <v>33</v>
      </c>
      <c r="B348">
        <v>2022</v>
      </c>
      <c r="C348" t="s">
        <v>48</v>
      </c>
      <c r="D348">
        <v>164.9</v>
      </c>
      <c r="E348">
        <v>213.7</v>
      </c>
      <c r="F348">
        <v>170.9</v>
      </c>
      <c r="G348">
        <v>170.1</v>
      </c>
      <c r="H348">
        <v>179.3</v>
      </c>
      <c r="I348">
        <v>167.5</v>
      </c>
      <c r="J348">
        <v>220.8</v>
      </c>
      <c r="K348">
        <v>169.2</v>
      </c>
      <c r="L348">
        <v>123.1</v>
      </c>
      <c r="M348">
        <v>193.6</v>
      </c>
      <c r="N348">
        <v>161.1</v>
      </c>
      <c r="O348">
        <v>190.4</v>
      </c>
      <c r="P348">
        <v>181.8</v>
      </c>
      <c r="Q348">
        <v>199.7</v>
      </c>
      <c r="R348">
        <v>175</v>
      </c>
      <c r="S348">
        <v>161.69999999999999</v>
      </c>
      <c r="T348">
        <v>173</v>
      </c>
      <c r="U348" t="s">
        <v>157</v>
      </c>
      <c r="V348">
        <v>179.2</v>
      </c>
      <c r="W348">
        <v>165</v>
      </c>
      <c r="X348">
        <v>173.8</v>
      </c>
      <c r="Y348">
        <v>158.19999999999999</v>
      </c>
      <c r="Z348">
        <v>165.8</v>
      </c>
      <c r="AA348">
        <v>170.9</v>
      </c>
      <c r="AB348">
        <v>171.1</v>
      </c>
      <c r="AC348">
        <v>166.1</v>
      </c>
      <c r="AD348">
        <v>174.1</v>
      </c>
    </row>
    <row r="349" spans="1:30" x14ac:dyDescent="0.3">
      <c r="A349" t="s">
        <v>35</v>
      </c>
      <c r="B349">
        <v>2022</v>
      </c>
      <c r="C349" t="s">
        <v>48</v>
      </c>
      <c r="D349">
        <v>163.5</v>
      </c>
      <c r="E349">
        <v>209.2</v>
      </c>
      <c r="F349">
        <v>169.7</v>
      </c>
      <c r="G349">
        <v>169.7</v>
      </c>
      <c r="H349">
        <v>188.7</v>
      </c>
      <c r="I349">
        <v>165.7</v>
      </c>
      <c r="J349">
        <v>191.8</v>
      </c>
      <c r="K349">
        <v>169.1</v>
      </c>
      <c r="L349">
        <v>121.6</v>
      </c>
      <c r="M349">
        <v>197.3</v>
      </c>
      <c r="N349">
        <v>169.4</v>
      </c>
      <c r="O349">
        <v>187.4</v>
      </c>
      <c r="P349">
        <v>177.8</v>
      </c>
      <c r="Q349">
        <v>195.9</v>
      </c>
      <c r="R349">
        <v>180.9</v>
      </c>
      <c r="S349">
        <v>174.3</v>
      </c>
      <c r="T349">
        <v>179.9</v>
      </c>
      <c r="U349" t="s">
        <v>157</v>
      </c>
      <c r="V349">
        <v>179.5</v>
      </c>
      <c r="W349">
        <v>169.5</v>
      </c>
      <c r="X349">
        <v>177.8</v>
      </c>
      <c r="Y349">
        <v>162.30000000000001</v>
      </c>
      <c r="Z349">
        <v>167.6</v>
      </c>
      <c r="AA349">
        <v>173.1</v>
      </c>
      <c r="AB349">
        <v>170.9</v>
      </c>
      <c r="AC349">
        <v>169.7</v>
      </c>
      <c r="AD349">
        <v>175.3</v>
      </c>
    </row>
    <row r="350" spans="1:30" x14ac:dyDescent="0.3">
      <c r="A350" t="s">
        <v>30</v>
      </c>
      <c r="B350">
        <v>2022</v>
      </c>
      <c r="C350" t="s">
        <v>50</v>
      </c>
      <c r="D350">
        <v>164.7</v>
      </c>
      <c r="E350">
        <v>208.8</v>
      </c>
      <c r="F350">
        <v>170.3</v>
      </c>
      <c r="G350">
        <v>170.9</v>
      </c>
      <c r="H350">
        <v>191.6</v>
      </c>
      <c r="I350">
        <v>162.19999999999999</v>
      </c>
      <c r="J350">
        <v>184.8</v>
      </c>
      <c r="K350">
        <v>169.7</v>
      </c>
      <c r="L350">
        <v>121.1</v>
      </c>
      <c r="M350">
        <v>201.6</v>
      </c>
      <c r="N350">
        <v>175.8</v>
      </c>
      <c r="O350">
        <v>185.6</v>
      </c>
      <c r="P350">
        <v>177.4</v>
      </c>
      <c r="Q350">
        <v>194.9</v>
      </c>
      <c r="R350">
        <v>186.1</v>
      </c>
      <c r="S350">
        <v>184.4</v>
      </c>
      <c r="T350">
        <v>185.9</v>
      </c>
      <c r="U350" t="s">
        <v>32</v>
      </c>
      <c r="V350">
        <v>180.8</v>
      </c>
      <c r="W350">
        <v>174.4</v>
      </c>
      <c r="X350">
        <v>181.2</v>
      </c>
      <c r="Y350">
        <v>167.4</v>
      </c>
      <c r="Z350">
        <v>170.6</v>
      </c>
      <c r="AA350">
        <v>176.5</v>
      </c>
      <c r="AB350">
        <v>172</v>
      </c>
      <c r="AC350">
        <v>173.9</v>
      </c>
      <c r="AD350">
        <v>177.9</v>
      </c>
    </row>
    <row r="351" spans="1:30" x14ac:dyDescent="0.3">
      <c r="A351" t="s">
        <v>33</v>
      </c>
      <c r="B351">
        <v>2022</v>
      </c>
      <c r="C351" t="s">
        <v>50</v>
      </c>
      <c r="D351">
        <v>166.4</v>
      </c>
      <c r="E351">
        <v>214.9</v>
      </c>
      <c r="F351">
        <v>171.9</v>
      </c>
      <c r="G351">
        <v>171</v>
      </c>
      <c r="H351">
        <v>177.7</v>
      </c>
      <c r="I351">
        <v>165.7</v>
      </c>
      <c r="J351">
        <v>228.6</v>
      </c>
      <c r="K351">
        <v>169.9</v>
      </c>
      <c r="L351">
        <v>123.4</v>
      </c>
      <c r="M351">
        <v>196.4</v>
      </c>
      <c r="N351">
        <v>161.6</v>
      </c>
      <c r="O351">
        <v>191.5</v>
      </c>
      <c r="P351">
        <v>183.3</v>
      </c>
      <c r="Q351">
        <v>200.1</v>
      </c>
      <c r="R351">
        <v>175.5</v>
      </c>
      <c r="S351">
        <v>162.6</v>
      </c>
      <c r="T351">
        <v>173.6</v>
      </c>
      <c r="U351" t="s">
        <v>158</v>
      </c>
      <c r="V351">
        <v>180</v>
      </c>
      <c r="W351">
        <v>166</v>
      </c>
      <c r="X351">
        <v>174.7</v>
      </c>
      <c r="Y351">
        <v>158.80000000000001</v>
      </c>
      <c r="Z351">
        <v>166.3</v>
      </c>
      <c r="AA351">
        <v>171.2</v>
      </c>
      <c r="AB351">
        <v>172.3</v>
      </c>
      <c r="AC351">
        <v>166.8</v>
      </c>
      <c r="AD351">
        <v>175.3</v>
      </c>
    </row>
    <row r="352" spans="1:30" x14ac:dyDescent="0.3">
      <c r="A352" t="s">
        <v>35</v>
      </c>
      <c r="B352">
        <v>2022</v>
      </c>
      <c r="C352" t="s">
        <v>50</v>
      </c>
      <c r="D352">
        <v>165.2</v>
      </c>
      <c r="E352">
        <v>210.9</v>
      </c>
      <c r="F352">
        <v>170.9</v>
      </c>
      <c r="G352">
        <v>170.9</v>
      </c>
      <c r="H352">
        <v>186.5</v>
      </c>
      <c r="I352">
        <v>163.80000000000001</v>
      </c>
      <c r="J352">
        <v>199.7</v>
      </c>
      <c r="K352">
        <v>169.8</v>
      </c>
      <c r="L352">
        <v>121.9</v>
      </c>
      <c r="M352">
        <v>199.9</v>
      </c>
      <c r="N352">
        <v>169.9</v>
      </c>
      <c r="O352">
        <v>188.3</v>
      </c>
      <c r="P352">
        <v>179.6</v>
      </c>
      <c r="Q352">
        <v>196.3</v>
      </c>
      <c r="R352">
        <v>181.9</v>
      </c>
      <c r="S352">
        <v>175.3</v>
      </c>
      <c r="T352">
        <v>181</v>
      </c>
      <c r="U352" t="s">
        <v>158</v>
      </c>
      <c r="V352">
        <v>180.5</v>
      </c>
      <c r="W352">
        <v>170.4</v>
      </c>
      <c r="X352">
        <v>178.7</v>
      </c>
      <c r="Y352">
        <v>162.9</v>
      </c>
      <c r="Z352">
        <v>168.2</v>
      </c>
      <c r="AA352">
        <v>173.4</v>
      </c>
      <c r="AB352">
        <v>172.1</v>
      </c>
      <c r="AC352">
        <v>170.5</v>
      </c>
      <c r="AD352">
        <v>176.7</v>
      </c>
    </row>
    <row r="353" spans="1:30" x14ac:dyDescent="0.3">
      <c r="A353" t="s">
        <v>30</v>
      </c>
      <c r="B353">
        <v>2022</v>
      </c>
      <c r="C353" t="s">
        <v>53</v>
      </c>
      <c r="D353">
        <v>166.9</v>
      </c>
      <c r="E353">
        <v>207.2</v>
      </c>
      <c r="F353">
        <v>180.2</v>
      </c>
      <c r="G353">
        <v>172.3</v>
      </c>
      <c r="H353">
        <v>194</v>
      </c>
      <c r="I353">
        <v>159.1</v>
      </c>
      <c r="J353">
        <v>171.6</v>
      </c>
      <c r="K353">
        <v>170.2</v>
      </c>
      <c r="L353">
        <v>121.5</v>
      </c>
      <c r="M353">
        <v>204.8</v>
      </c>
      <c r="N353">
        <v>176.4</v>
      </c>
      <c r="O353">
        <v>186.9</v>
      </c>
      <c r="P353">
        <v>176.6</v>
      </c>
      <c r="Q353">
        <v>195.5</v>
      </c>
      <c r="R353">
        <v>187.2</v>
      </c>
      <c r="S353">
        <v>185.2</v>
      </c>
      <c r="T353">
        <v>186.9</v>
      </c>
      <c r="U353" t="s">
        <v>32</v>
      </c>
      <c r="V353">
        <v>181.9</v>
      </c>
      <c r="W353">
        <v>175.5</v>
      </c>
      <c r="X353">
        <v>182.3</v>
      </c>
      <c r="Y353">
        <v>167.5</v>
      </c>
      <c r="Z353">
        <v>170.8</v>
      </c>
      <c r="AA353">
        <v>176.9</v>
      </c>
      <c r="AB353">
        <v>173.4</v>
      </c>
      <c r="AC353">
        <v>174.6</v>
      </c>
      <c r="AD353">
        <v>177.8</v>
      </c>
    </row>
    <row r="354" spans="1:30" x14ac:dyDescent="0.3">
      <c r="A354" t="s">
        <v>33</v>
      </c>
      <c r="B354">
        <v>2022</v>
      </c>
      <c r="C354" t="s">
        <v>53</v>
      </c>
      <c r="D354">
        <v>168.4</v>
      </c>
      <c r="E354">
        <v>213.4</v>
      </c>
      <c r="F354">
        <v>183.2</v>
      </c>
      <c r="G354">
        <v>172.3</v>
      </c>
      <c r="H354">
        <v>180</v>
      </c>
      <c r="I354">
        <v>162.6</v>
      </c>
      <c r="J354">
        <v>205.5</v>
      </c>
      <c r="K354">
        <v>171</v>
      </c>
      <c r="L354">
        <v>123.4</v>
      </c>
      <c r="M354">
        <v>198.8</v>
      </c>
      <c r="N354">
        <v>162.1</v>
      </c>
      <c r="O354">
        <v>192.4</v>
      </c>
      <c r="P354">
        <v>181.3</v>
      </c>
      <c r="Q354">
        <v>200.6</v>
      </c>
      <c r="R354">
        <v>176.7</v>
      </c>
      <c r="S354">
        <v>163.5</v>
      </c>
      <c r="T354">
        <v>174.7</v>
      </c>
      <c r="U354" t="s">
        <v>159</v>
      </c>
      <c r="V354">
        <v>180.3</v>
      </c>
      <c r="W354">
        <v>166.9</v>
      </c>
      <c r="X354">
        <v>175.8</v>
      </c>
      <c r="Y354">
        <v>158.9</v>
      </c>
      <c r="Z354">
        <v>166.7</v>
      </c>
      <c r="AA354">
        <v>171.5</v>
      </c>
      <c r="AB354">
        <v>173.8</v>
      </c>
      <c r="AC354">
        <v>167.4</v>
      </c>
      <c r="AD354">
        <v>174.1</v>
      </c>
    </row>
    <row r="355" spans="1:30" x14ac:dyDescent="0.3">
      <c r="A355" t="s">
        <v>35</v>
      </c>
      <c r="B355">
        <v>2022</v>
      </c>
      <c r="C355" t="s">
        <v>53</v>
      </c>
      <c r="D355">
        <v>167.4</v>
      </c>
      <c r="E355">
        <v>209.4</v>
      </c>
      <c r="F355">
        <v>181.4</v>
      </c>
      <c r="G355">
        <v>172.3</v>
      </c>
      <c r="H355">
        <v>188.9</v>
      </c>
      <c r="I355">
        <v>160.69999999999999</v>
      </c>
      <c r="J355">
        <v>183.1</v>
      </c>
      <c r="K355">
        <v>170.5</v>
      </c>
      <c r="L355">
        <v>122.1</v>
      </c>
      <c r="M355">
        <v>202.8</v>
      </c>
      <c r="N355">
        <v>170.4</v>
      </c>
      <c r="O355">
        <v>189.5</v>
      </c>
      <c r="P355">
        <v>178.3</v>
      </c>
      <c r="Q355">
        <v>196.9</v>
      </c>
      <c r="R355">
        <v>183.1</v>
      </c>
      <c r="S355">
        <v>176.2</v>
      </c>
      <c r="T355">
        <v>182.1</v>
      </c>
      <c r="U355" t="s">
        <v>159</v>
      </c>
      <c r="V355">
        <v>181.3</v>
      </c>
      <c r="W355">
        <v>171.4</v>
      </c>
      <c r="X355">
        <v>179.8</v>
      </c>
      <c r="Y355">
        <v>163</v>
      </c>
      <c r="Z355">
        <v>168.5</v>
      </c>
      <c r="AA355">
        <v>173.7</v>
      </c>
      <c r="AB355">
        <v>173.6</v>
      </c>
      <c r="AC355">
        <v>171.1</v>
      </c>
      <c r="AD355">
        <v>176.5</v>
      </c>
    </row>
    <row r="356" spans="1:30" x14ac:dyDescent="0.3">
      <c r="A356" t="s">
        <v>30</v>
      </c>
      <c r="B356">
        <v>2022</v>
      </c>
      <c r="C356" t="s">
        <v>55</v>
      </c>
      <c r="D356">
        <v>168.8</v>
      </c>
      <c r="E356">
        <v>206.9</v>
      </c>
      <c r="F356">
        <v>189.1</v>
      </c>
      <c r="G356">
        <v>173.4</v>
      </c>
      <c r="H356">
        <v>193.9</v>
      </c>
      <c r="I356">
        <v>156.69999999999999</v>
      </c>
      <c r="J356">
        <v>150.19999999999999</v>
      </c>
      <c r="K356">
        <v>170.5</v>
      </c>
      <c r="L356">
        <v>121.2</v>
      </c>
      <c r="M356">
        <v>207.5</v>
      </c>
      <c r="N356">
        <v>176.8</v>
      </c>
      <c r="O356">
        <v>187.7</v>
      </c>
      <c r="P356">
        <v>174.4</v>
      </c>
      <c r="Q356">
        <v>195.9</v>
      </c>
      <c r="R356">
        <v>188.1</v>
      </c>
      <c r="S356">
        <v>185.9</v>
      </c>
      <c r="T356">
        <v>187.8</v>
      </c>
      <c r="U356" t="s">
        <v>32</v>
      </c>
      <c r="V356">
        <v>182.8</v>
      </c>
      <c r="W356">
        <v>176.4</v>
      </c>
      <c r="X356">
        <v>183.5</v>
      </c>
      <c r="Y356">
        <v>167.8</v>
      </c>
      <c r="Z356">
        <v>171.2</v>
      </c>
      <c r="AA356">
        <v>177.3</v>
      </c>
      <c r="AB356">
        <v>175.7</v>
      </c>
      <c r="AC356">
        <v>175.5</v>
      </c>
      <c r="AD356">
        <v>177.1</v>
      </c>
    </row>
    <row r="357" spans="1:30" x14ac:dyDescent="0.3">
      <c r="A357" t="s">
        <v>33</v>
      </c>
      <c r="B357">
        <v>2022</v>
      </c>
      <c r="C357" t="s">
        <v>55</v>
      </c>
      <c r="D357">
        <v>170.2</v>
      </c>
      <c r="E357">
        <v>212.9</v>
      </c>
      <c r="F357">
        <v>191.9</v>
      </c>
      <c r="G357">
        <v>173.9</v>
      </c>
      <c r="H357">
        <v>179.1</v>
      </c>
      <c r="I357">
        <v>159.5</v>
      </c>
      <c r="J357">
        <v>178.7</v>
      </c>
      <c r="K357">
        <v>171.3</v>
      </c>
      <c r="L357">
        <v>123.1</v>
      </c>
      <c r="M357">
        <v>200.5</v>
      </c>
      <c r="N357">
        <v>162.80000000000001</v>
      </c>
      <c r="O357">
        <v>193.3</v>
      </c>
      <c r="P357">
        <v>178.6</v>
      </c>
      <c r="Q357">
        <v>201.1</v>
      </c>
      <c r="R357">
        <v>177.7</v>
      </c>
      <c r="S357">
        <v>164.5</v>
      </c>
      <c r="T357">
        <v>175.7</v>
      </c>
      <c r="U357" t="s">
        <v>160</v>
      </c>
      <c r="V357">
        <v>180.6</v>
      </c>
      <c r="W357">
        <v>167.3</v>
      </c>
      <c r="X357">
        <v>177.2</v>
      </c>
      <c r="Y357">
        <v>159.4</v>
      </c>
      <c r="Z357">
        <v>167.1</v>
      </c>
      <c r="AA357">
        <v>171.8</v>
      </c>
      <c r="AB357">
        <v>176</v>
      </c>
      <c r="AC357">
        <v>168.2</v>
      </c>
      <c r="AD357">
        <v>174.1</v>
      </c>
    </row>
    <row r="358" spans="1:30" x14ac:dyDescent="0.3">
      <c r="A358" t="s">
        <v>35</v>
      </c>
      <c r="B358">
        <v>2022</v>
      </c>
      <c r="C358" t="s">
        <v>55</v>
      </c>
      <c r="D358">
        <v>169.2</v>
      </c>
      <c r="E358">
        <v>209</v>
      </c>
      <c r="F358">
        <v>190.2</v>
      </c>
      <c r="G358">
        <v>173.6</v>
      </c>
      <c r="H358">
        <v>188.5</v>
      </c>
      <c r="I358">
        <v>158</v>
      </c>
      <c r="J358">
        <v>159.9</v>
      </c>
      <c r="K358">
        <v>170.8</v>
      </c>
      <c r="L358">
        <v>121.8</v>
      </c>
      <c r="M358">
        <v>205.2</v>
      </c>
      <c r="N358">
        <v>171</v>
      </c>
      <c r="O358">
        <v>190.3</v>
      </c>
      <c r="P358">
        <v>175.9</v>
      </c>
      <c r="Q358">
        <v>197.3</v>
      </c>
      <c r="R358">
        <v>184</v>
      </c>
      <c r="S358">
        <v>177</v>
      </c>
      <c r="T358">
        <v>183</v>
      </c>
      <c r="U358" t="s">
        <v>160</v>
      </c>
      <c r="V358">
        <v>182</v>
      </c>
      <c r="W358">
        <v>172.1</v>
      </c>
      <c r="X358">
        <v>181.1</v>
      </c>
      <c r="Y358">
        <v>163.4</v>
      </c>
      <c r="Z358">
        <v>168.9</v>
      </c>
      <c r="AA358">
        <v>174.1</v>
      </c>
      <c r="AB358">
        <v>175.8</v>
      </c>
      <c r="AC358">
        <v>172</v>
      </c>
      <c r="AD358">
        <v>175.7</v>
      </c>
    </row>
    <row r="359" spans="1:30" x14ac:dyDescent="0.3">
      <c r="A359" t="s">
        <v>30</v>
      </c>
      <c r="B359">
        <v>2023</v>
      </c>
      <c r="C359" t="s">
        <v>31</v>
      </c>
      <c r="D359">
        <v>174</v>
      </c>
      <c r="E359">
        <v>208.3</v>
      </c>
      <c r="F359">
        <v>192.9</v>
      </c>
      <c r="G359">
        <v>174.3</v>
      </c>
      <c r="H359">
        <v>192.6</v>
      </c>
      <c r="I359">
        <v>156.30000000000001</v>
      </c>
      <c r="J359">
        <v>142.9</v>
      </c>
      <c r="K359">
        <v>170.7</v>
      </c>
      <c r="L359">
        <v>120.3</v>
      </c>
      <c r="M359">
        <v>210.5</v>
      </c>
      <c r="N359">
        <v>176.9</v>
      </c>
      <c r="O359">
        <v>188.5</v>
      </c>
      <c r="P359">
        <v>175</v>
      </c>
      <c r="Q359">
        <v>196.9</v>
      </c>
      <c r="R359">
        <v>189</v>
      </c>
      <c r="S359">
        <v>186.3</v>
      </c>
      <c r="T359">
        <v>188.6</v>
      </c>
      <c r="U359" t="s">
        <v>32</v>
      </c>
      <c r="V359">
        <v>183.2</v>
      </c>
      <c r="W359">
        <v>177.2</v>
      </c>
      <c r="X359">
        <v>184.7</v>
      </c>
      <c r="Y359">
        <v>168.2</v>
      </c>
      <c r="Z359">
        <v>171.8</v>
      </c>
      <c r="AA359">
        <v>177.8</v>
      </c>
      <c r="AB359">
        <v>178.4</v>
      </c>
      <c r="AC359">
        <v>176.5</v>
      </c>
      <c r="AD359">
        <v>177.8</v>
      </c>
    </row>
    <row r="360" spans="1:30" x14ac:dyDescent="0.3">
      <c r="A360" t="s">
        <v>33</v>
      </c>
      <c r="B360">
        <v>2023</v>
      </c>
      <c r="C360" t="s">
        <v>31</v>
      </c>
      <c r="D360">
        <v>173.3</v>
      </c>
      <c r="E360">
        <v>215.2</v>
      </c>
      <c r="F360">
        <v>197</v>
      </c>
      <c r="G360">
        <v>175.2</v>
      </c>
      <c r="H360">
        <v>178</v>
      </c>
      <c r="I360">
        <v>160.5</v>
      </c>
      <c r="J360">
        <v>175.3</v>
      </c>
      <c r="K360">
        <v>171.2</v>
      </c>
      <c r="L360">
        <v>122.7</v>
      </c>
      <c r="M360">
        <v>204.3</v>
      </c>
      <c r="N360">
        <v>163.69999999999999</v>
      </c>
      <c r="O360">
        <v>194.3</v>
      </c>
      <c r="P360">
        <v>179.5</v>
      </c>
      <c r="Q360">
        <v>201.6</v>
      </c>
      <c r="R360">
        <v>178.7</v>
      </c>
      <c r="S360">
        <v>165.3</v>
      </c>
      <c r="T360">
        <v>176.6</v>
      </c>
      <c r="U360" t="s">
        <v>161</v>
      </c>
      <c r="V360">
        <v>180.1</v>
      </c>
      <c r="W360">
        <v>168</v>
      </c>
      <c r="X360">
        <v>178.5</v>
      </c>
      <c r="Y360">
        <v>159.5</v>
      </c>
      <c r="Z360">
        <v>167.8</v>
      </c>
      <c r="AA360">
        <v>171.8</v>
      </c>
      <c r="AB360">
        <v>178.8</v>
      </c>
      <c r="AC360">
        <v>168.9</v>
      </c>
      <c r="AD360">
        <v>174.9</v>
      </c>
    </row>
    <row r="361" spans="1:30" x14ac:dyDescent="0.3">
      <c r="A361" t="s">
        <v>35</v>
      </c>
      <c r="B361">
        <v>2023</v>
      </c>
      <c r="C361" t="s">
        <v>31</v>
      </c>
      <c r="D361">
        <v>173.8</v>
      </c>
      <c r="E361">
        <v>210.7</v>
      </c>
      <c r="F361">
        <v>194.5</v>
      </c>
      <c r="G361">
        <v>174.6</v>
      </c>
      <c r="H361">
        <v>187.2</v>
      </c>
      <c r="I361">
        <v>158.30000000000001</v>
      </c>
      <c r="J361">
        <v>153.9</v>
      </c>
      <c r="K361">
        <v>170.9</v>
      </c>
      <c r="L361">
        <v>121.1</v>
      </c>
      <c r="M361">
        <v>208.4</v>
      </c>
      <c r="N361">
        <v>171.4</v>
      </c>
      <c r="O361">
        <v>191.2</v>
      </c>
      <c r="P361">
        <v>176.7</v>
      </c>
      <c r="Q361">
        <v>198.2</v>
      </c>
      <c r="R361">
        <v>184.9</v>
      </c>
      <c r="S361">
        <v>177.6</v>
      </c>
      <c r="T361">
        <v>183.8</v>
      </c>
      <c r="U361" t="s">
        <v>161</v>
      </c>
      <c r="V361">
        <v>182</v>
      </c>
      <c r="W361">
        <v>172.9</v>
      </c>
      <c r="X361">
        <v>182.3</v>
      </c>
      <c r="Y361">
        <v>163.6</v>
      </c>
      <c r="Z361">
        <v>169.5</v>
      </c>
      <c r="AA361">
        <v>174.3</v>
      </c>
      <c r="AB361">
        <v>178.6</v>
      </c>
      <c r="AC361">
        <v>172.8</v>
      </c>
      <c r="AD361">
        <v>176.5</v>
      </c>
    </row>
    <row r="362" spans="1:30" x14ac:dyDescent="0.3">
      <c r="A362" t="s">
        <v>30</v>
      </c>
      <c r="B362">
        <v>2023</v>
      </c>
      <c r="C362" t="s">
        <v>36</v>
      </c>
      <c r="D362">
        <v>174.2</v>
      </c>
      <c r="E362">
        <v>205.2</v>
      </c>
      <c r="F362">
        <v>173.9</v>
      </c>
      <c r="G362">
        <v>177</v>
      </c>
      <c r="H362">
        <v>183.4</v>
      </c>
      <c r="I362">
        <v>167.2</v>
      </c>
      <c r="J362">
        <v>140.9</v>
      </c>
      <c r="K362">
        <v>170.4</v>
      </c>
      <c r="L362">
        <v>119.1</v>
      </c>
      <c r="M362">
        <v>212.1</v>
      </c>
      <c r="N362">
        <v>177.6</v>
      </c>
      <c r="O362">
        <v>189.9</v>
      </c>
      <c r="P362">
        <v>174.8</v>
      </c>
      <c r="Q362">
        <v>198.3</v>
      </c>
      <c r="R362">
        <v>190</v>
      </c>
      <c r="S362">
        <v>187</v>
      </c>
      <c r="T362">
        <v>189.6</v>
      </c>
      <c r="U362" t="s">
        <v>32</v>
      </c>
      <c r="V362">
        <v>181.6</v>
      </c>
      <c r="W362">
        <v>178.6</v>
      </c>
      <c r="X362">
        <v>186.6</v>
      </c>
      <c r="Y362">
        <v>169</v>
      </c>
      <c r="Z362">
        <v>172.8</v>
      </c>
      <c r="AA362">
        <v>178.5</v>
      </c>
      <c r="AB362">
        <v>180.7</v>
      </c>
      <c r="AC362">
        <v>177.9</v>
      </c>
      <c r="AD362">
        <v>178</v>
      </c>
    </row>
    <row r="363" spans="1:30" x14ac:dyDescent="0.3">
      <c r="A363" t="s">
        <v>33</v>
      </c>
      <c r="B363">
        <v>2023</v>
      </c>
      <c r="C363" t="s">
        <v>36</v>
      </c>
      <c r="D363">
        <v>174.7</v>
      </c>
      <c r="E363">
        <v>212.2</v>
      </c>
      <c r="F363">
        <v>177.2</v>
      </c>
      <c r="G363">
        <v>177.9</v>
      </c>
      <c r="H363">
        <v>172.2</v>
      </c>
      <c r="I363">
        <v>172.1</v>
      </c>
      <c r="J363">
        <v>175.8</v>
      </c>
      <c r="K363">
        <v>172.2</v>
      </c>
      <c r="L363">
        <v>121.9</v>
      </c>
      <c r="M363">
        <v>204.8</v>
      </c>
      <c r="N363">
        <v>164.9</v>
      </c>
      <c r="O363">
        <v>196.6</v>
      </c>
      <c r="P363">
        <v>180.7</v>
      </c>
      <c r="Q363">
        <v>202.7</v>
      </c>
      <c r="R363">
        <v>180.3</v>
      </c>
      <c r="S363">
        <v>167</v>
      </c>
      <c r="T363">
        <v>178.2</v>
      </c>
      <c r="U363" t="s">
        <v>162</v>
      </c>
      <c r="V363">
        <v>182.8</v>
      </c>
      <c r="W363">
        <v>169.2</v>
      </c>
      <c r="X363">
        <v>180.8</v>
      </c>
      <c r="Y363">
        <v>159.80000000000001</v>
      </c>
      <c r="Z363">
        <v>168.4</v>
      </c>
      <c r="AA363">
        <v>172.5</v>
      </c>
      <c r="AB363">
        <v>181.4</v>
      </c>
      <c r="AC363">
        <v>170</v>
      </c>
      <c r="AD363">
        <v>176.3</v>
      </c>
    </row>
    <row r="364" spans="1:30" x14ac:dyDescent="0.3">
      <c r="A364" t="s">
        <v>35</v>
      </c>
      <c r="B364">
        <v>2023</v>
      </c>
      <c r="C364" t="s">
        <v>36</v>
      </c>
      <c r="D364">
        <v>174.4</v>
      </c>
      <c r="E364">
        <v>207.7</v>
      </c>
      <c r="F364">
        <v>175.2</v>
      </c>
      <c r="G364">
        <v>177.3</v>
      </c>
      <c r="H364">
        <v>179.3</v>
      </c>
      <c r="I364">
        <v>169.5</v>
      </c>
      <c r="J364">
        <v>152.69999999999999</v>
      </c>
      <c r="K364">
        <v>171</v>
      </c>
      <c r="L364">
        <v>120</v>
      </c>
      <c r="M364">
        <v>209.7</v>
      </c>
      <c r="N364">
        <v>172.3</v>
      </c>
      <c r="O364">
        <v>193</v>
      </c>
      <c r="P364">
        <v>177</v>
      </c>
      <c r="Q364">
        <v>199.5</v>
      </c>
      <c r="R364">
        <v>186.2</v>
      </c>
      <c r="S364">
        <v>178.7</v>
      </c>
      <c r="T364">
        <v>185.1</v>
      </c>
      <c r="U364" t="s">
        <v>162</v>
      </c>
      <c r="V364">
        <v>182.1</v>
      </c>
      <c r="W364">
        <v>174.2</v>
      </c>
      <c r="X364">
        <v>184.4</v>
      </c>
      <c r="Y364">
        <v>164.2</v>
      </c>
      <c r="Z364">
        <v>170.3</v>
      </c>
      <c r="AA364">
        <v>175</v>
      </c>
      <c r="AB364">
        <v>181</v>
      </c>
      <c r="AC364">
        <v>174.1</v>
      </c>
      <c r="AD364">
        <v>177.2</v>
      </c>
    </row>
    <row r="365" spans="1:30" x14ac:dyDescent="0.3">
      <c r="A365" t="s">
        <v>30</v>
      </c>
      <c r="B365">
        <v>2023</v>
      </c>
      <c r="C365" t="s">
        <v>38</v>
      </c>
      <c r="D365">
        <v>174.3</v>
      </c>
      <c r="E365">
        <v>205.2</v>
      </c>
      <c r="F365">
        <v>173.9</v>
      </c>
      <c r="G365">
        <v>177</v>
      </c>
      <c r="H365">
        <v>183.3</v>
      </c>
      <c r="I365">
        <v>167.2</v>
      </c>
      <c r="J365">
        <v>140.9</v>
      </c>
      <c r="K365">
        <v>170.5</v>
      </c>
      <c r="L365">
        <v>119.1</v>
      </c>
      <c r="M365">
        <v>212.1</v>
      </c>
      <c r="N365">
        <v>177.6</v>
      </c>
      <c r="O365">
        <v>189.9</v>
      </c>
      <c r="P365">
        <v>174.8</v>
      </c>
      <c r="Q365">
        <v>198.4</v>
      </c>
      <c r="R365">
        <v>190</v>
      </c>
      <c r="S365">
        <v>187</v>
      </c>
      <c r="T365">
        <v>189.6</v>
      </c>
      <c r="U365" t="s">
        <v>32</v>
      </c>
      <c r="V365">
        <v>181.4</v>
      </c>
      <c r="W365">
        <v>178.6</v>
      </c>
      <c r="X365">
        <v>186.6</v>
      </c>
      <c r="Y365">
        <v>169</v>
      </c>
      <c r="Z365">
        <v>172.8</v>
      </c>
      <c r="AA365">
        <v>178.5</v>
      </c>
      <c r="AB365">
        <v>180.7</v>
      </c>
      <c r="AC365">
        <v>177.9</v>
      </c>
      <c r="AD365">
        <v>178</v>
      </c>
    </row>
    <row r="366" spans="1:30" x14ac:dyDescent="0.3">
      <c r="A366" t="s">
        <v>33</v>
      </c>
      <c r="B366">
        <v>2023</v>
      </c>
      <c r="C366" t="s">
        <v>38</v>
      </c>
      <c r="D366">
        <v>174.7</v>
      </c>
      <c r="E366">
        <v>212.2</v>
      </c>
      <c r="F366">
        <v>177.2</v>
      </c>
      <c r="G366">
        <v>177.9</v>
      </c>
      <c r="H366">
        <v>172.2</v>
      </c>
      <c r="I366">
        <v>172.1</v>
      </c>
      <c r="J366">
        <v>175.9</v>
      </c>
      <c r="K366">
        <v>172.2</v>
      </c>
      <c r="L366">
        <v>121.9</v>
      </c>
      <c r="M366">
        <v>204.8</v>
      </c>
      <c r="N366">
        <v>164.9</v>
      </c>
      <c r="O366">
        <v>196.6</v>
      </c>
      <c r="P366">
        <v>180.8</v>
      </c>
      <c r="Q366">
        <v>202.7</v>
      </c>
      <c r="R366">
        <v>180.2</v>
      </c>
      <c r="S366">
        <v>167</v>
      </c>
      <c r="T366">
        <v>178.2</v>
      </c>
      <c r="U366" t="s">
        <v>162</v>
      </c>
      <c r="V366">
        <v>182.6</v>
      </c>
      <c r="W366">
        <v>169.2</v>
      </c>
      <c r="X366">
        <v>180.8</v>
      </c>
      <c r="Y366">
        <v>159.80000000000001</v>
      </c>
      <c r="Z366">
        <v>168.4</v>
      </c>
      <c r="AA366">
        <v>172.5</v>
      </c>
      <c r="AB366">
        <v>181.5</v>
      </c>
      <c r="AC366">
        <v>170</v>
      </c>
      <c r="AD366">
        <v>176.3</v>
      </c>
    </row>
    <row r="367" spans="1:30" x14ac:dyDescent="0.3">
      <c r="A367" t="s">
        <v>35</v>
      </c>
      <c r="B367">
        <v>2023</v>
      </c>
      <c r="C367" t="s">
        <v>38</v>
      </c>
      <c r="D367">
        <v>174.4</v>
      </c>
      <c r="E367">
        <v>207.7</v>
      </c>
      <c r="F367">
        <v>175.2</v>
      </c>
      <c r="G367">
        <v>177.3</v>
      </c>
      <c r="H367">
        <v>179.2</v>
      </c>
      <c r="I367">
        <v>169.5</v>
      </c>
      <c r="J367">
        <v>152.80000000000001</v>
      </c>
      <c r="K367">
        <v>171.1</v>
      </c>
      <c r="L367">
        <v>120</v>
      </c>
      <c r="M367">
        <v>209.7</v>
      </c>
      <c r="N367">
        <v>172.3</v>
      </c>
      <c r="O367">
        <v>193</v>
      </c>
      <c r="P367">
        <v>177</v>
      </c>
      <c r="Q367">
        <v>199.5</v>
      </c>
      <c r="R367">
        <v>186.1</v>
      </c>
      <c r="S367">
        <v>178.7</v>
      </c>
      <c r="T367">
        <v>185.1</v>
      </c>
      <c r="U367" t="s">
        <v>162</v>
      </c>
      <c r="V367">
        <v>181.9</v>
      </c>
      <c r="W367">
        <v>174.2</v>
      </c>
      <c r="X367">
        <v>184.4</v>
      </c>
      <c r="Y367">
        <v>164.2</v>
      </c>
      <c r="Z367">
        <v>170.3</v>
      </c>
      <c r="AA367">
        <v>175</v>
      </c>
      <c r="AB367">
        <v>181</v>
      </c>
      <c r="AC367">
        <v>174.1</v>
      </c>
      <c r="AD367">
        <v>177.2</v>
      </c>
    </row>
    <row r="368" spans="1:30" x14ac:dyDescent="0.3">
      <c r="A368" t="s">
        <v>30</v>
      </c>
      <c r="B368">
        <v>2023</v>
      </c>
      <c r="C368" t="s">
        <v>39</v>
      </c>
      <c r="D368">
        <v>173.3</v>
      </c>
      <c r="E368">
        <v>206.9</v>
      </c>
      <c r="F368">
        <v>167.9</v>
      </c>
      <c r="G368">
        <v>178.2</v>
      </c>
      <c r="H368">
        <v>178.5</v>
      </c>
      <c r="I368">
        <v>173.7</v>
      </c>
      <c r="J368">
        <v>142.80000000000001</v>
      </c>
      <c r="K368">
        <v>172.8</v>
      </c>
      <c r="L368">
        <v>120.4</v>
      </c>
      <c r="M368">
        <v>215.5</v>
      </c>
      <c r="N368">
        <v>178.2</v>
      </c>
      <c r="O368">
        <v>190.5</v>
      </c>
      <c r="P368">
        <v>175.5</v>
      </c>
      <c r="Q368">
        <v>199.5</v>
      </c>
      <c r="R368">
        <v>190.7</v>
      </c>
      <c r="S368">
        <v>187.3</v>
      </c>
      <c r="T368">
        <v>190.2</v>
      </c>
      <c r="U368" t="s">
        <v>139</v>
      </c>
      <c r="V368">
        <v>181.5</v>
      </c>
      <c r="W368">
        <v>179.1</v>
      </c>
      <c r="X368">
        <v>187.2</v>
      </c>
      <c r="Y368">
        <v>169.4</v>
      </c>
      <c r="Z368">
        <v>173.2</v>
      </c>
      <c r="AA368">
        <v>179.4</v>
      </c>
      <c r="AB368">
        <v>183.8</v>
      </c>
      <c r="AC368">
        <v>178.9</v>
      </c>
      <c r="AD368">
        <v>178.8</v>
      </c>
    </row>
    <row r="369" spans="1:30" x14ac:dyDescent="0.3">
      <c r="A369" t="s">
        <v>33</v>
      </c>
      <c r="B369">
        <v>2023</v>
      </c>
      <c r="C369" t="s">
        <v>39</v>
      </c>
      <c r="D369">
        <v>174.8</v>
      </c>
      <c r="E369">
        <v>213.7</v>
      </c>
      <c r="F369">
        <v>172.4</v>
      </c>
      <c r="G369">
        <v>178.8</v>
      </c>
      <c r="H369">
        <v>168.7</v>
      </c>
      <c r="I369">
        <v>179.2</v>
      </c>
      <c r="J369">
        <v>179.9</v>
      </c>
      <c r="K369">
        <v>174.7</v>
      </c>
      <c r="L369">
        <v>123.1</v>
      </c>
      <c r="M369">
        <v>207.8</v>
      </c>
      <c r="N369">
        <v>165.5</v>
      </c>
      <c r="O369">
        <v>197</v>
      </c>
      <c r="P369">
        <v>182.1</v>
      </c>
      <c r="Q369">
        <v>203.5</v>
      </c>
      <c r="R369">
        <v>181</v>
      </c>
      <c r="S369">
        <v>167.7</v>
      </c>
      <c r="T369">
        <v>178.9</v>
      </c>
      <c r="U369" t="s">
        <v>163</v>
      </c>
      <c r="V369">
        <v>182.1</v>
      </c>
      <c r="W369">
        <v>169.6</v>
      </c>
      <c r="X369">
        <v>181.5</v>
      </c>
      <c r="Y369">
        <v>160.1</v>
      </c>
      <c r="Z369">
        <v>168.8</v>
      </c>
      <c r="AA369">
        <v>174.2</v>
      </c>
      <c r="AB369">
        <v>184.4</v>
      </c>
      <c r="AC369">
        <v>170.9</v>
      </c>
      <c r="AD369">
        <v>177.4</v>
      </c>
    </row>
    <row r="370" spans="1:30" x14ac:dyDescent="0.3">
      <c r="A370" t="s">
        <v>35</v>
      </c>
      <c r="B370">
        <v>2023</v>
      </c>
      <c r="C370" t="s">
        <v>39</v>
      </c>
      <c r="D370">
        <v>173.8</v>
      </c>
      <c r="E370">
        <v>209.3</v>
      </c>
      <c r="F370">
        <v>169.6</v>
      </c>
      <c r="G370">
        <v>178.4</v>
      </c>
      <c r="H370">
        <v>174.9</v>
      </c>
      <c r="I370">
        <v>176.3</v>
      </c>
      <c r="J370">
        <v>155.4</v>
      </c>
      <c r="K370">
        <v>173.4</v>
      </c>
      <c r="L370">
        <v>121.3</v>
      </c>
      <c r="M370">
        <v>212.9</v>
      </c>
      <c r="N370">
        <v>172.9</v>
      </c>
      <c r="O370">
        <v>193.5</v>
      </c>
      <c r="P370">
        <v>177.9</v>
      </c>
      <c r="Q370">
        <v>200.6</v>
      </c>
      <c r="R370">
        <v>186.9</v>
      </c>
      <c r="S370">
        <v>179.2</v>
      </c>
      <c r="T370">
        <v>185.7</v>
      </c>
      <c r="U370" t="s">
        <v>163</v>
      </c>
      <c r="V370">
        <v>181.7</v>
      </c>
      <c r="W370">
        <v>174.6</v>
      </c>
      <c r="X370">
        <v>185</v>
      </c>
      <c r="Y370">
        <v>164.5</v>
      </c>
      <c r="Z370">
        <v>170.7</v>
      </c>
      <c r="AA370">
        <v>176.4</v>
      </c>
      <c r="AB370">
        <v>184</v>
      </c>
      <c r="AC370">
        <v>175</v>
      </c>
      <c r="AD370">
        <v>178.1</v>
      </c>
    </row>
    <row r="371" spans="1:30" x14ac:dyDescent="0.3">
      <c r="A371" t="s">
        <v>30</v>
      </c>
      <c r="B371">
        <v>2023</v>
      </c>
      <c r="C371" t="s">
        <v>41</v>
      </c>
      <c r="D371">
        <v>173.2</v>
      </c>
      <c r="E371">
        <v>211.5</v>
      </c>
      <c r="F371">
        <v>171</v>
      </c>
      <c r="G371">
        <v>179.6</v>
      </c>
      <c r="H371">
        <v>173.3</v>
      </c>
      <c r="I371">
        <v>169</v>
      </c>
      <c r="J371">
        <v>148.69999999999999</v>
      </c>
      <c r="K371">
        <v>174.9</v>
      </c>
      <c r="L371">
        <v>121.9</v>
      </c>
      <c r="M371">
        <v>221</v>
      </c>
      <c r="N371">
        <v>178.7</v>
      </c>
      <c r="O371">
        <v>191.1</v>
      </c>
      <c r="P371">
        <v>176.8</v>
      </c>
      <c r="Q371">
        <v>199.9</v>
      </c>
      <c r="R371">
        <v>191.2</v>
      </c>
      <c r="S371">
        <v>187.9</v>
      </c>
      <c r="T371">
        <v>190.8</v>
      </c>
      <c r="U371" t="s">
        <v>139</v>
      </c>
      <c r="V371">
        <v>182.5</v>
      </c>
      <c r="W371">
        <v>179.8</v>
      </c>
      <c r="X371">
        <v>187.8</v>
      </c>
      <c r="Y371">
        <v>169.7</v>
      </c>
      <c r="Z371">
        <v>173.8</v>
      </c>
      <c r="AA371">
        <v>180.3</v>
      </c>
      <c r="AB371">
        <v>184.9</v>
      </c>
      <c r="AC371">
        <v>179.5</v>
      </c>
      <c r="AD371">
        <v>179.8</v>
      </c>
    </row>
    <row r="372" spans="1:30" x14ac:dyDescent="0.3">
      <c r="A372" t="s">
        <v>33</v>
      </c>
      <c r="B372">
        <v>2023</v>
      </c>
      <c r="C372" t="s">
        <v>41</v>
      </c>
      <c r="D372">
        <v>174.7</v>
      </c>
      <c r="E372">
        <v>219.4</v>
      </c>
      <c r="F372">
        <v>176.7</v>
      </c>
      <c r="G372">
        <v>179.4</v>
      </c>
      <c r="H372">
        <v>164.4</v>
      </c>
      <c r="I372">
        <v>175.8</v>
      </c>
      <c r="J372">
        <v>185</v>
      </c>
      <c r="K372">
        <v>176.9</v>
      </c>
      <c r="L372">
        <v>124.2</v>
      </c>
      <c r="M372">
        <v>211.9</v>
      </c>
      <c r="N372">
        <v>165.9</v>
      </c>
      <c r="O372">
        <v>197.7</v>
      </c>
      <c r="P372">
        <v>183.1</v>
      </c>
      <c r="Q372">
        <v>204.2</v>
      </c>
      <c r="R372">
        <v>181.3</v>
      </c>
      <c r="S372">
        <v>168.1</v>
      </c>
      <c r="T372">
        <v>179.3</v>
      </c>
      <c r="U372" t="s">
        <v>164</v>
      </c>
      <c r="V372">
        <v>183.4</v>
      </c>
      <c r="W372">
        <v>170.1</v>
      </c>
      <c r="X372">
        <v>182.2</v>
      </c>
      <c r="Y372">
        <v>160.4</v>
      </c>
      <c r="Z372">
        <v>169.2</v>
      </c>
      <c r="AA372">
        <v>174.8</v>
      </c>
      <c r="AB372">
        <v>185.6</v>
      </c>
      <c r="AC372">
        <v>171.6</v>
      </c>
      <c r="AD372">
        <v>178.2</v>
      </c>
    </row>
    <row r="373" spans="1:30" x14ac:dyDescent="0.3">
      <c r="A373" t="s">
        <v>35</v>
      </c>
      <c r="B373">
        <v>2023</v>
      </c>
      <c r="C373" t="s">
        <v>41</v>
      </c>
      <c r="D373">
        <v>173.7</v>
      </c>
      <c r="E373">
        <v>214.3</v>
      </c>
      <c r="F373">
        <v>173.2</v>
      </c>
      <c r="G373">
        <v>179.5</v>
      </c>
      <c r="H373">
        <v>170</v>
      </c>
      <c r="I373">
        <v>172.2</v>
      </c>
      <c r="J373">
        <v>161</v>
      </c>
      <c r="K373">
        <v>175.6</v>
      </c>
      <c r="L373">
        <v>122.7</v>
      </c>
      <c r="M373">
        <v>218</v>
      </c>
      <c r="N373">
        <v>173.4</v>
      </c>
      <c r="O373">
        <v>194.2</v>
      </c>
      <c r="P373">
        <v>179.1</v>
      </c>
      <c r="Q373">
        <v>201</v>
      </c>
      <c r="R373">
        <v>187.3</v>
      </c>
      <c r="S373">
        <v>179.7</v>
      </c>
      <c r="T373">
        <v>186.2</v>
      </c>
      <c r="U373" t="s">
        <v>164</v>
      </c>
      <c r="V373">
        <v>182.8</v>
      </c>
      <c r="W373">
        <v>175.2</v>
      </c>
      <c r="X373">
        <v>185.7</v>
      </c>
      <c r="Y373">
        <v>164.8</v>
      </c>
      <c r="Z373">
        <v>171.2</v>
      </c>
      <c r="AA373">
        <v>177.1</v>
      </c>
      <c r="AB373">
        <v>185.2</v>
      </c>
      <c r="AC373">
        <v>175.7</v>
      </c>
      <c r="AD373">
        <v>179.1</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E5267-1E36-402A-9BA5-988A9403CBDA}">
  <dimension ref="A1:P52"/>
  <sheetViews>
    <sheetView workbookViewId="0"/>
  </sheetViews>
  <sheetFormatPr defaultColWidth="10.21875" defaultRowHeight="15.6" x14ac:dyDescent="0.3"/>
  <cols>
    <col min="1" max="1" width="10" style="44" customWidth="1"/>
    <col min="2" max="5" width="9.44140625" style="28" customWidth="1"/>
    <col min="6" max="6" width="10.77734375" style="28" customWidth="1"/>
    <col min="7" max="7" width="12.5546875" style="28" bestFit="1" customWidth="1"/>
    <col min="8" max="8" width="9.44140625" style="28" customWidth="1"/>
    <col min="9" max="10" width="11.88671875" style="28" customWidth="1"/>
    <col min="11" max="11" width="9.44140625" style="28" customWidth="1"/>
    <col min="12" max="12" width="10.77734375" style="28" bestFit="1" customWidth="1"/>
    <col min="13" max="13" width="9.44140625" style="28" customWidth="1"/>
    <col min="14" max="14" width="10.5546875" style="28" bestFit="1" customWidth="1"/>
    <col min="15" max="15" width="14.6640625" style="28" customWidth="1"/>
    <col min="16" max="256" width="10.21875" style="28"/>
    <col min="257" max="257" width="10" style="28" customWidth="1"/>
    <col min="258" max="261" width="9.44140625" style="28" customWidth="1"/>
    <col min="262" max="262" width="10.77734375" style="28" customWidth="1"/>
    <col min="263" max="263" width="12.5546875" style="28" bestFit="1" customWidth="1"/>
    <col min="264" max="264" width="9.44140625" style="28" customWidth="1"/>
    <col min="265" max="266" width="11.88671875" style="28" customWidth="1"/>
    <col min="267" max="267" width="9.44140625" style="28" customWidth="1"/>
    <col min="268" max="268" width="10.77734375" style="28" bestFit="1" customWidth="1"/>
    <col min="269" max="269" width="9.44140625" style="28" customWidth="1"/>
    <col min="270" max="270" width="10.5546875" style="28" bestFit="1" customWidth="1"/>
    <col min="271" max="271" width="14.6640625" style="28" customWidth="1"/>
    <col min="272" max="512" width="10.21875" style="28"/>
    <col min="513" max="513" width="10" style="28" customWidth="1"/>
    <col min="514" max="517" width="9.44140625" style="28" customWidth="1"/>
    <col min="518" max="518" width="10.77734375" style="28" customWidth="1"/>
    <col min="519" max="519" width="12.5546875" style="28" bestFit="1" customWidth="1"/>
    <col min="520" max="520" width="9.44140625" style="28" customWidth="1"/>
    <col min="521" max="522" width="11.88671875" style="28" customWidth="1"/>
    <col min="523" max="523" width="9.44140625" style="28" customWidth="1"/>
    <col min="524" max="524" width="10.77734375" style="28" bestFit="1" customWidth="1"/>
    <col min="525" max="525" width="9.44140625" style="28" customWidth="1"/>
    <col min="526" max="526" width="10.5546875" style="28" bestFit="1" customWidth="1"/>
    <col min="527" max="527" width="14.6640625" style="28" customWidth="1"/>
    <col min="528" max="768" width="10.21875" style="28"/>
    <col min="769" max="769" width="10" style="28" customWidth="1"/>
    <col min="770" max="773" width="9.44140625" style="28" customWidth="1"/>
    <col min="774" max="774" width="10.77734375" style="28" customWidth="1"/>
    <col min="775" max="775" width="12.5546875" style="28" bestFit="1" customWidth="1"/>
    <col min="776" max="776" width="9.44140625" style="28" customWidth="1"/>
    <col min="777" max="778" width="11.88671875" style="28" customWidth="1"/>
    <col min="779" max="779" width="9.44140625" style="28" customWidth="1"/>
    <col min="780" max="780" width="10.77734375" style="28" bestFit="1" customWidth="1"/>
    <col min="781" max="781" width="9.44140625" style="28" customWidth="1"/>
    <col min="782" max="782" width="10.5546875" style="28" bestFit="1" customWidth="1"/>
    <col min="783" max="783" width="14.6640625" style="28" customWidth="1"/>
    <col min="784" max="1024" width="10.21875" style="28"/>
    <col min="1025" max="1025" width="10" style="28" customWidth="1"/>
    <col min="1026" max="1029" width="9.44140625" style="28" customWidth="1"/>
    <col min="1030" max="1030" width="10.77734375" style="28" customWidth="1"/>
    <col min="1031" max="1031" width="12.5546875" style="28" bestFit="1" customWidth="1"/>
    <col min="1032" max="1032" width="9.44140625" style="28" customWidth="1"/>
    <col min="1033" max="1034" width="11.88671875" style="28" customWidth="1"/>
    <col min="1035" max="1035" width="9.44140625" style="28" customWidth="1"/>
    <col min="1036" max="1036" width="10.77734375" style="28" bestFit="1" customWidth="1"/>
    <col min="1037" max="1037" width="9.44140625" style="28" customWidth="1"/>
    <col min="1038" max="1038" width="10.5546875" style="28" bestFit="1" customWidth="1"/>
    <col min="1039" max="1039" width="14.6640625" style="28" customWidth="1"/>
    <col min="1040" max="1280" width="10.21875" style="28"/>
    <col min="1281" max="1281" width="10" style="28" customWidth="1"/>
    <col min="1282" max="1285" width="9.44140625" style="28" customWidth="1"/>
    <col min="1286" max="1286" width="10.77734375" style="28" customWidth="1"/>
    <col min="1287" max="1287" width="12.5546875" style="28" bestFit="1" customWidth="1"/>
    <col min="1288" max="1288" width="9.44140625" style="28" customWidth="1"/>
    <col min="1289" max="1290" width="11.88671875" style="28" customWidth="1"/>
    <col min="1291" max="1291" width="9.44140625" style="28" customWidth="1"/>
    <col min="1292" max="1292" width="10.77734375" style="28" bestFit="1" customWidth="1"/>
    <col min="1293" max="1293" width="9.44140625" style="28" customWidth="1"/>
    <col min="1294" max="1294" width="10.5546875" style="28" bestFit="1" customWidth="1"/>
    <col min="1295" max="1295" width="14.6640625" style="28" customWidth="1"/>
    <col min="1296" max="1536" width="10.21875" style="28"/>
    <col min="1537" max="1537" width="10" style="28" customWidth="1"/>
    <col min="1538" max="1541" width="9.44140625" style="28" customWidth="1"/>
    <col min="1542" max="1542" width="10.77734375" style="28" customWidth="1"/>
    <col min="1543" max="1543" width="12.5546875" style="28" bestFit="1" customWidth="1"/>
    <col min="1544" max="1544" width="9.44140625" style="28" customWidth="1"/>
    <col min="1545" max="1546" width="11.88671875" style="28" customWidth="1"/>
    <col min="1547" max="1547" width="9.44140625" style="28" customWidth="1"/>
    <col min="1548" max="1548" width="10.77734375" style="28" bestFit="1" customWidth="1"/>
    <col min="1549" max="1549" width="9.44140625" style="28" customWidth="1"/>
    <col min="1550" max="1550" width="10.5546875" style="28" bestFit="1" customWidth="1"/>
    <col min="1551" max="1551" width="14.6640625" style="28" customWidth="1"/>
    <col min="1552" max="1792" width="10.21875" style="28"/>
    <col min="1793" max="1793" width="10" style="28" customWidth="1"/>
    <col min="1794" max="1797" width="9.44140625" style="28" customWidth="1"/>
    <col min="1798" max="1798" width="10.77734375" style="28" customWidth="1"/>
    <col min="1799" max="1799" width="12.5546875" style="28" bestFit="1" customWidth="1"/>
    <col min="1800" max="1800" width="9.44140625" style="28" customWidth="1"/>
    <col min="1801" max="1802" width="11.88671875" style="28" customWidth="1"/>
    <col min="1803" max="1803" width="9.44140625" style="28" customWidth="1"/>
    <col min="1804" max="1804" width="10.77734375" style="28" bestFit="1" customWidth="1"/>
    <col min="1805" max="1805" width="9.44140625" style="28" customWidth="1"/>
    <col min="1806" max="1806" width="10.5546875" style="28" bestFit="1" customWidth="1"/>
    <col min="1807" max="1807" width="14.6640625" style="28" customWidth="1"/>
    <col min="1808" max="2048" width="10.21875" style="28"/>
    <col min="2049" max="2049" width="10" style="28" customWidth="1"/>
    <col min="2050" max="2053" width="9.44140625" style="28" customWidth="1"/>
    <col min="2054" max="2054" width="10.77734375" style="28" customWidth="1"/>
    <col min="2055" max="2055" width="12.5546875" style="28" bestFit="1" customWidth="1"/>
    <col min="2056" max="2056" width="9.44140625" style="28" customWidth="1"/>
    <col min="2057" max="2058" width="11.88671875" style="28" customWidth="1"/>
    <col min="2059" max="2059" width="9.44140625" style="28" customWidth="1"/>
    <col min="2060" max="2060" width="10.77734375" style="28" bestFit="1" customWidth="1"/>
    <col min="2061" max="2061" width="9.44140625" style="28" customWidth="1"/>
    <col min="2062" max="2062" width="10.5546875" style="28" bestFit="1" customWidth="1"/>
    <col min="2063" max="2063" width="14.6640625" style="28" customWidth="1"/>
    <col min="2064" max="2304" width="10.21875" style="28"/>
    <col min="2305" max="2305" width="10" style="28" customWidth="1"/>
    <col min="2306" max="2309" width="9.44140625" style="28" customWidth="1"/>
    <col min="2310" max="2310" width="10.77734375" style="28" customWidth="1"/>
    <col min="2311" max="2311" width="12.5546875" style="28" bestFit="1" customWidth="1"/>
    <col min="2312" max="2312" width="9.44140625" style="28" customWidth="1"/>
    <col min="2313" max="2314" width="11.88671875" style="28" customWidth="1"/>
    <col min="2315" max="2315" width="9.44140625" style="28" customWidth="1"/>
    <col min="2316" max="2316" width="10.77734375" style="28" bestFit="1" customWidth="1"/>
    <col min="2317" max="2317" width="9.44140625" style="28" customWidth="1"/>
    <col min="2318" max="2318" width="10.5546875" style="28" bestFit="1" customWidth="1"/>
    <col min="2319" max="2319" width="14.6640625" style="28" customWidth="1"/>
    <col min="2320" max="2560" width="10.21875" style="28"/>
    <col min="2561" max="2561" width="10" style="28" customWidth="1"/>
    <col min="2562" max="2565" width="9.44140625" style="28" customWidth="1"/>
    <col min="2566" max="2566" width="10.77734375" style="28" customWidth="1"/>
    <col min="2567" max="2567" width="12.5546875" style="28" bestFit="1" customWidth="1"/>
    <col min="2568" max="2568" width="9.44140625" style="28" customWidth="1"/>
    <col min="2569" max="2570" width="11.88671875" style="28" customWidth="1"/>
    <col min="2571" max="2571" width="9.44140625" style="28" customWidth="1"/>
    <col min="2572" max="2572" width="10.77734375" style="28" bestFit="1" customWidth="1"/>
    <col min="2573" max="2573" width="9.44140625" style="28" customWidth="1"/>
    <col min="2574" max="2574" width="10.5546875" style="28" bestFit="1" customWidth="1"/>
    <col min="2575" max="2575" width="14.6640625" style="28" customWidth="1"/>
    <col min="2576" max="2816" width="10.21875" style="28"/>
    <col min="2817" max="2817" width="10" style="28" customWidth="1"/>
    <col min="2818" max="2821" width="9.44140625" style="28" customWidth="1"/>
    <col min="2822" max="2822" width="10.77734375" style="28" customWidth="1"/>
    <col min="2823" max="2823" width="12.5546875" style="28" bestFit="1" customWidth="1"/>
    <col min="2824" max="2824" width="9.44140625" style="28" customWidth="1"/>
    <col min="2825" max="2826" width="11.88671875" style="28" customWidth="1"/>
    <col min="2827" max="2827" width="9.44140625" style="28" customWidth="1"/>
    <col min="2828" max="2828" width="10.77734375" style="28" bestFit="1" customWidth="1"/>
    <col min="2829" max="2829" width="9.44140625" style="28" customWidth="1"/>
    <col min="2830" max="2830" width="10.5546875" style="28" bestFit="1" customWidth="1"/>
    <col min="2831" max="2831" width="14.6640625" style="28" customWidth="1"/>
    <col min="2832" max="3072" width="10.21875" style="28"/>
    <col min="3073" max="3073" width="10" style="28" customWidth="1"/>
    <col min="3074" max="3077" width="9.44140625" style="28" customWidth="1"/>
    <col min="3078" max="3078" width="10.77734375" style="28" customWidth="1"/>
    <col min="3079" max="3079" width="12.5546875" style="28" bestFit="1" customWidth="1"/>
    <col min="3080" max="3080" width="9.44140625" style="28" customWidth="1"/>
    <col min="3081" max="3082" width="11.88671875" style="28" customWidth="1"/>
    <col min="3083" max="3083" width="9.44140625" style="28" customWidth="1"/>
    <col min="3084" max="3084" width="10.77734375" style="28" bestFit="1" customWidth="1"/>
    <col min="3085" max="3085" width="9.44140625" style="28" customWidth="1"/>
    <col min="3086" max="3086" width="10.5546875" style="28" bestFit="1" customWidth="1"/>
    <col min="3087" max="3087" width="14.6640625" style="28" customWidth="1"/>
    <col min="3088" max="3328" width="10.21875" style="28"/>
    <col min="3329" max="3329" width="10" style="28" customWidth="1"/>
    <col min="3330" max="3333" width="9.44140625" style="28" customWidth="1"/>
    <col min="3334" max="3334" width="10.77734375" style="28" customWidth="1"/>
    <col min="3335" max="3335" width="12.5546875" style="28" bestFit="1" customWidth="1"/>
    <col min="3336" max="3336" width="9.44140625" style="28" customWidth="1"/>
    <col min="3337" max="3338" width="11.88671875" style="28" customWidth="1"/>
    <col min="3339" max="3339" width="9.44140625" style="28" customWidth="1"/>
    <col min="3340" max="3340" width="10.77734375" style="28" bestFit="1" customWidth="1"/>
    <col min="3341" max="3341" width="9.44140625" style="28" customWidth="1"/>
    <col min="3342" max="3342" width="10.5546875" style="28" bestFit="1" customWidth="1"/>
    <col min="3343" max="3343" width="14.6640625" style="28" customWidth="1"/>
    <col min="3344" max="3584" width="10.21875" style="28"/>
    <col min="3585" max="3585" width="10" style="28" customWidth="1"/>
    <col min="3586" max="3589" width="9.44140625" style="28" customWidth="1"/>
    <col min="3590" max="3590" width="10.77734375" style="28" customWidth="1"/>
    <col min="3591" max="3591" width="12.5546875" style="28" bestFit="1" customWidth="1"/>
    <col min="3592" max="3592" width="9.44140625" style="28" customWidth="1"/>
    <col min="3593" max="3594" width="11.88671875" style="28" customWidth="1"/>
    <col min="3595" max="3595" width="9.44140625" style="28" customWidth="1"/>
    <col min="3596" max="3596" width="10.77734375" style="28" bestFit="1" customWidth="1"/>
    <col min="3597" max="3597" width="9.44140625" style="28" customWidth="1"/>
    <col min="3598" max="3598" width="10.5546875" style="28" bestFit="1" customWidth="1"/>
    <col min="3599" max="3599" width="14.6640625" style="28" customWidth="1"/>
    <col min="3600" max="3840" width="10.21875" style="28"/>
    <col min="3841" max="3841" width="10" style="28" customWidth="1"/>
    <col min="3842" max="3845" width="9.44140625" style="28" customWidth="1"/>
    <col min="3846" max="3846" width="10.77734375" style="28" customWidth="1"/>
    <col min="3847" max="3847" width="12.5546875" style="28" bestFit="1" customWidth="1"/>
    <col min="3848" max="3848" width="9.44140625" style="28" customWidth="1"/>
    <col min="3849" max="3850" width="11.88671875" style="28" customWidth="1"/>
    <col min="3851" max="3851" width="9.44140625" style="28" customWidth="1"/>
    <col min="3852" max="3852" width="10.77734375" style="28" bestFit="1" customWidth="1"/>
    <col min="3853" max="3853" width="9.44140625" style="28" customWidth="1"/>
    <col min="3854" max="3854" width="10.5546875" style="28" bestFit="1" customWidth="1"/>
    <col min="3855" max="3855" width="14.6640625" style="28" customWidth="1"/>
    <col min="3856" max="4096" width="10.21875" style="28"/>
    <col min="4097" max="4097" width="10" style="28" customWidth="1"/>
    <col min="4098" max="4101" width="9.44140625" style="28" customWidth="1"/>
    <col min="4102" max="4102" width="10.77734375" style="28" customWidth="1"/>
    <col min="4103" max="4103" width="12.5546875" style="28" bestFit="1" customWidth="1"/>
    <col min="4104" max="4104" width="9.44140625" style="28" customWidth="1"/>
    <col min="4105" max="4106" width="11.88671875" style="28" customWidth="1"/>
    <col min="4107" max="4107" width="9.44140625" style="28" customWidth="1"/>
    <col min="4108" max="4108" width="10.77734375" style="28" bestFit="1" customWidth="1"/>
    <col min="4109" max="4109" width="9.44140625" style="28" customWidth="1"/>
    <col min="4110" max="4110" width="10.5546875" style="28" bestFit="1" customWidth="1"/>
    <col min="4111" max="4111" width="14.6640625" style="28" customWidth="1"/>
    <col min="4112" max="4352" width="10.21875" style="28"/>
    <col min="4353" max="4353" width="10" style="28" customWidth="1"/>
    <col min="4354" max="4357" width="9.44140625" style="28" customWidth="1"/>
    <col min="4358" max="4358" width="10.77734375" style="28" customWidth="1"/>
    <col min="4359" max="4359" width="12.5546875" style="28" bestFit="1" customWidth="1"/>
    <col min="4360" max="4360" width="9.44140625" style="28" customWidth="1"/>
    <col min="4361" max="4362" width="11.88671875" style="28" customWidth="1"/>
    <col min="4363" max="4363" width="9.44140625" style="28" customWidth="1"/>
    <col min="4364" max="4364" width="10.77734375" style="28" bestFit="1" customWidth="1"/>
    <col min="4365" max="4365" width="9.44140625" style="28" customWidth="1"/>
    <col min="4366" max="4366" width="10.5546875" style="28" bestFit="1" customWidth="1"/>
    <col min="4367" max="4367" width="14.6640625" style="28" customWidth="1"/>
    <col min="4368" max="4608" width="10.21875" style="28"/>
    <col min="4609" max="4609" width="10" style="28" customWidth="1"/>
    <col min="4610" max="4613" width="9.44140625" style="28" customWidth="1"/>
    <col min="4614" max="4614" width="10.77734375" style="28" customWidth="1"/>
    <col min="4615" max="4615" width="12.5546875" style="28" bestFit="1" customWidth="1"/>
    <col min="4616" max="4616" width="9.44140625" style="28" customWidth="1"/>
    <col min="4617" max="4618" width="11.88671875" style="28" customWidth="1"/>
    <col min="4619" max="4619" width="9.44140625" style="28" customWidth="1"/>
    <col min="4620" max="4620" width="10.77734375" style="28" bestFit="1" customWidth="1"/>
    <col min="4621" max="4621" width="9.44140625" style="28" customWidth="1"/>
    <col min="4622" max="4622" width="10.5546875" style="28" bestFit="1" customWidth="1"/>
    <col min="4623" max="4623" width="14.6640625" style="28" customWidth="1"/>
    <col min="4624" max="4864" width="10.21875" style="28"/>
    <col min="4865" max="4865" width="10" style="28" customWidth="1"/>
    <col min="4866" max="4869" width="9.44140625" style="28" customWidth="1"/>
    <col min="4870" max="4870" width="10.77734375" style="28" customWidth="1"/>
    <col min="4871" max="4871" width="12.5546875" style="28" bestFit="1" customWidth="1"/>
    <col min="4872" max="4872" width="9.44140625" style="28" customWidth="1"/>
    <col min="4873" max="4874" width="11.88671875" style="28" customWidth="1"/>
    <col min="4875" max="4875" width="9.44140625" style="28" customWidth="1"/>
    <col min="4876" max="4876" width="10.77734375" style="28" bestFit="1" customWidth="1"/>
    <col min="4877" max="4877" width="9.44140625" style="28" customWidth="1"/>
    <col min="4878" max="4878" width="10.5546875" style="28" bestFit="1" customWidth="1"/>
    <col min="4879" max="4879" width="14.6640625" style="28" customWidth="1"/>
    <col min="4880" max="5120" width="10.21875" style="28"/>
    <col min="5121" max="5121" width="10" style="28" customWidth="1"/>
    <col min="5122" max="5125" width="9.44140625" style="28" customWidth="1"/>
    <col min="5126" max="5126" width="10.77734375" style="28" customWidth="1"/>
    <col min="5127" max="5127" width="12.5546875" style="28" bestFit="1" customWidth="1"/>
    <col min="5128" max="5128" width="9.44140625" style="28" customWidth="1"/>
    <col min="5129" max="5130" width="11.88671875" style="28" customWidth="1"/>
    <col min="5131" max="5131" width="9.44140625" style="28" customWidth="1"/>
    <col min="5132" max="5132" width="10.77734375" style="28" bestFit="1" customWidth="1"/>
    <col min="5133" max="5133" width="9.44140625" style="28" customWidth="1"/>
    <col min="5134" max="5134" width="10.5546875" style="28" bestFit="1" customWidth="1"/>
    <col min="5135" max="5135" width="14.6640625" style="28" customWidth="1"/>
    <col min="5136" max="5376" width="10.21875" style="28"/>
    <col min="5377" max="5377" width="10" style="28" customWidth="1"/>
    <col min="5378" max="5381" width="9.44140625" style="28" customWidth="1"/>
    <col min="5382" max="5382" width="10.77734375" style="28" customWidth="1"/>
    <col min="5383" max="5383" width="12.5546875" style="28" bestFit="1" customWidth="1"/>
    <col min="5384" max="5384" width="9.44140625" style="28" customWidth="1"/>
    <col min="5385" max="5386" width="11.88671875" style="28" customWidth="1"/>
    <col min="5387" max="5387" width="9.44140625" style="28" customWidth="1"/>
    <col min="5388" max="5388" width="10.77734375" style="28" bestFit="1" customWidth="1"/>
    <col min="5389" max="5389" width="9.44140625" style="28" customWidth="1"/>
    <col min="5390" max="5390" width="10.5546875" style="28" bestFit="1" customWidth="1"/>
    <col min="5391" max="5391" width="14.6640625" style="28" customWidth="1"/>
    <col min="5392" max="5632" width="10.21875" style="28"/>
    <col min="5633" max="5633" width="10" style="28" customWidth="1"/>
    <col min="5634" max="5637" width="9.44140625" style="28" customWidth="1"/>
    <col min="5638" max="5638" width="10.77734375" style="28" customWidth="1"/>
    <col min="5639" max="5639" width="12.5546875" style="28" bestFit="1" customWidth="1"/>
    <col min="5640" max="5640" width="9.44140625" style="28" customWidth="1"/>
    <col min="5641" max="5642" width="11.88671875" style="28" customWidth="1"/>
    <col min="5643" max="5643" width="9.44140625" style="28" customWidth="1"/>
    <col min="5644" max="5644" width="10.77734375" style="28" bestFit="1" customWidth="1"/>
    <col min="5645" max="5645" width="9.44140625" style="28" customWidth="1"/>
    <col min="5646" max="5646" width="10.5546875" style="28" bestFit="1" customWidth="1"/>
    <col min="5647" max="5647" width="14.6640625" style="28" customWidth="1"/>
    <col min="5648" max="5888" width="10.21875" style="28"/>
    <col min="5889" max="5889" width="10" style="28" customWidth="1"/>
    <col min="5890" max="5893" width="9.44140625" style="28" customWidth="1"/>
    <col min="5894" max="5894" width="10.77734375" style="28" customWidth="1"/>
    <col min="5895" max="5895" width="12.5546875" style="28" bestFit="1" customWidth="1"/>
    <col min="5896" max="5896" width="9.44140625" style="28" customWidth="1"/>
    <col min="5897" max="5898" width="11.88671875" style="28" customWidth="1"/>
    <col min="5899" max="5899" width="9.44140625" style="28" customWidth="1"/>
    <col min="5900" max="5900" width="10.77734375" style="28" bestFit="1" customWidth="1"/>
    <col min="5901" max="5901" width="9.44140625" style="28" customWidth="1"/>
    <col min="5902" max="5902" width="10.5546875" style="28" bestFit="1" customWidth="1"/>
    <col min="5903" max="5903" width="14.6640625" style="28" customWidth="1"/>
    <col min="5904" max="6144" width="10.21875" style="28"/>
    <col min="6145" max="6145" width="10" style="28" customWidth="1"/>
    <col min="6146" max="6149" width="9.44140625" style="28" customWidth="1"/>
    <col min="6150" max="6150" width="10.77734375" style="28" customWidth="1"/>
    <col min="6151" max="6151" width="12.5546875" style="28" bestFit="1" customWidth="1"/>
    <col min="6152" max="6152" width="9.44140625" style="28" customWidth="1"/>
    <col min="6153" max="6154" width="11.88671875" style="28" customWidth="1"/>
    <col min="6155" max="6155" width="9.44140625" style="28" customWidth="1"/>
    <col min="6156" max="6156" width="10.77734375" style="28" bestFit="1" customWidth="1"/>
    <col min="6157" max="6157" width="9.44140625" style="28" customWidth="1"/>
    <col min="6158" max="6158" width="10.5546875" style="28" bestFit="1" customWidth="1"/>
    <col min="6159" max="6159" width="14.6640625" style="28" customWidth="1"/>
    <col min="6160" max="6400" width="10.21875" style="28"/>
    <col min="6401" max="6401" width="10" style="28" customWidth="1"/>
    <col min="6402" max="6405" width="9.44140625" style="28" customWidth="1"/>
    <col min="6406" max="6406" width="10.77734375" style="28" customWidth="1"/>
    <col min="6407" max="6407" width="12.5546875" style="28" bestFit="1" customWidth="1"/>
    <col min="6408" max="6408" width="9.44140625" style="28" customWidth="1"/>
    <col min="6409" max="6410" width="11.88671875" style="28" customWidth="1"/>
    <col min="6411" max="6411" width="9.44140625" style="28" customWidth="1"/>
    <col min="6412" max="6412" width="10.77734375" style="28" bestFit="1" customWidth="1"/>
    <col min="6413" max="6413" width="9.44140625" style="28" customWidth="1"/>
    <col min="6414" max="6414" width="10.5546875" style="28" bestFit="1" customWidth="1"/>
    <col min="6415" max="6415" width="14.6640625" style="28" customWidth="1"/>
    <col min="6416" max="6656" width="10.21875" style="28"/>
    <col min="6657" max="6657" width="10" style="28" customWidth="1"/>
    <col min="6658" max="6661" width="9.44140625" style="28" customWidth="1"/>
    <col min="6662" max="6662" width="10.77734375" style="28" customWidth="1"/>
    <col min="6663" max="6663" width="12.5546875" style="28" bestFit="1" customWidth="1"/>
    <col min="6664" max="6664" width="9.44140625" style="28" customWidth="1"/>
    <col min="6665" max="6666" width="11.88671875" style="28" customWidth="1"/>
    <col min="6667" max="6667" width="9.44140625" style="28" customWidth="1"/>
    <col min="6668" max="6668" width="10.77734375" style="28" bestFit="1" customWidth="1"/>
    <col min="6669" max="6669" width="9.44140625" style="28" customWidth="1"/>
    <col min="6670" max="6670" width="10.5546875" style="28" bestFit="1" customWidth="1"/>
    <col min="6671" max="6671" width="14.6640625" style="28" customWidth="1"/>
    <col min="6672" max="6912" width="10.21875" style="28"/>
    <col min="6913" max="6913" width="10" style="28" customWidth="1"/>
    <col min="6914" max="6917" width="9.44140625" style="28" customWidth="1"/>
    <col min="6918" max="6918" width="10.77734375" style="28" customWidth="1"/>
    <col min="6919" max="6919" width="12.5546875" style="28" bestFit="1" customWidth="1"/>
    <col min="6920" max="6920" width="9.44140625" style="28" customWidth="1"/>
    <col min="6921" max="6922" width="11.88671875" style="28" customWidth="1"/>
    <col min="6923" max="6923" width="9.44140625" style="28" customWidth="1"/>
    <col min="6924" max="6924" width="10.77734375" style="28" bestFit="1" customWidth="1"/>
    <col min="6925" max="6925" width="9.44140625" style="28" customWidth="1"/>
    <col min="6926" max="6926" width="10.5546875" style="28" bestFit="1" customWidth="1"/>
    <col min="6927" max="6927" width="14.6640625" style="28" customWidth="1"/>
    <col min="6928" max="7168" width="10.21875" style="28"/>
    <col min="7169" max="7169" width="10" style="28" customWidth="1"/>
    <col min="7170" max="7173" width="9.44140625" style="28" customWidth="1"/>
    <col min="7174" max="7174" width="10.77734375" style="28" customWidth="1"/>
    <col min="7175" max="7175" width="12.5546875" style="28" bestFit="1" customWidth="1"/>
    <col min="7176" max="7176" width="9.44140625" style="28" customWidth="1"/>
    <col min="7177" max="7178" width="11.88671875" style="28" customWidth="1"/>
    <col min="7179" max="7179" width="9.44140625" style="28" customWidth="1"/>
    <col min="7180" max="7180" width="10.77734375" style="28" bestFit="1" customWidth="1"/>
    <col min="7181" max="7181" width="9.44140625" style="28" customWidth="1"/>
    <col min="7182" max="7182" width="10.5546875" style="28" bestFit="1" customWidth="1"/>
    <col min="7183" max="7183" width="14.6640625" style="28" customWidth="1"/>
    <col min="7184" max="7424" width="10.21875" style="28"/>
    <col min="7425" max="7425" width="10" style="28" customWidth="1"/>
    <col min="7426" max="7429" width="9.44140625" style="28" customWidth="1"/>
    <col min="7430" max="7430" width="10.77734375" style="28" customWidth="1"/>
    <col min="7431" max="7431" width="12.5546875" style="28" bestFit="1" customWidth="1"/>
    <col min="7432" max="7432" width="9.44140625" style="28" customWidth="1"/>
    <col min="7433" max="7434" width="11.88671875" style="28" customWidth="1"/>
    <col min="7435" max="7435" width="9.44140625" style="28" customWidth="1"/>
    <col min="7436" max="7436" width="10.77734375" style="28" bestFit="1" customWidth="1"/>
    <col min="7437" max="7437" width="9.44140625" style="28" customWidth="1"/>
    <col min="7438" max="7438" width="10.5546875" style="28" bestFit="1" customWidth="1"/>
    <col min="7439" max="7439" width="14.6640625" style="28" customWidth="1"/>
    <col min="7440" max="7680" width="10.21875" style="28"/>
    <col min="7681" max="7681" width="10" style="28" customWidth="1"/>
    <col min="7682" max="7685" width="9.44140625" style="28" customWidth="1"/>
    <col min="7686" max="7686" width="10.77734375" style="28" customWidth="1"/>
    <col min="7687" max="7687" width="12.5546875" style="28" bestFit="1" customWidth="1"/>
    <col min="7688" max="7688" width="9.44140625" style="28" customWidth="1"/>
    <col min="7689" max="7690" width="11.88671875" style="28" customWidth="1"/>
    <col min="7691" max="7691" width="9.44140625" style="28" customWidth="1"/>
    <col min="7692" max="7692" width="10.77734375" style="28" bestFit="1" customWidth="1"/>
    <col min="7693" max="7693" width="9.44140625" style="28" customWidth="1"/>
    <col min="7694" max="7694" width="10.5546875" style="28" bestFit="1" customWidth="1"/>
    <col min="7695" max="7695" width="14.6640625" style="28" customWidth="1"/>
    <col min="7696" max="7936" width="10.21875" style="28"/>
    <col min="7937" max="7937" width="10" style="28" customWidth="1"/>
    <col min="7938" max="7941" width="9.44140625" style="28" customWidth="1"/>
    <col min="7942" max="7942" width="10.77734375" style="28" customWidth="1"/>
    <col min="7943" max="7943" width="12.5546875" style="28" bestFit="1" customWidth="1"/>
    <col min="7944" max="7944" width="9.44140625" style="28" customWidth="1"/>
    <col min="7945" max="7946" width="11.88671875" style="28" customWidth="1"/>
    <col min="7947" max="7947" width="9.44140625" style="28" customWidth="1"/>
    <col min="7948" max="7948" width="10.77734375" style="28" bestFit="1" customWidth="1"/>
    <col min="7949" max="7949" width="9.44140625" style="28" customWidth="1"/>
    <col min="7950" max="7950" width="10.5546875" style="28" bestFit="1" customWidth="1"/>
    <col min="7951" max="7951" width="14.6640625" style="28" customWidth="1"/>
    <col min="7952" max="8192" width="10.21875" style="28"/>
    <col min="8193" max="8193" width="10" style="28" customWidth="1"/>
    <col min="8194" max="8197" width="9.44140625" style="28" customWidth="1"/>
    <col min="8198" max="8198" width="10.77734375" style="28" customWidth="1"/>
    <col min="8199" max="8199" width="12.5546875" style="28" bestFit="1" customWidth="1"/>
    <col min="8200" max="8200" width="9.44140625" style="28" customWidth="1"/>
    <col min="8201" max="8202" width="11.88671875" style="28" customWidth="1"/>
    <col min="8203" max="8203" width="9.44140625" style="28" customWidth="1"/>
    <col min="8204" max="8204" width="10.77734375" style="28" bestFit="1" customWidth="1"/>
    <col min="8205" max="8205" width="9.44140625" style="28" customWidth="1"/>
    <col min="8206" max="8206" width="10.5546875" style="28" bestFit="1" customWidth="1"/>
    <col min="8207" max="8207" width="14.6640625" style="28" customWidth="1"/>
    <col min="8208" max="8448" width="10.21875" style="28"/>
    <col min="8449" max="8449" width="10" style="28" customWidth="1"/>
    <col min="8450" max="8453" width="9.44140625" style="28" customWidth="1"/>
    <col min="8454" max="8454" width="10.77734375" style="28" customWidth="1"/>
    <col min="8455" max="8455" width="12.5546875" style="28" bestFit="1" customWidth="1"/>
    <col min="8456" max="8456" width="9.44140625" style="28" customWidth="1"/>
    <col min="8457" max="8458" width="11.88671875" style="28" customWidth="1"/>
    <col min="8459" max="8459" width="9.44140625" style="28" customWidth="1"/>
    <col min="8460" max="8460" width="10.77734375" style="28" bestFit="1" customWidth="1"/>
    <col min="8461" max="8461" width="9.44140625" style="28" customWidth="1"/>
    <col min="8462" max="8462" width="10.5546875" style="28" bestFit="1" customWidth="1"/>
    <col min="8463" max="8463" width="14.6640625" style="28" customWidth="1"/>
    <col min="8464" max="8704" width="10.21875" style="28"/>
    <col min="8705" max="8705" width="10" style="28" customWidth="1"/>
    <col min="8706" max="8709" width="9.44140625" style="28" customWidth="1"/>
    <col min="8710" max="8710" width="10.77734375" style="28" customWidth="1"/>
    <col min="8711" max="8711" width="12.5546875" style="28" bestFit="1" customWidth="1"/>
    <col min="8712" max="8712" width="9.44140625" style="28" customWidth="1"/>
    <col min="8713" max="8714" width="11.88671875" style="28" customWidth="1"/>
    <col min="8715" max="8715" width="9.44140625" style="28" customWidth="1"/>
    <col min="8716" max="8716" width="10.77734375" style="28" bestFit="1" customWidth="1"/>
    <col min="8717" max="8717" width="9.44140625" style="28" customWidth="1"/>
    <col min="8718" max="8718" width="10.5546875" style="28" bestFit="1" customWidth="1"/>
    <col min="8719" max="8719" width="14.6640625" style="28" customWidth="1"/>
    <col min="8720" max="8960" width="10.21875" style="28"/>
    <col min="8961" max="8961" width="10" style="28" customWidth="1"/>
    <col min="8962" max="8965" width="9.44140625" style="28" customWidth="1"/>
    <col min="8966" max="8966" width="10.77734375" style="28" customWidth="1"/>
    <col min="8967" max="8967" width="12.5546875" style="28" bestFit="1" customWidth="1"/>
    <col min="8968" max="8968" width="9.44140625" style="28" customWidth="1"/>
    <col min="8969" max="8970" width="11.88671875" style="28" customWidth="1"/>
    <col min="8971" max="8971" width="9.44140625" style="28" customWidth="1"/>
    <col min="8972" max="8972" width="10.77734375" style="28" bestFit="1" customWidth="1"/>
    <col min="8973" max="8973" width="9.44140625" style="28" customWidth="1"/>
    <col min="8974" max="8974" width="10.5546875" style="28" bestFit="1" customWidth="1"/>
    <col min="8975" max="8975" width="14.6640625" style="28" customWidth="1"/>
    <col min="8976" max="9216" width="10.21875" style="28"/>
    <col min="9217" max="9217" width="10" style="28" customWidth="1"/>
    <col min="9218" max="9221" width="9.44140625" style="28" customWidth="1"/>
    <col min="9222" max="9222" width="10.77734375" style="28" customWidth="1"/>
    <col min="9223" max="9223" width="12.5546875" style="28" bestFit="1" customWidth="1"/>
    <col min="9224" max="9224" width="9.44140625" style="28" customWidth="1"/>
    <col min="9225" max="9226" width="11.88671875" style="28" customWidth="1"/>
    <col min="9227" max="9227" width="9.44140625" style="28" customWidth="1"/>
    <col min="9228" max="9228" width="10.77734375" style="28" bestFit="1" customWidth="1"/>
    <col min="9229" max="9229" width="9.44140625" style="28" customWidth="1"/>
    <col min="9230" max="9230" width="10.5546875" style="28" bestFit="1" customWidth="1"/>
    <col min="9231" max="9231" width="14.6640625" style="28" customWidth="1"/>
    <col min="9232" max="9472" width="10.21875" style="28"/>
    <col min="9473" max="9473" width="10" style="28" customWidth="1"/>
    <col min="9474" max="9477" width="9.44140625" style="28" customWidth="1"/>
    <col min="9478" max="9478" width="10.77734375" style="28" customWidth="1"/>
    <col min="9479" max="9479" width="12.5546875" style="28" bestFit="1" customWidth="1"/>
    <col min="9480" max="9480" width="9.44140625" style="28" customWidth="1"/>
    <col min="9481" max="9482" width="11.88671875" style="28" customWidth="1"/>
    <col min="9483" max="9483" width="9.44140625" style="28" customWidth="1"/>
    <col min="9484" max="9484" width="10.77734375" style="28" bestFit="1" customWidth="1"/>
    <col min="9485" max="9485" width="9.44140625" style="28" customWidth="1"/>
    <col min="9486" max="9486" width="10.5546875" style="28" bestFit="1" customWidth="1"/>
    <col min="9487" max="9487" width="14.6640625" style="28" customWidth="1"/>
    <col min="9488" max="9728" width="10.21875" style="28"/>
    <col min="9729" max="9729" width="10" style="28" customWidth="1"/>
    <col min="9730" max="9733" width="9.44140625" style="28" customWidth="1"/>
    <col min="9734" max="9734" width="10.77734375" style="28" customWidth="1"/>
    <col min="9735" max="9735" width="12.5546875" style="28" bestFit="1" customWidth="1"/>
    <col min="9736" max="9736" width="9.44140625" style="28" customWidth="1"/>
    <col min="9737" max="9738" width="11.88671875" style="28" customWidth="1"/>
    <col min="9739" max="9739" width="9.44140625" style="28" customWidth="1"/>
    <col min="9740" max="9740" width="10.77734375" style="28" bestFit="1" customWidth="1"/>
    <col min="9741" max="9741" width="9.44140625" style="28" customWidth="1"/>
    <col min="9742" max="9742" width="10.5546875" style="28" bestFit="1" customWidth="1"/>
    <col min="9743" max="9743" width="14.6640625" style="28" customWidth="1"/>
    <col min="9744" max="9984" width="10.21875" style="28"/>
    <col min="9985" max="9985" width="10" style="28" customWidth="1"/>
    <col min="9986" max="9989" width="9.44140625" style="28" customWidth="1"/>
    <col min="9990" max="9990" width="10.77734375" style="28" customWidth="1"/>
    <col min="9991" max="9991" width="12.5546875" style="28" bestFit="1" customWidth="1"/>
    <col min="9992" max="9992" width="9.44140625" style="28" customWidth="1"/>
    <col min="9993" max="9994" width="11.88671875" style="28" customWidth="1"/>
    <col min="9995" max="9995" width="9.44140625" style="28" customWidth="1"/>
    <col min="9996" max="9996" width="10.77734375" style="28" bestFit="1" customWidth="1"/>
    <col min="9997" max="9997" width="9.44140625" style="28" customWidth="1"/>
    <col min="9998" max="9998" width="10.5546875" style="28" bestFit="1" customWidth="1"/>
    <col min="9999" max="9999" width="14.6640625" style="28" customWidth="1"/>
    <col min="10000" max="10240" width="10.21875" style="28"/>
    <col min="10241" max="10241" width="10" style="28" customWidth="1"/>
    <col min="10242" max="10245" width="9.44140625" style="28" customWidth="1"/>
    <col min="10246" max="10246" width="10.77734375" style="28" customWidth="1"/>
    <col min="10247" max="10247" width="12.5546875" style="28" bestFit="1" customWidth="1"/>
    <col min="10248" max="10248" width="9.44140625" style="28" customWidth="1"/>
    <col min="10249" max="10250" width="11.88671875" style="28" customWidth="1"/>
    <col min="10251" max="10251" width="9.44140625" style="28" customWidth="1"/>
    <col min="10252" max="10252" width="10.77734375" style="28" bestFit="1" customWidth="1"/>
    <col min="10253" max="10253" width="9.44140625" style="28" customWidth="1"/>
    <col min="10254" max="10254" width="10.5546875" style="28" bestFit="1" customWidth="1"/>
    <col min="10255" max="10255" width="14.6640625" style="28" customWidth="1"/>
    <col min="10256" max="10496" width="10.21875" style="28"/>
    <col min="10497" max="10497" width="10" style="28" customWidth="1"/>
    <col min="10498" max="10501" width="9.44140625" style="28" customWidth="1"/>
    <col min="10502" max="10502" width="10.77734375" style="28" customWidth="1"/>
    <col min="10503" max="10503" width="12.5546875" style="28" bestFit="1" customWidth="1"/>
    <col min="10504" max="10504" width="9.44140625" style="28" customWidth="1"/>
    <col min="10505" max="10506" width="11.88671875" style="28" customWidth="1"/>
    <col min="10507" max="10507" width="9.44140625" style="28" customWidth="1"/>
    <col min="10508" max="10508" width="10.77734375" style="28" bestFit="1" customWidth="1"/>
    <col min="10509" max="10509" width="9.44140625" style="28" customWidth="1"/>
    <col min="10510" max="10510" width="10.5546875" style="28" bestFit="1" customWidth="1"/>
    <col min="10511" max="10511" width="14.6640625" style="28" customWidth="1"/>
    <col min="10512" max="10752" width="10.21875" style="28"/>
    <col min="10753" max="10753" width="10" style="28" customWidth="1"/>
    <col min="10754" max="10757" width="9.44140625" style="28" customWidth="1"/>
    <col min="10758" max="10758" width="10.77734375" style="28" customWidth="1"/>
    <col min="10759" max="10759" width="12.5546875" style="28" bestFit="1" customWidth="1"/>
    <col min="10760" max="10760" width="9.44140625" style="28" customWidth="1"/>
    <col min="10761" max="10762" width="11.88671875" style="28" customWidth="1"/>
    <col min="10763" max="10763" width="9.44140625" style="28" customWidth="1"/>
    <col min="10764" max="10764" width="10.77734375" style="28" bestFit="1" customWidth="1"/>
    <col min="10765" max="10765" width="9.44140625" style="28" customWidth="1"/>
    <col min="10766" max="10766" width="10.5546875" style="28" bestFit="1" customWidth="1"/>
    <col min="10767" max="10767" width="14.6640625" style="28" customWidth="1"/>
    <col min="10768" max="11008" width="10.21875" style="28"/>
    <col min="11009" max="11009" width="10" style="28" customWidth="1"/>
    <col min="11010" max="11013" width="9.44140625" style="28" customWidth="1"/>
    <col min="11014" max="11014" width="10.77734375" style="28" customWidth="1"/>
    <col min="11015" max="11015" width="12.5546875" style="28" bestFit="1" customWidth="1"/>
    <col min="11016" max="11016" width="9.44140625" style="28" customWidth="1"/>
    <col min="11017" max="11018" width="11.88671875" style="28" customWidth="1"/>
    <col min="11019" max="11019" width="9.44140625" style="28" customWidth="1"/>
    <col min="11020" max="11020" width="10.77734375" style="28" bestFit="1" customWidth="1"/>
    <col min="11021" max="11021" width="9.44140625" style="28" customWidth="1"/>
    <col min="11022" max="11022" width="10.5546875" style="28" bestFit="1" customWidth="1"/>
    <col min="11023" max="11023" width="14.6640625" style="28" customWidth="1"/>
    <col min="11024" max="11264" width="10.21875" style="28"/>
    <col min="11265" max="11265" width="10" style="28" customWidth="1"/>
    <col min="11266" max="11269" width="9.44140625" style="28" customWidth="1"/>
    <col min="11270" max="11270" width="10.77734375" style="28" customWidth="1"/>
    <col min="11271" max="11271" width="12.5546875" style="28" bestFit="1" customWidth="1"/>
    <col min="11272" max="11272" width="9.44140625" style="28" customWidth="1"/>
    <col min="11273" max="11274" width="11.88671875" style="28" customWidth="1"/>
    <col min="11275" max="11275" width="9.44140625" style="28" customWidth="1"/>
    <col min="11276" max="11276" width="10.77734375" style="28" bestFit="1" customWidth="1"/>
    <col min="11277" max="11277" width="9.44140625" style="28" customWidth="1"/>
    <col min="11278" max="11278" width="10.5546875" style="28" bestFit="1" customWidth="1"/>
    <col min="11279" max="11279" width="14.6640625" style="28" customWidth="1"/>
    <col min="11280" max="11520" width="10.21875" style="28"/>
    <col min="11521" max="11521" width="10" style="28" customWidth="1"/>
    <col min="11522" max="11525" width="9.44140625" style="28" customWidth="1"/>
    <col min="11526" max="11526" width="10.77734375" style="28" customWidth="1"/>
    <col min="11527" max="11527" width="12.5546875" style="28" bestFit="1" customWidth="1"/>
    <col min="11528" max="11528" width="9.44140625" style="28" customWidth="1"/>
    <col min="11529" max="11530" width="11.88671875" style="28" customWidth="1"/>
    <col min="11531" max="11531" width="9.44140625" style="28" customWidth="1"/>
    <col min="11532" max="11532" width="10.77734375" style="28" bestFit="1" customWidth="1"/>
    <col min="11533" max="11533" width="9.44140625" style="28" customWidth="1"/>
    <col min="11534" max="11534" width="10.5546875" style="28" bestFit="1" customWidth="1"/>
    <col min="11535" max="11535" width="14.6640625" style="28" customWidth="1"/>
    <col min="11536" max="11776" width="10.21875" style="28"/>
    <col min="11777" max="11777" width="10" style="28" customWidth="1"/>
    <col min="11778" max="11781" width="9.44140625" style="28" customWidth="1"/>
    <col min="11782" max="11782" width="10.77734375" style="28" customWidth="1"/>
    <col min="11783" max="11783" width="12.5546875" style="28" bestFit="1" customWidth="1"/>
    <col min="11784" max="11784" width="9.44140625" style="28" customWidth="1"/>
    <col min="11785" max="11786" width="11.88671875" style="28" customWidth="1"/>
    <col min="11787" max="11787" width="9.44140625" style="28" customWidth="1"/>
    <col min="11788" max="11788" width="10.77734375" style="28" bestFit="1" customWidth="1"/>
    <col min="11789" max="11789" width="9.44140625" style="28" customWidth="1"/>
    <col min="11790" max="11790" width="10.5546875" style="28" bestFit="1" customWidth="1"/>
    <col min="11791" max="11791" width="14.6640625" style="28" customWidth="1"/>
    <col min="11792" max="12032" width="10.21875" style="28"/>
    <col min="12033" max="12033" width="10" style="28" customWidth="1"/>
    <col min="12034" max="12037" width="9.44140625" style="28" customWidth="1"/>
    <col min="12038" max="12038" width="10.77734375" style="28" customWidth="1"/>
    <col min="12039" max="12039" width="12.5546875" style="28" bestFit="1" customWidth="1"/>
    <col min="12040" max="12040" width="9.44140625" style="28" customWidth="1"/>
    <col min="12041" max="12042" width="11.88671875" style="28" customWidth="1"/>
    <col min="12043" max="12043" width="9.44140625" style="28" customWidth="1"/>
    <col min="12044" max="12044" width="10.77734375" style="28" bestFit="1" customWidth="1"/>
    <col min="12045" max="12045" width="9.44140625" style="28" customWidth="1"/>
    <col min="12046" max="12046" width="10.5546875" style="28" bestFit="1" customWidth="1"/>
    <col min="12047" max="12047" width="14.6640625" style="28" customWidth="1"/>
    <col min="12048" max="12288" width="10.21875" style="28"/>
    <col min="12289" max="12289" width="10" style="28" customWidth="1"/>
    <col min="12290" max="12293" width="9.44140625" style="28" customWidth="1"/>
    <col min="12294" max="12294" width="10.77734375" style="28" customWidth="1"/>
    <col min="12295" max="12295" width="12.5546875" style="28" bestFit="1" customWidth="1"/>
    <col min="12296" max="12296" width="9.44140625" style="28" customWidth="1"/>
    <col min="12297" max="12298" width="11.88671875" style="28" customWidth="1"/>
    <col min="12299" max="12299" width="9.44140625" style="28" customWidth="1"/>
    <col min="12300" max="12300" width="10.77734375" style="28" bestFit="1" customWidth="1"/>
    <col min="12301" max="12301" width="9.44140625" style="28" customWidth="1"/>
    <col min="12302" max="12302" width="10.5546875" style="28" bestFit="1" customWidth="1"/>
    <col min="12303" max="12303" width="14.6640625" style="28" customWidth="1"/>
    <col min="12304" max="12544" width="10.21875" style="28"/>
    <col min="12545" max="12545" width="10" style="28" customWidth="1"/>
    <col min="12546" max="12549" width="9.44140625" style="28" customWidth="1"/>
    <col min="12550" max="12550" width="10.77734375" style="28" customWidth="1"/>
    <col min="12551" max="12551" width="12.5546875" style="28" bestFit="1" customWidth="1"/>
    <col min="12552" max="12552" width="9.44140625" style="28" customWidth="1"/>
    <col min="12553" max="12554" width="11.88671875" style="28" customWidth="1"/>
    <col min="12555" max="12555" width="9.44140625" style="28" customWidth="1"/>
    <col min="12556" max="12556" width="10.77734375" style="28" bestFit="1" customWidth="1"/>
    <col min="12557" max="12557" width="9.44140625" style="28" customWidth="1"/>
    <col min="12558" max="12558" width="10.5546875" style="28" bestFit="1" customWidth="1"/>
    <col min="12559" max="12559" width="14.6640625" style="28" customWidth="1"/>
    <col min="12560" max="12800" width="10.21875" style="28"/>
    <col min="12801" max="12801" width="10" style="28" customWidth="1"/>
    <col min="12802" max="12805" width="9.44140625" style="28" customWidth="1"/>
    <col min="12806" max="12806" width="10.77734375" style="28" customWidth="1"/>
    <col min="12807" max="12807" width="12.5546875" style="28" bestFit="1" customWidth="1"/>
    <col min="12808" max="12808" width="9.44140625" style="28" customWidth="1"/>
    <col min="12809" max="12810" width="11.88671875" style="28" customWidth="1"/>
    <col min="12811" max="12811" width="9.44140625" style="28" customWidth="1"/>
    <col min="12812" max="12812" width="10.77734375" style="28" bestFit="1" customWidth="1"/>
    <col min="12813" max="12813" width="9.44140625" style="28" customWidth="1"/>
    <col min="12814" max="12814" width="10.5546875" style="28" bestFit="1" customWidth="1"/>
    <col min="12815" max="12815" width="14.6640625" style="28" customWidth="1"/>
    <col min="12816" max="13056" width="10.21875" style="28"/>
    <col min="13057" max="13057" width="10" style="28" customWidth="1"/>
    <col min="13058" max="13061" width="9.44140625" style="28" customWidth="1"/>
    <col min="13062" max="13062" width="10.77734375" style="28" customWidth="1"/>
    <col min="13063" max="13063" width="12.5546875" style="28" bestFit="1" customWidth="1"/>
    <col min="13064" max="13064" width="9.44140625" style="28" customWidth="1"/>
    <col min="13065" max="13066" width="11.88671875" style="28" customWidth="1"/>
    <col min="13067" max="13067" width="9.44140625" style="28" customWidth="1"/>
    <col min="13068" max="13068" width="10.77734375" style="28" bestFit="1" customWidth="1"/>
    <col min="13069" max="13069" width="9.44140625" style="28" customWidth="1"/>
    <col min="13070" max="13070" width="10.5546875" style="28" bestFit="1" customWidth="1"/>
    <col min="13071" max="13071" width="14.6640625" style="28" customWidth="1"/>
    <col min="13072" max="13312" width="10.21875" style="28"/>
    <col min="13313" max="13313" width="10" style="28" customWidth="1"/>
    <col min="13314" max="13317" width="9.44140625" style="28" customWidth="1"/>
    <col min="13318" max="13318" width="10.77734375" style="28" customWidth="1"/>
    <col min="13319" max="13319" width="12.5546875" style="28" bestFit="1" customWidth="1"/>
    <col min="13320" max="13320" width="9.44140625" style="28" customWidth="1"/>
    <col min="13321" max="13322" width="11.88671875" style="28" customWidth="1"/>
    <col min="13323" max="13323" width="9.44140625" style="28" customWidth="1"/>
    <col min="13324" max="13324" width="10.77734375" style="28" bestFit="1" customWidth="1"/>
    <col min="13325" max="13325" width="9.44140625" style="28" customWidth="1"/>
    <col min="13326" max="13326" width="10.5546875" style="28" bestFit="1" customWidth="1"/>
    <col min="13327" max="13327" width="14.6640625" style="28" customWidth="1"/>
    <col min="13328" max="13568" width="10.21875" style="28"/>
    <col min="13569" max="13569" width="10" style="28" customWidth="1"/>
    <col min="13570" max="13573" width="9.44140625" style="28" customWidth="1"/>
    <col min="13574" max="13574" width="10.77734375" style="28" customWidth="1"/>
    <col min="13575" max="13575" width="12.5546875" style="28" bestFit="1" customWidth="1"/>
    <col min="13576" max="13576" width="9.44140625" style="28" customWidth="1"/>
    <col min="13577" max="13578" width="11.88671875" style="28" customWidth="1"/>
    <col min="13579" max="13579" width="9.44140625" style="28" customWidth="1"/>
    <col min="13580" max="13580" width="10.77734375" style="28" bestFit="1" customWidth="1"/>
    <col min="13581" max="13581" width="9.44140625" style="28" customWidth="1"/>
    <col min="13582" max="13582" width="10.5546875" style="28" bestFit="1" customWidth="1"/>
    <col min="13583" max="13583" width="14.6640625" style="28" customWidth="1"/>
    <col min="13584" max="13824" width="10.21875" style="28"/>
    <col min="13825" max="13825" width="10" style="28" customWidth="1"/>
    <col min="13826" max="13829" width="9.44140625" style="28" customWidth="1"/>
    <col min="13830" max="13830" width="10.77734375" style="28" customWidth="1"/>
    <col min="13831" max="13831" width="12.5546875" style="28" bestFit="1" customWidth="1"/>
    <col min="13832" max="13832" width="9.44140625" style="28" customWidth="1"/>
    <col min="13833" max="13834" width="11.88671875" style="28" customWidth="1"/>
    <col min="13835" max="13835" width="9.44140625" style="28" customWidth="1"/>
    <col min="13836" max="13836" width="10.77734375" style="28" bestFit="1" customWidth="1"/>
    <col min="13837" max="13837" width="9.44140625" style="28" customWidth="1"/>
    <col min="13838" max="13838" width="10.5546875" style="28" bestFit="1" customWidth="1"/>
    <col min="13839" max="13839" width="14.6640625" style="28" customWidth="1"/>
    <col min="13840" max="14080" width="10.21875" style="28"/>
    <col min="14081" max="14081" width="10" style="28" customWidth="1"/>
    <col min="14082" max="14085" width="9.44140625" style="28" customWidth="1"/>
    <col min="14086" max="14086" width="10.77734375" style="28" customWidth="1"/>
    <col min="14087" max="14087" width="12.5546875" style="28" bestFit="1" customWidth="1"/>
    <col min="14088" max="14088" width="9.44140625" style="28" customWidth="1"/>
    <col min="14089" max="14090" width="11.88671875" style="28" customWidth="1"/>
    <col min="14091" max="14091" width="9.44140625" style="28" customWidth="1"/>
    <col min="14092" max="14092" width="10.77734375" style="28" bestFit="1" customWidth="1"/>
    <col min="14093" max="14093" width="9.44140625" style="28" customWidth="1"/>
    <col min="14094" max="14094" width="10.5546875" style="28" bestFit="1" customWidth="1"/>
    <col min="14095" max="14095" width="14.6640625" style="28" customWidth="1"/>
    <col min="14096" max="14336" width="10.21875" style="28"/>
    <col min="14337" max="14337" width="10" style="28" customWidth="1"/>
    <col min="14338" max="14341" width="9.44140625" style="28" customWidth="1"/>
    <col min="14342" max="14342" width="10.77734375" style="28" customWidth="1"/>
    <col min="14343" max="14343" width="12.5546875" style="28" bestFit="1" customWidth="1"/>
    <col min="14344" max="14344" width="9.44140625" style="28" customWidth="1"/>
    <col min="14345" max="14346" width="11.88671875" style="28" customWidth="1"/>
    <col min="14347" max="14347" width="9.44140625" style="28" customWidth="1"/>
    <col min="14348" max="14348" width="10.77734375" style="28" bestFit="1" customWidth="1"/>
    <col min="14349" max="14349" width="9.44140625" style="28" customWidth="1"/>
    <col min="14350" max="14350" width="10.5546875" style="28" bestFit="1" customWidth="1"/>
    <col min="14351" max="14351" width="14.6640625" style="28" customWidth="1"/>
    <col min="14352" max="14592" width="10.21875" style="28"/>
    <col min="14593" max="14593" width="10" style="28" customWidth="1"/>
    <col min="14594" max="14597" width="9.44140625" style="28" customWidth="1"/>
    <col min="14598" max="14598" width="10.77734375" style="28" customWidth="1"/>
    <col min="14599" max="14599" width="12.5546875" style="28" bestFit="1" customWidth="1"/>
    <col min="14600" max="14600" width="9.44140625" style="28" customWidth="1"/>
    <col min="14601" max="14602" width="11.88671875" style="28" customWidth="1"/>
    <col min="14603" max="14603" width="9.44140625" style="28" customWidth="1"/>
    <col min="14604" max="14604" width="10.77734375" style="28" bestFit="1" customWidth="1"/>
    <col min="14605" max="14605" width="9.44140625" style="28" customWidth="1"/>
    <col min="14606" max="14606" width="10.5546875" style="28" bestFit="1" customWidth="1"/>
    <col min="14607" max="14607" width="14.6640625" style="28" customWidth="1"/>
    <col min="14608" max="14848" width="10.21875" style="28"/>
    <col min="14849" max="14849" width="10" style="28" customWidth="1"/>
    <col min="14850" max="14853" width="9.44140625" style="28" customWidth="1"/>
    <col min="14854" max="14854" width="10.77734375" style="28" customWidth="1"/>
    <col min="14855" max="14855" width="12.5546875" style="28" bestFit="1" customWidth="1"/>
    <col min="14856" max="14856" width="9.44140625" style="28" customWidth="1"/>
    <col min="14857" max="14858" width="11.88671875" style="28" customWidth="1"/>
    <col min="14859" max="14859" width="9.44140625" style="28" customWidth="1"/>
    <col min="14860" max="14860" width="10.77734375" style="28" bestFit="1" customWidth="1"/>
    <col min="14861" max="14861" width="9.44140625" style="28" customWidth="1"/>
    <col min="14862" max="14862" width="10.5546875" style="28" bestFit="1" customWidth="1"/>
    <col min="14863" max="14863" width="14.6640625" style="28" customWidth="1"/>
    <col min="14864" max="15104" width="10.21875" style="28"/>
    <col min="15105" max="15105" width="10" style="28" customWidth="1"/>
    <col min="15106" max="15109" width="9.44140625" style="28" customWidth="1"/>
    <col min="15110" max="15110" width="10.77734375" style="28" customWidth="1"/>
    <col min="15111" max="15111" width="12.5546875" style="28" bestFit="1" customWidth="1"/>
    <col min="15112" max="15112" width="9.44140625" style="28" customWidth="1"/>
    <col min="15113" max="15114" width="11.88671875" style="28" customWidth="1"/>
    <col min="15115" max="15115" width="9.44140625" style="28" customWidth="1"/>
    <col min="15116" max="15116" width="10.77734375" style="28" bestFit="1" customWidth="1"/>
    <col min="15117" max="15117" width="9.44140625" style="28" customWidth="1"/>
    <col min="15118" max="15118" width="10.5546875" style="28" bestFit="1" customWidth="1"/>
    <col min="15119" max="15119" width="14.6640625" style="28" customWidth="1"/>
    <col min="15120" max="15360" width="10.21875" style="28"/>
    <col min="15361" max="15361" width="10" style="28" customWidth="1"/>
    <col min="15362" max="15365" width="9.44140625" style="28" customWidth="1"/>
    <col min="15366" max="15366" width="10.77734375" style="28" customWidth="1"/>
    <col min="15367" max="15367" width="12.5546875" style="28" bestFit="1" customWidth="1"/>
    <col min="15368" max="15368" width="9.44140625" style="28" customWidth="1"/>
    <col min="15369" max="15370" width="11.88671875" style="28" customWidth="1"/>
    <col min="15371" max="15371" width="9.44140625" style="28" customWidth="1"/>
    <col min="15372" max="15372" width="10.77734375" style="28" bestFit="1" customWidth="1"/>
    <col min="15373" max="15373" width="9.44140625" style="28" customWidth="1"/>
    <col min="15374" max="15374" width="10.5546875" style="28" bestFit="1" customWidth="1"/>
    <col min="15375" max="15375" width="14.6640625" style="28" customWidth="1"/>
    <col min="15376" max="15616" width="10.21875" style="28"/>
    <col min="15617" max="15617" width="10" style="28" customWidth="1"/>
    <col min="15618" max="15621" width="9.44140625" style="28" customWidth="1"/>
    <col min="15622" max="15622" width="10.77734375" style="28" customWidth="1"/>
    <col min="15623" max="15623" width="12.5546875" style="28" bestFit="1" customWidth="1"/>
    <col min="15624" max="15624" width="9.44140625" style="28" customWidth="1"/>
    <col min="15625" max="15626" width="11.88671875" style="28" customWidth="1"/>
    <col min="15627" max="15627" width="9.44140625" style="28" customWidth="1"/>
    <col min="15628" max="15628" width="10.77734375" style="28" bestFit="1" customWidth="1"/>
    <col min="15629" max="15629" width="9.44140625" style="28" customWidth="1"/>
    <col min="15630" max="15630" width="10.5546875" style="28" bestFit="1" customWidth="1"/>
    <col min="15631" max="15631" width="14.6640625" style="28" customWidth="1"/>
    <col min="15632" max="15872" width="10.21875" style="28"/>
    <col min="15873" max="15873" width="10" style="28" customWidth="1"/>
    <col min="15874" max="15877" width="9.44140625" style="28" customWidth="1"/>
    <col min="15878" max="15878" width="10.77734375" style="28" customWidth="1"/>
    <col min="15879" max="15879" width="12.5546875" style="28" bestFit="1" customWidth="1"/>
    <col min="15880" max="15880" width="9.44140625" style="28" customWidth="1"/>
    <col min="15881" max="15882" width="11.88671875" style="28" customWidth="1"/>
    <col min="15883" max="15883" width="9.44140625" style="28" customWidth="1"/>
    <col min="15884" max="15884" width="10.77734375" style="28" bestFit="1" customWidth="1"/>
    <col min="15885" max="15885" width="9.44140625" style="28" customWidth="1"/>
    <col min="15886" max="15886" width="10.5546875" style="28" bestFit="1" customWidth="1"/>
    <col min="15887" max="15887" width="14.6640625" style="28" customWidth="1"/>
    <col min="15888" max="16128" width="10.21875" style="28"/>
    <col min="16129" max="16129" width="10" style="28" customWidth="1"/>
    <col min="16130" max="16133" width="9.44140625" style="28" customWidth="1"/>
    <col min="16134" max="16134" width="10.77734375" style="28" customWidth="1"/>
    <col min="16135" max="16135" width="12.5546875" style="28" bestFit="1" customWidth="1"/>
    <col min="16136" max="16136" width="9.44140625" style="28" customWidth="1"/>
    <col min="16137" max="16138" width="11.88671875" style="28" customWidth="1"/>
    <col min="16139" max="16139" width="9.44140625" style="28" customWidth="1"/>
    <col min="16140" max="16140" width="10.77734375" style="28" bestFit="1" customWidth="1"/>
    <col min="16141" max="16141" width="9.44140625" style="28" customWidth="1"/>
    <col min="16142" max="16142" width="10.5546875" style="28" bestFit="1" customWidth="1"/>
    <col min="16143" max="16143" width="14.6640625" style="28" customWidth="1"/>
    <col min="16144" max="16384" width="10.21875" style="28"/>
  </cols>
  <sheetData>
    <row r="1" spans="1:16" x14ac:dyDescent="0.3">
      <c r="A1" s="27"/>
    </row>
    <row r="2" spans="1:16" ht="20.399999999999999" x14ac:dyDescent="0.3">
      <c r="A2" s="164" t="s">
        <v>310</v>
      </c>
      <c r="B2" s="164"/>
      <c r="C2" s="164"/>
      <c r="D2" s="164"/>
      <c r="E2" s="164"/>
      <c r="F2" s="164"/>
      <c r="G2" s="164"/>
      <c r="H2" s="164"/>
      <c r="I2" s="164"/>
      <c r="J2" s="164"/>
      <c r="K2" s="164"/>
      <c r="L2" s="164"/>
      <c r="M2" s="164"/>
      <c r="N2" s="164"/>
      <c r="O2" s="164"/>
    </row>
    <row r="3" spans="1:16" x14ac:dyDescent="0.3">
      <c r="A3" s="27"/>
    </row>
    <row r="4" spans="1:16" x14ac:dyDescent="0.3">
      <c r="A4" s="27"/>
    </row>
    <row r="5" spans="1:16" x14ac:dyDescent="0.3">
      <c r="A5" s="27"/>
    </row>
    <row r="6" spans="1:16" x14ac:dyDescent="0.3">
      <c r="A6" s="27"/>
    </row>
    <row r="7" spans="1:16" x14ac:dyDescent="0.3">
      <c r="A7" s="27"/>
    </row>
    <row r="8" spans="1:16" ht="17.399999999999999" x14ac:dyDescent="0.3">
      <c r="A8" s="165" t="s">
        <v>311</v>
      </c>
      <c r="B8" s="165"/>
      <c r="C8" s="165"/>
      <c r="D8" s="165"/>
      <c r="E8" s="165"/>
      <c r="F8" s="165"/>
      <c r="G8" s="165"/>
      <c r="H8" s="165"/>
      <c r="I8" s="165"/>
      <c r="J8" s="165"/>
      <c r="K8" s="165"/>
      <c r="L8" s="165"/>
      <c r="M8" s="165"/>
      <c r="N8" s="165"/>
      <c r="O8" s="165"/>
    </row>
    <row r="9" spans="1:16" x14ac:dyDescent="0.3">
      <c r="A9" s="27"/>
    </row>
    <row r="10" spans="1:16" x14ac:dyDescent="0.3">
      <c r="A10" s="27" t="s">
        <v>312</v>
      </c>
    </row>
    <row r="11" spans="1:16" x14ac:dyDescent="0.3">
      <c r="A11" s="27" t="s">
        <v>313</v>
      </c>
    </row>
    <row r="12" spans="1:16" x14ac:dyDescent="0.3">
      <c r="A12" s="28"/>
      <c r="B12" s="29"/>
      <c r="C12" s="29"/>
      <c r="D12" s="29"/>
      <c r="E12" s="29"/>
      <c r="F12" s="29"/>
      <c r="G12" s="29"/>
      <c r="H12" s="29"/>
      <c r="I12" s="29"/>
      <c r="J12" s="29"/>
      <c r="K12" s="29"/>
      <c r="L12" s="30"/>
      <c r="M12" s="30"/>
      <c r="N12" s="27"/>
      <c r="O12" s="31" t="s">
        <v>314</v>
      </c>
    </row>
    <row r="13" spans="1:16" x14ac:dyDescent="0.3">
      <c r="A13" s="32" t="s">
        <v>1</v>
      </c>
      <c r="B13" s="33">
        <v>33329</v>
      </c>
      <c r="C13" s="33">
        <v>33359</v>
      </c>
      <c r="D13" s="33">
        <v>33390</v>
      </c>
      <c r="E13" s="33">
        <v>33420</v>
      </c>
      <c r="F13" s="33">
        <v>33451</v>
      </c>
      <c r="G13" s="33">
        <v>33482</v>
      </c>
      <c r="H13" s="33">
        <v>33512</v>
      </c>
      <c r="I13" s="33">
        <v>33543</v>
      </c>
      <c r="J13" s="33">
        <v>33573</v>
      </c>
      <c r="K13" s="33">
        <v>33604</v>
      </c>
      <c r="L13" s="33">
        <v>33635</v>
      </c>
      <c r="M13" s="33">
        <v>33664</v>
      </c>
      <c r="N13" s="33" t="s">
        <v>315</v>
      </c>
      <c r="O13" s="33" t="s">
        <v>316</v>
      </c>
    </row>
    <row r="14" spans="1:16" s="38" customFormat="1" x14ac:dyDescent="0.3">
      <c r="A14" s="34" t="s">
        <v>317</v>
      </c>
      <c r="B14" s="35">
        <v>22.51</v>
      </c>
      <c r="C14" s="35">
        <v>26.6</v>
      </c>
      <c r="D14" s="35">
        <v>28.49</v>
      </c>
      <c r="E14" s="35">
        <v>27.26</v>
      </c>
      <c r="F14" s="35">
        <v>28.328848863636367</v>
      </c>
      <c r="G14" s="35">
        <v>31.34</v>
      </c>
      <c r="H14" s="35">
        <v>30.5</v>
      </c>
      <c r="I14" s="35">
        <v>30.926621590909097</v>
      </c>
      <c r="J14" s="35">
        <v>23.25</v>
      </c>
      <c r="K14" s="35">
        <v>24.02</v>
      </c>
      <c r="L14" s="35">
        <v>25.92</v>
      </c>
      <c r="M14" s="35">
        <v>23.82</v>
      </c>
      <c r="N14" s="36">
        <v>26.924166666666665</v>
      </c>
      <c r="O14" s="37" t="s">
        <v>318</v>
      </c>
    </row>
    <row r="15" spans="1:16" s="38" customFormat="1" x14ac:dyDescent="0.3">
      <c r="A15" s="39" t="s">
        <v>319</v>
      </c>
      <c r="B15" s="35">
        <v>24.82</v>
      </c>
      <c r="C15" s="35">
        <v>26.95</v>
      </c>
      <c r="D15" s="35">
        <v>26.63</v>
      </c>
      <c r="E15" s="35">
        <v>23.99</v>
      </c>
      <c r="F15" s="35">
        <v>25.01</v>
      </c>
      <c r="G15" s="35">
        <v>24.79</v>
      </c>
      <c r="H15" s="35">
        <v>20.05</v>
      </c>
      <c r="I15" s="35">
        <v>18.239999999999998</v>
      </c>
      <c r="J15" s="35">
        <v>18.239999999999998</v>
      </c>
      <c r="K15" s="35">
        <v>18.920000000000002</v>
      </c>
      <c r="L15" s="35">
        <v>19.529986842105259</v>
      </c>
      <c r="M15" s="35">
        <v>23.31</v>
      </c>
      <c r="N15" s="36">
        <v>22.551701476377943</v>
      </c>
      <c r="O15" s="37" t="s">
        <v>318</v>
      </c>
      <c r="P15" s="40"/>
    </row>
    <row r="16" spans="1:16" s="38" customFormat="1" x14ac:dyDescent="0.3">
      <c r="A16" s="34" t="s">
        <v>320</v>
      </c>
      <c r="B16" s="35">
        <v>25.029405681818183</v>
      </c>
      <c r="C16" s="35">
        <v>24.994865217391304</v>
      </c>
      <c r="D16" s="35">
        <v>24.051813749999997</v>
      </c>
      <c r="E16" s="35">
        <v>25.183221739130431</v>
      </c>
      <c r="F16" s="35">
        <v>25.855818181818179</v>
      </c>
      <c r="G16" s="35">
        <v>27.495242857142859</v>
      </c>
      <c r="H16" s="35">
        <v>26.902101086956524</v>
      </c>
      <c r="I16" s="35">
        <v>23.682511904761906</v>
      </c>
      <c r="J16" s="35">
        <v>27.110101190476186</v>
      </c>
      <c r="K16" s="35">
        <v>29.592549999999996</v>
      </c>
      <c r="L16" s="35">
        <v>31.308380555555548</v>
      </c>
      <c r="M16" s="35">
        <v>28.825039285714286</v>
      </c>
      <c r="N16" s="36">
        <v>26.6</v>
      </c>
      <c r="O16" s="37" t="s">
        <v>318</v>
      </c>
      <c r="P16" s="40"/>
    </row>
    <row r="17" spans="1:16" s="38" customFormat="1" x14ac:dyDescent="0.3">
      <c r="A17" s="39" t="s">
        <v>321</v>
      </c>
      <c r="B17" s="35">
        <v>24.214591666666667</v>
      </c>
      <c r="C17" s="35">
        <v>24.98887894736842</v>
      </c>
      <c r="D17" s="35">
        <v>26.425924999999999</v>
      </c>
      <c r="E17" s="35">
        <v>27.458449999999999</v>
      </c>
      <c r="F17" s="35">
        <v>28.663598809523808</v>
      </c>
      <c r="G17" s="35">
        <v>26.265218181818184</v>
      </c>
      <c r="H17" s="35">
        <v>28.449944318181817</v>
      </c>
      <c r="I17" s="35">
        <v>28.226284210526316</v>
      </c>
      <c r="J17" s="35">
        <v>28.966610714285707</v>
      </c>
      <c r="K17" s="35">
        <v>29.999534210526313</v>
      </c>
      <c r="L17" s="35">
        <v>29.647267105263154</v>
      </c>
      <c r="M17" s="35">
        <v>32.210322826086951</v>
      </c>
      <c r="N17" s="36">
        <v>27.98</v>
      </c>
      <c r="O17" s="37" t="s">
        <v>318</v>
      </c>
      <c r="P17" s="40"/>
    </row>
    <row r="18" spans="1:16" s="38" customFormat="1" x14ac:dyDescent="0.3">
      <c r="A18" s="34" t="s">
        <v>322</v>
      </c>
      <c r="B18" s="35">
        <v>32.365204761904764</v>
      </c>
      <c r="C18" s="35">
        <v>36.078851249999992</v>
      </c>
      <c r="D18" s="35">
        <v>34.159547619047622</v>
      </c>
      <c r="E18" s="35">
        <v>36.353381818181809</v>
      </c>
      <c r="F18" s="35">
        <v>40.517199999999995</v>
      </c>
      <c r="G18" s="35">
        <v>39.149477272727275</v>
      </c>
      <c r="H18" s="35">
        <v>43.375466666666675</v>
      </c>
      <c r="I18" s="35">
        <v>38.898870000000002</v>
      </c>
      <c r="J18" s="35">
        <v>36.816215476190465</v>
      </c>
      <c r="K18" s="35">
        <v>40.96200249999999</v>
      </c>
      <c r="L18" s="35">
        <v>42.670598611111117</v>
      </c>
      <c r="M18" s="35">
        <v>49.27002045454546</v>
      </c>
      <c r="N18" s="36">
        <v>39.205833333333331</v>
      </c>
      <c r="O18" s="37" t="s">
        <v>318</v>
      </c>
      <c r="P18" s="40"/>
    </row>
    <row r="19" spans="1:16" s="38" customFormat="1" x14ac:dyDescent="0.3">
      <c r="A19" s="39" t="s">
        <v>323</v>
      </c>
      <c r="B19" s="35">
        <v>49.427602380952379</v>
      </c>
      <c r="C19" s="35">
        <v>46.995223684210522</v>
      </c>
      <c r="D19" s="35">
        <v>52.720745454545458</v>
      </c>
      <c r="E19" s="35">
        <v>55.008083333333325</v>
      </c>
      <c r="F19" s="35">
        <v>60.048336363636373</v>
      </c>
      <c r="G19" s="35">
        <v>59.739213636363637</v>
      </c>
      <c r="H19" s="35">
        <v>56.279061904761896</v>
      </c>
      <c r="I19" s="35">
        <v>53.143807500000001</v>
      </c>
      <c r="J19" s="35">
        <v>55.045628571428587</v>
      </c>
      <c r="K19" s="35">
        <v>60.54291666666667</v>
      </c>
      <c r="L19" s="35">
        <v>58.953329999999994</v>
      </c>
      <c r="M19" s="35">
        <v>60.011573913043478</v>
      </c>
      <c r="N19" s="36">
        <v>55.720000000000006</v>
      </c>
      <c r="O19" s="37" t="s">
        <v>324</v>
      </c>
      <c r="P19" s="40"/>
    </row>
    <row r="20" spans="1:16" s="38" customFormat="1" x14ac:dyDescent="0.3">
      <c r="A20" s="34" t="s">
        <v>325</v>
      </c>
      <c r="B20" s="35">
        <v>67.055031315789464</v>
      </c>
      <c r="C20" s="35">
        <v>67.22359075</v>
      </c>
      <c r="D20" s="35">
        <v>66.897534999999976</v>
      </c>
      <c r="E20" s="35">
        <v>71.285795238095261</v>
      </c>
      <c r="F20" s="35">
        <v>70.775921818181828</v>
      </c>
      <c r="G20" s="35">
        <v>60.933454285714276</v>
      </c>
      <c r="H20" s="35">
        <v>57.270684761904761</v>
      </c>
      <c r="I20" s="35">
        <v>57.793637500000003</v>
      </c>
      <c r="J20" s="35">
        <v>60.34467149999999</v>
      </c>
      <c r="K20" s="35">
        <v>52.529441428571438</v>
      </c>
      <c r="L20" s="35">
        <v>56.531044722222227</v>
      </c>
      <c r="M20" s="35">
        <v>60.262107954545442</v>
      </c>
      <c r="N20" s="36">
        <v>62.46</v>
      </c>
      <c r="O20" s="37" t="s">
        <v>326</v>
      </c>
      <c r="P20" s="40"/>
    </row>
    <row r="21" spans="1:16" s="38" customFormat="1" x14ac:dyDescent="0.3">
      <c r="A21" s="39" t="s">
        <v>327</v>
      </c>
      <c r="B21" s="35">
        <v>65.481951250000009</v>
      </c>
      <c r="C21" s="35">
        <v>65.695437249999983</v>
      </c>
      <c r="D21" s="35">
        <v>68.099250714285716</v>
      </c>
      <c r="E21" s="35">
        <v>72.575061818181794</v>
      </c>
      <c r="F21" s="35">
        <v>68.982336590909085</v>
      </c>
      <c r="G21" s="35">
        <v>74.776604250000005</v>
      </c>
      <c r="H21" s="35">
        <v>79.327164347826084</v>
      </c>
      <c r="I21" s="35">
        <v>89.107013571428567</v>
      </c>
      <c r="J21" s="35">
        <v>87.921265000000034</v>
      </c>
      <c r="K21" s="35">
        <v>89.517554090909101</v>
      </c>
      <c r="L21" s="35">
        <v>92.374237368421049</v>
      </c>
      <c r="M21" s="35">
        <v>99.759819499999978</v>
      </c>
      <c r="N21" s="36">
        <v>79.249166666666667</v>
      </c>
      <c r="O21" s="37" t="s">
        <v>328</v>
      </c>
      <c r="P21" s="40"/>
    </row>
    <row r="22" spans="1:16" s="38" customFormat="1" x14ac:dyDescent="0.3">
      <c r="A22" s="34" t="s">
        <v>329</v>
      </c>
      <c r="B22" s="35">
        <v>105.72015318181816</v>
      </c>
      <c r="C22" s="35">
        <v>120.90896144736843</v>
      </c>
      <c r="D22" s="35">
        <v>129.71535511904762</v>
      </c>
      <c r="E22" s="35">
        <v>132.47124826086957</v>
      </c>
      <c r="F22" s="35">
        <v>113.05438523809524</v>
      </c>
      <c r="G22" s="35">
        <v>96.812891590909103</v>
      </c>
      <c r="H22" s="35">
        <v>69.121526666666668</v>
      </c>
      <c r="I22" s="35">
        <v>50.907636000000011</v>
      </c>
      <c r="J22" s="35">
        <v>40.61143324999999</v>
      </c>
      <c r="K22" s="35">
        <v>43.986057631578959</v>
      </c>
      <c r="L22" s="35">
        <v>43.217028000000006</v>
      </c>
      <c r="M22" s="35">
        <v>46.021762045454544</v>
      </c>
      <c r="N22" s="36">
        <v>83.566666666666663</v>
      </c>
      <c r="O22" s="37" t="s">
        <v>330</v>
      </c>
      <c r="P22" s="40"/>
    </row>
    <row r="23" spans="1:16" s="38" customFormat="1" x14ac:dyDescent="0.3">
      <c r="A23" s="39" t="s">
        <v>331</v>
      </c>
      <c r="B23" s="35">
        <v>50.135601875000006</v>
      </c>
      <c r="C23" s="35">
        <v>58.003360416666673</v>
      </c>
      <c r="D23" s="35">
        <v>69.115276136363633</v>
      </c>
      <c r="E23" s="35">
        <v>64.82460978260869</v>
      </c>
      <c r="F23" s="35">
        <v>71.979192105263166</v>
      </c>
      <c r="G23" s="35">
        <v>67.701650000000001</v>
      </c>
      <c r="H23" s="35">
        <v>73.064288636363642</v>
      </c>
      <c r="I23" s="35">
        <v>77.390866249999959</v>
      </c>
      <c r="J23" s="35">
        <v>75.01622261904761</v>
      </c>
      <c r="K23" s="35">
        <v>76.608826250000021</v>
      </c>
      <c r="L23" s="35">
        <v>73.694277777777771</v>
      </c>
      <c r="M23" s="35">
        <v>78.018300000000025</v>
      </c>
      <c r="N23" s="36">
        <v>69.762270040485845</v>
      </c>
      <c r="O23" s="37" t="s">
        <v>332</v>
      </c>
      <c r="P23" s="40"/>
    </row>
    <row r="24" spans="1:16" s="38" customFormat="1" x14ac:dyDescent="0.3">
      <c r="A24" s="39" t="s">
        <v>333</v>
      </c>
      <c r="B24" s="35">
        <v>84.08172900000001</v>
      </c>
      <c r="C24" s="35">
        <v>76.161427777777774</v>
      </c>
      <c r="D24" s="35">
        <v>74.331090000000003</v>
      </c>
      <c r="E24" s="35">
        <v>73.543052272727266</v>
      </c>
      <c r="F24" s="35">
        <v>75.126988999999995</v>
      </c>
      <c r="G24" s="35">
        <v>76.092999999999989</v>
      </c>
      <c r="H24" s="35">
        <v>81.109814285714293</v>
      </c>
      <c r="I24" s="35">
        <v>84.255698500000008</v>
      </c>
      <c r="J24" s="35">
        <v>89.772982380952385</v>
      </c>
      <c r="K24" s="35">
        <v>93.868447999999987</v>
      </c>
      <c r="L24" s="35">
        <v>101.62099944444444</v>
      </c>
      <c r="M24" s="35">
        <v>110.71446956521741</v>
      </c>
      <c r="N24" s="36">
        <v>85.09</v>
      </c>
      <c r="O24" s="37" t="s">
        <v>334</v>
      </c>
      <c r="P24" s="40"/>
    </row>
    <row r="25" spans="1:16" s="38" customFormat="1" x14ac:dyDescent="0.3">
      <c r="A25" s="39" t="s">
        <v>335</v>
      </c>
      <c r="B25" s="35">
        <v>118.63579277777778</v>
      </c>
      <c r="C25" s="35">
        <v>110.80254368421052</v>
      </c>
      <c r="D25" s="35">
        <v>109.99406772727275</v>
      </c>
      <c r="E25" s="35">
        <v>112.52711428571428</v>
      </c>
      <c r="F25" s="35">
        <v>106.93536000000002</v>
      </c>
      <c r="G25" s="35">
        <v>108.79064681818183</v>
      </c>
      <c r="H25" s="35">
        <v>106.10836949999998</v>
      </c>
      <c r="I25" s="35">
        <v>109.61574428571427</v>
      </c>
      <c r="J25" s="35">
        <v>107.19388799999999</v>
      </c>
      <c r="K25" s="35">
        <v>110.46828473684211</v>
      </c>
      <c r="L25" s="35">
        <v>117.66619714285711</v>
      </c>
      <c r="M25" s="35">
        <v>123.61055818181818</v>
      </c>
      <c r="N25" s="36">
        <v>111.89</v>
      </c>
      <c r="O25" s="37" t="s">
        <v>336</v>
      </c>
      <c r="P25" s="40"/>
    </row>
    <row r="26" spans="1:16" s="38" customFormat="1" x14ac:dyDescent="0.3">
      <c r="A26" s="39" t="s">
        <v>337</v>
      </c>
      <c r="B26" s="35">
        <v>117.97451263157893</v>
      </c>
      <c r="C26" s="35">
        <v>108.05380666666667</v>
      </c>
      <c r="D26" s="35">
        <v>94.507602631578962</v>
      </c>
      <c r="E26" s="35">
        <v>100.33814000000001</v>
      </c>
      <c r="F26" s="35">
        <v>110.06828299999999</v>
      </c>
      <c r="G26" s="35">
        <v>111.77087950000001</v>
      </c>
      <c r="H26" s="35">
        <v>109.78858409090908</v>
      </c>
      <c r="I26" s="35">
        <v>107.87074714285717</v>
      </c>
      <c r="J26" s="35">
        <v>107.28096684210526</v>
      </c>
      <c r="K26" s="35">
        <v>109.55123681818182</v>
      </c>
      <c r="L26" s="35">
        <v>112.67557388888889</v>
      </c>
      <c r="M26" s="35">
        <v>106.44967000000001</v>
      </c>
      <c r="N26" s="36">
        <v>107.97</v>
      </c>
      <c r="O26" s="37" t="s">
        <v>338</v>
      </c>
      <c r="P26" s="40"/>
    </row>
    <row r="27" spans="1:16" x14ac:dyDescent="0.3">
      <c r="A27" s="34" t="s">
        <v>339</v>
      </c>
      <c r="B27" s="35">
        <v>101.57480404761903</v>
      </c>
      <c r="C27" s="35">
        <v>101.09704973684211</v>
      </c>
      <c r="D27" s="35">
        <v>101.11112850000002</v>
      </c>
      <c r="E27" s="35">
        <v>104.85975108695654</v>
      </c>
      <c r="F27" s="35">
        <v>108.45469894736839</v>
      </c>
      <c r="G27" s="35">
        <v>109.46571142857142</v>
      </c>
      <c r="H27" s="35">
        <v>107.37352068181818</v>
      </c>
      <c r="I27" s="35">
        <v>106.55480452380951</v>
      </c>
      <c r="J27" s="35">
        <v>108.71841975000002</v>
      </c>
      <c r="K27" s="35">
        <v>105.29499857142855</v>
      </c>
      <c r="L27" s="35">
        <v>106.18825474999998</v>
      </c>
      <c r="M27" s="35">
        <v>105.29528785714285</v>
      </c>
      <c r="N27" s="36">
        <v>105.52</v>
      </c>
      <c r="O27" s="37" t="s">
        <v>340</v>
      </c>
    </row>
    <row r="28" spans="1:16" x14ac:dyDescent="0.3">
      <c r="A28" s="34" t="s">
        <v>341</v>
      </c>
      <c r="B28" s="35">
        <v>105.55533930000001</v>
      </c>
      <c r="C28" s="35">
        <v>106.85322644444446</v>
      </c>
      <c r="D28" s="35">
        <v>109.0539181904762</v>
      </c>
      <c r="E28" s="35">
        <v>106.2961561818182</v>
      </c>
      <c r="F28" s="35">
        <v>101.89198810000001</v>
      </c>
      <c r="G28" s="35">
        <v>96.959094045454563</v>
      </c>
      <c r="H28" s="35">
        <v>86.827638380952408</v>
      </c>
      <c r="I28" s="35">
        <v>77.581451350000009</v>
      </c>
      <c r="J28" s="35">
        <v>61.211098238095246</v>
      </c>
      <c r="K28" s="35">
        <v>46.586617428571437</v>
      </c>
      <c r="L28" s="35">
        <v>56.430382166666682</v>
      </c>
      <c r="M28" s="35">
        <v>55.176776090909101</v>
      </c>
      <c r="N28" s="36">
        <v>84.156300105691088</v>
      </c>
      <c r="O28" s="37" t="s">
        <v>342</v>
      </c>
    </row>
    <row r="29" spans="1:16" x14ac:dyDescent="0.3">
      <c r="A29" s="34" t="s">
        <v>343</v>
      </c>
      <c r="B29" s="35">
        <v>59.070307599999992</v>
      </c>
      <c r="C29" s="35">
        <v>63.821381000000002</v>
      </c>
      <c r="D29" s="35">
        <v>61.745464190476184</v>
      </c>
      <c r="E29" s="35">
        <v>56.300030227272721</v>
      </c>
      <c r="F29" s="35">
        <v>47.327433333333339</v>
      </c>
      <c r="G29" s="35">
        <v>46.104868599999996</v>
      </c>
      <c r="H29" s="35">
        <v>46.675260727272715</v>
      </c>
      <c r="I29" s="35">
        <v>42.504005149999998</v>
      </c>
      <c r="J29" s="35">
        <v>35.680888380952382</v>
      </c>
      <c r="K29" s="35">
        <v>28.078798200000005</v>
      </c>
      <c r="L29" s="35">
        <v>30.525591894736845</v>
      </c>
      <c r="M29" s="35">
        <v>36.421309142857147</v>
      </c>
      <c r="N29" s="36">
        <v>46.16562723966944</v>
      </c>
      <c r="O29" s="37" t="s">
        <v>344</v>
      </c>
    </row>
    <row r="30" spans="1:16" x14ac:dyDescent="0.3">
      <c r="A30" s="34" t="s">
        <v>345</v>
      </c>
      <c r="B30" s="35">
        <v>39.879094571428574</v>
      </c>
      <c r="C30" s="35">
        <v>45.006805849999999</v>
      </c>
      <c r="D30" s="35">
        <v>46.963111931818183</v>
      </c>
      <c r="E30" s="35">
        <v>43.519136674999999</v>
      </c>
      <c r="F30" s="35">
        <v>44.384978928571435</v>
      </c>
      <c r="G30" s="35">
        <v>44.480860166666659</v>
      </c>
      <c r="H30" s="35">
        <v>49.252621083333331</v>
      </c>
      <c r="I30" s="35">
        <v>44.456194318181822</v>
      </c>
      <c r="J30" s="35">
        <v>52.735649124999995</v>
      </c>
      <c r="K30" s="35">
        <v>54.077528250000015</v>
      </c>
      <c r="L30" s="35">
        <v>54.86268470000001</v>
      </c>
      <c r="M30" s="35">
        <v>51.469629652173914</v>
      </c>
      <c r="N30" s="36">
        <v>47.557812594621531</v>
      </c>
      <c r="O30" s="37" t="s">
        <v>346</v>
      </c>
    </row>
    <row r="31" spans="1:16" x14ac:dyDescent="0.3">
      <c r="A31" s="34" t="s">
        <v>347</v>
      </c>
      <c r="B31" s="35">
        <v>52.490691055555551</v>
      </c>
      <c r="C31" s="35">
        <v>50.567623025000003</v>
      </c>
      <c r="D31" s="35">
        <v>46.555774</v>
      </c>
      <c r="E31" s="35">
        <v>47.857632880952387</v>
      </c>
      <c r="F31" s="35">
        <v>50.633570880952391</v>
      </c>
      <c r="G31" s="35">
        <v>54.523307750000001</v>
      </c>
      <c r="H31" s="35">
        <v>56.059518095238097</v>
      </c>
      <c r="I31" s="35">
        <v>61.315904545454551</v>
      </c>
      <c r="J31" s="35">
        <v>62.290080157894742</v>
      </c>
      <c r="K31" s="35">
        <v>67.060153386363623</v>
      </c>
      <c r="L31" s="35">
        <v>63.537335763157884</v>
      </c>
      <c r="M31" s="35">
        <v>63.795413214285702</v>
      </c>
      <c r="N31" s="36">
        <v>56.426878865306136</v>
      </c>
      <c r="O31" s="37" t="s">
        <v>348</v>
      </c>
    </row>
    <row r="32" spans="1:16" x14ac:dyDescent="0.3">
      <c r="A32" s="34" t="s">
        <v>349</v>
      </c>
      <c r="B32" s="35">
        <v>69.219098437499994</v>
      </c>
      <c r="C32" s="35">
        <v>75.252045250000009</v>
      </c>
      <c r="D32" s="35">
        <v>73.825793025000024</v>
      </c>
      <c r="E32" s="35">
        <v>73.468274863636353</v>
      </c>
      <c r="F32" s="35">
        <v>72.5347376</v>
      </c>
      <c r="G32" s="35">
        <v>77.883389637499988</v>
      </c>
      <c r="H32" s="35">
        <v>80.082670250000007</v>
      </c>
      <c r="I32" s="35">
        <v>65.399219369047628</v>
      </c>
      <c r="J32" s="35">
        <v>57.772638352941186</v>
      </c>
      <c r="K32" s="35">
        <v>59.26800257954546</v>
      </c>
      <c r="L32" s="35">
        <v>64.534530625000002</v>
      </c>
      <c r="M32" s="35">
        <v>66.739999999999995</v>
      </c>
      <c r="N32" s="36">
        <v>69.88</v>
      </c>
      <c r="O32" s="37" t="s">
        <v>350</v>
      </c>
    </row>
    <row r="33" spans="1:15" x14ac:dyDescent="0.3">
      <c r="A33" s="34" t="s">
        <v>351</v>
      </c>
      <c r="B33" s="35">
        <v>71.000922499999987</v>
      </c>
      <c r="C33" s="35">
        <v>70.013724342105249</v>
      </c>
      <c r="D33" s="35">
        <v>62.374424999999988</v>
      </c>
      <c r="E33" s="35">
        <v>63.627010326086953</v>
      </c>
      <c r="F33" s="35">
        <v>59.349817105263163</v>
      </c>
      <c r="G33" s="35">
        <v>61.723273214285719</v>
      </c>
      <c r="H33" s="35">
        <v>59.703420454545466</v>
      </c>
      <c r="I33" s="35">
        <v>62.53257261904762</v>
      </c>
      <c r="J33" s="35">
        <v>65.502042500000016</v>
      </c>
      <c r="K33" s="35">
        <v>64.309747023809535</v>
      </c>
      <c r="L33" s="35">
        <v>54.627359999999996</v>
      </c>
      <c r="M33" s="35">
        <v>33.358738068181822</v>
      </c>
      <c r="N33" s="36">
        <v>60.470826062752998</v>
      </c>
      <c r="O33" s="37" t="s">
        <v>352</v>
      </c>
    </row>
    <row r="34" spans="1:15" x14ac:dyDescent="0.3">
      <c r="A34" s="34" t="s">
        <v>353</v>
      </c>
      <c r="B34" s="35">
        <v>19.901683749999997</v>
      </c>
      <c r="C34" s="35">
        <v>30.605539617647054</v>
      </c>
      <c r="D34" s="35">
        <v>40.633868636363637</v>
      </c>
      <c r="E34" s="35">
        <v>43.347552547619046</v>
      </c>
      <c r="F34" s="35">
        <v>44.190017605263151</v>
      </c>
      <c r="G34" s="35">
        <v>41.35410665909091</v>
      </c>
      <c r="H34" s="35">
        <v>40.658228000000001</v>
      </c>
      <c r="I34" s="35">
        <v>43.340640499999999</v>
      </c>
      <c r="J34" s="35">
        <v>49.839816952380943</v>
      </c>
      <c r="K34" s="35">
        <v>54.794569624999994</v>
      </c>
      <c r="L34" s="35">
        <v>61.216117289473672</v>
      </c>
      <c r="M34" s="35">
        <v>64.729496782608663</v>
      </c>
      <c r="N34" s="36">
        <v>44.821938917004019</v>
      </c>
      <c r="O34" s="37" t="s">
        <v>354</v>
      </c>
    </row>
    <row r="35" spans="1:15" x14ac:dyDescent="0.3">
      <c r="A35" s="34" t="s">
        <v>355</v>
      </c>
      <c r="B35" s="35">
        <v>63.396976500000008</v>
      </c>
      <c r="C35" s="35">
        <v>66.953084852941174</v>
      </c>
      <c r="D35" s="35">
        <v>71.982647477272721</v>
      </c>
      <c r="E35" s="35">
        <v>73.539060523809511</v>
      </c>
      <c r="F35" s="35">
        <v>69.804724424999989</v>
      </c>
      <c r="G35" s="35">
        <v>73.130738295454549</v>
      </c>
      <c r="H35" s="35">
        <v>82.107393785714294</v>
      </c>
      <c r="I35" s="35">
        <v>80.637301023809528</v>
      </c>
      <c r="J35" s="35">
        <v>73.298823523809531</v>
      </c>
      <c r="K35" s="35">
        <v>84.666318799999985</v>
      </c>
      <c r="L35" s="35">
        <v>94.067715194444446</v>
      </c>
      <c r="M35" s="35">
        <v>112.87479254347826</v>
      </c>
      <c r="N35" s="36">
        <v>79.181425130081294</v>
      </c>
      <c r="O35" s="37" t="s">
        <v>354</v>
      </c>
    </row>
    <row r="36" spans="1:15" x14ac:dyDescent="0.3">
      <c r="A36" s="34" t="s">
        <v>356</v>
      </c>
      <c r="B36" s="35">
        <v>102.96599786842103</v>
      </c>
      <c r="C36" s="35">
        <v>109.50503773684208</v>
      </c>
      <c r="D36" s="35">
        <v>116.01138504999999</v>
      </c>
      <c r="E36" s="35">
        <v>105.49124737500001</v>
      </c>
      <c r="F36" s="35">
        <v>97.404465428571427</v>
      </c>
      <c r="G36" s="35">
        <v>90.706344809523813</v>
      </c>
      <c r="H36" s="35">
        <v>91.698948700000003</v>
      </c>
      <c r="I36" s="35">
        <v>87.552266068181822</v>
      </c>
      <c r="J36" s="35">
        <v>78.100942275000008</v>
      </c>
      <c r="K36" s="35">
        <v>80.922269684210534</v>
      </c>
      <c r="L36" s="35">
        <v>82.278706675000009</v>
      </c>
      <c r="M36" s="35">
        <v>78.539480282608693</v>
      </c>
      <c r="N36" s="36">
        <v>93.151566872950767</v>
      </c>
      <c r="O36" s="37" t="s">
        <v>354</v>
      </c>
    </row>
    <row r="37" spans="1:15" x14ac:dyDescent="0.3">
      <c r="A37" s="34" t="s">
        <v>357</v>
      </c>
      <c r="B37" s="35">
        <v>83.755358416666667</v>
      </c>
      <c r="C37" s="35">
        <v>74.981547824999993</v>
      </c>
      <c r="D37" s="35">
        <v>74.928252024999992</v>
      </c>
      <c r="E37" s="35">
        <v>80.368492428571415</v>
      </c>
      <c r="F37" s="35">
        <v>86.426703761904761</v>
      </c>
      <c r="G37" s="35">
        <v>93.539339400000003</v>
      </c>
      <c r="H37" s="35">
        <v>90.080343022727263</v>
      </c>
      <c r="I37" s="35">
        <v>83.455368214285699</v>
      </c>
      <c r="J37" s="35">
        <v>77.419721631578938</v>
      </c>
      <c r="K37" s="35">
        <v>79.216541545454547</v>
      </c>
      <c r="L37" s="35">
        <v>81.621881399999992</v>
      </c>
      <c r="M37" s="35">
        <v>84.486883150000011</v>
      </c>
      <c r="N37" s="36">
        <v>82.580010456967216</v>
      </c>
      <c r="O37" s="37" t="s">
        <v>354</v>
      </c>
    </row>
    <row r="38" spans="1:15" x14ac:dyDescent="0.3">
      <c r="A38" s="41" t="s">
        <v>358</v>
      </c>
      <c r="B38" s="42"/>
      <c r="C38" s="42"/>
      <c r="D38" s="42"/>
      <c r="E38" s="42"/>
      <c r="F38" s="42"/>
      <c r="G38" s="43"/>
      <c r="H38" s="43"/>
      <c r="I38" s="43"/>
      <c r="J38" s="43"/>
      <c r="K38" s="43"/>
      <c r="L38" s="43"/>
      <c r="M38" s="43"/>
    </row>
    <row r="39" spans="1:15" x14ac:dyDescent="0.3">
      <c r="A39" s="166" t="s">
        <v>359</v>
      </c>
      <c r="B39" s="166"/>
      <c r="C39" s="166"/>
      <c r="D39" s="166"/>
      <c r="E39" s="166"/>
      <c r="F39" s="166"/>
      <c r="G39" s="166"/>
      <c r="H39" s="166"/>
      <c r="I39" s="166"/>
      <c r="J39" s="166"/>
      <c r="K39" s="166"/>
      <c r="L39" s="166"/>
      <c r="M39" s="166"/>
      <c r="N39" s="166"/>
      <c r="O39" s="166"/>
    </row>
    <row r="40" spans="1:15" x14ac:dyDescent="0.3">
      <c r="A40" s="166" t="s">
        <v>360</v>
      </c>
      <c r="B40" s="166"/>
      <c r="C40" s="166"/>
      <c r="D40" s="166"/>
      <c r="E40" s="166"/>
      <c r="F40" s="166"/>
      <c r="G40" s="166"/>
      <c r="H40" s="166"/>
      <c r="I40" s="166"/>
      <c r="J40" s="166"/>
      <c r="K40" s="166"/>
      <c r="L40" s="166"/>
      <c r="M40" s="166"/>
      <c r="N40" s="166"/>
      <c r="O40" s="166"/>
    </row>
    <row r="42" spans="1:15" x14ac:dyDescent="0.3">
      <c r="B42" s="45"/>
      <c r="C42" s="45"/>
      <c r="D42" s="45"/>
      <c r="E42" s="45"/>
      <c r="F42" s="45"/>
      <c r="G42" s="45"/>
      <c r="H42" s="45"/>
      <c r="I42" s="45"/>
      <c r="J42" s="45"/>
      <c r="K42" s="45"/>
      <c r="L42" s="45"/>
      <c r="M42" s="45"/>
    </row>
    <row r="43" spans="1:15" x14ac:dyDescent="0.3">
      <c r="B43" s="45"/>
      <c r="C43" s="45"/>
      <c r="D43" s="45"/>
      <c r="E43" s="45"/>
      <c r="F43" s="45"/>
      <c r="G43" s="45"/>
      <c r="H43" s="45"/>
      <c r="I43" s="45"/>
      <c r="J43" s="45"/>
      <c r="K43" s="45"/>
      <c r="L43" s="45"/>
      <c r="M43" s="45"/>
    </row>
    <row r="44" spans="1:15" x14ac:dyDescent="0.3">
      <c r="B44" s="45"/>
      <c r="C44" s="45"/>
      <c r="D44" s="45"/>
      <c r="E44" s="45"/>
      <c r="F44" s="45"/>
      <c r="G44" s="45"/>
      <c r="H44" s="45"/>
      <c r="I44" s="45"/>
      <c r="J44" s="45"/>
      <c r="K44" s="45"/>
      <c r="L44" s="45"/>
      <c r="M44" s="45"/>
    </row>
    <row r="45" spans="1:15" x14ac:dyDescent="0.3">
      <c r="B45" s="45"/>
      <c r="C45" s="45"/>
      <c r="D45" s="45"/>
      <c r="E45" s="45"/>
      <c r="F45" s="45"/>
      <c r="G45" s="45"/>
      <c r="H45" s="45"/>
      <c r="I45" s="45"/>
      <c r="J45" s="45"/>
      <c r="K45" s="45"/>
      <c r="L45" s="45"/>
      <c r="M45" s="45"/>
    </row>
    <row r="46" spans="1:15" x14ac:dyDescent="0.3">
      <c r="B46" s="45"/>
      <c r="C46" s="45"/>
      <c r="D46" s="45"/>
      <c r="E46" s="45"/>
      <c r="F46" s="45"/>
      <c r="G46" s="45"/>
      <c r="H46" s="45"/>
      <c r="I46" s="45"/>
      <c r="J46" s="45"/>
      <c r="K46" s="45"/>
      <c r="L46" s="45"/>
      <c r="M46" s="45"/>
    </row>
    <row r="47" spans="1:15" x14ac:dyDescent="0.3">
      <c r="B47" s="45"/>
      <c r="C47" s="45"/>
      <c r="D47" s="45"/>
      <c r="E47" s="45"/>
      <c r="F47" s="45"/>
      <c r="G47" s="45"/>
      <c r="H47" s="45"/>
      <c r="I47" s="45"/>
      <c r="J47" s="45"/>
      <c r="K47" s="45"/>
      <c r="L47" s="45"/>
      <c r="M47" s="45"/>
    </row>
    <row r="48" spans="1:15" x14ac:dyDescent="0.3">
      <c r="B48" s="45"/>
      <c r="C48" s="45"/>
      <c r="D48" s="45"/>
      <c r="E48" s="45"/>
      <c r="F48" s="45"/>
      <c r="G48" s="45"/>
      <c r="H48" s="45"/>
      <c r="I48" s="45"/>
      <c r="J48" s="45"/>
      <c r="K48" s="45"/>
      <c r="L48" s="45"/>
      <c r="M48" s="45"/>
    </row>
    <row r="49" spans="2:13" x14ac:dyDescent="0.3">
      <c r="B49" s="45"/>
      <c r="C49" s="45"/>
      <c r="D49" s="45"/>
      <c r="E49" s="45"/>
      <c r="F49" s="45"/>
      <c r="G49" s="45"/>
      <c r="H49" s="45"/>
      <c r="I49" s="45"/>
      <c r="J49" s="45"/>
      <c r="K49" s="45"/>
      <c r="L49" s="45"/>
      <c r="M49" s="45"/>
    </row>
    <row r="50" spans="2:13" x14ac:dyDescent="0.3">
      <c r="B50" s="45"/>
      <c r="C50" s="45"/>
      <c r="D50" s="45"/>
      <c r="E50" s="45"/>
      <c r="F50" s="45"/>
      <c r="G50" s="45"/>
      <c r="H50" s="45"/>
      <c r="I50" s="45"/>
      <c r="J50" s="45"/>
      <c r="K50" s="45"/>
      <c r="L50" s="45"/>
      <c r="M50" s="45"/>
    </row>
    <row r="51" spans="2:13" x14ac:dyDescent="0.3">
      <c r="B51" s="45"/>
      <c r="C51" s="45"/>
      <c r="D51" s="45"/>
      <c r="E51" s="45"/>
      <c r="F51" s="45"/>
      <c r="G51" s="45"/>
      <c r="H51" s="45"/>
      <c r="I51" s="45"/>
      <c r="J51" s="45"/>
      <c r="K51" s="45"/>
      <c r="L51" s="45"/>
      <c r="M51" s="45"/>
    </row>
    <row r="52" spans="2:13" x14ac:dyDescent="0.3">
      <c r="B52" s="45"/>
      <c r="C52" s="45"/>
      <c r="D52" s="45"/>
      <c r="E52" s="45"/>
      <c r="F52" s="45"/>
      <c r="G52" s="45"/>
      <c r="H52" s="45"/>
      <c r="I52" s="45"/>
      <c r="J52" s="45"/>
      <c r="K52" s="45"/>
      <c r="L52" s="45"/>
      <c r="M52" s="45"/>
    </row>
  </sheetData>
  <mergeCells count="4">
    <mergeCell ref="A2:O2"/>
    <mergeCell ref="A8:O8"/>
    <mergeCell ref="A39:O39"/>
    <mergeCell ref="A40:O40"/>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EF624-B1B6-461B-A4D5-E59968A2BBD7}">
  <dimension ref="C2:T33"/>
  <sheetViews>
    <sheetView topLeftCell="A2" workbookViewId="0">
      <selection activeCell="A2" sqref="A2"/>
    </sheetView>
  </sheetViews>
  <sheetFormatPr defaultRowHeight="14.4" x14ac:dyDescent="0.3"/>
  <cols>
    <col min="3" max="3" width="14.5546875" bestFit="1" customWidth="1"/>
    <col min="4" max="4" width="7" bestFit="1" customWidth="1"/>
    <col min="5" max="5" width="11.77734375" bestFit="1" customWidth="1"/>
    <col min="6" max="6" width="7.6640625" bestFit="1" customWidth="1"/>
    <col min="7" max="7" width="7.44140625" bestFit="1" customWidth="1"/>
    <col min="8" max="8" width="6.44140625" bestFit="1" customWidth="1"/>
    <col min="9" max="9" width="6.33203125" bestFit="1" customWidth="1"/>
    <col min="10" max="10" width="9.109375" bestFit="1" customWidth="1"/>
    <col min="11" max="11" width="12.109375" bestFit="1" customWidth="1"/>
    <col min="13" max="13" width="7.6640625" bestFit="1" customWidth="1"/>
    <col min="14" max="14" width="12" bestFit="1" customWidth="1"/>
    <col min="15" max="15" width="8" bestFit="1" customWidth="1"/>
    <col min="16" max="16" width="7.77734375" bestFit="1" customWidth="1"/>
    <col min="17" max="18" width="7.6640625" bestFit="1" customWidth="1"/>
    <col min="19" max="19" width="9.44140625" bestFit="1" customWidth="1"/>
    <col min="20" max="20" width="12.44140625" bestFit="1" customWidth="1"/>
  </cols>
  <sheetData>
    <row r="2" spans="3:20" x14ac:dyDescent="0.3">
      <c r="D2" s="5" t="s">
        <v>173</v>
      </c>
      <c r="E2" s="5" t="s">
        <v>175</v>
      </c>
      <c r="F2" s="5" t="s">
        <v>17</v>
      </c>
      <c r="G2" s="5" t="s">
        <v>20</v>
      </c>
      <c r="H2" s="5" t="s">
        <v>174</v>
      </c>
      <c r="I2" s="5" t="s">
        <v>23</v>
      </c>
      <c r="J2" s="5" t="s">
        <v>26</v>
      </c>
      <c r="K2" s="5" t="s">
        <v>29</v>
      </c>
      <c r="M2" s="5" t="s">
        <v>173</v>
      </c>
      <c r="N2" s="5" t="s">
        <v>175</v>
      </c>
      <c r="O2" s="5" t="s">
        <v>17</v>
      </c>
      <c r="P2" s="5" t="s">
        <v>20</v>
      </c>
      <c r="Q2" s="5" t="s">
        <v>174</v>
      </c>
      <c r="R2" s="5" t="s">
        <v>23</v>
      </c>
      <c r="S2" s="5" t="s">
        <v>26</v>
      </c>
      <c r="T2" s="5" t="s">
        <v>29</v>
      </c>
    </row>
    <row r="3" spans="3:20" x14ac:dyDescent="0.3">
      <c r="D3" s="5"/>
      <c r="E3" s="5"/>
      <c r="F3" s="5"/>
      <c r="G3" s="5"/>
      <c r="H3" s="5"/>
      <c r="I3" s="5"/>
      <c r="J3" s="5"/>
      <c r="K3" s="5"/>
      <c r="M3" s="5"/>
      <c r="N3" s="5"/>
      <c r="O3" s="5"/>
      <c r="P3" s="5"/>
      <c r="Q3" s="5"/>
      <c r="R3" s="5"/>
      <c r="S3" s="5"/>
      <c r="T3" s="5"/>
    </row>
    <row r="4" spans="3:20" x14ac:dyDescent="0.3">
      <c r="C4" s="5" t="s">
        <v>289</v>
      </c>
      <c r="D4">
        <v>1629.7</v>
      </c>
      <c r="E4">
        <v>1121.5999999999999</v>
      </c>
      <c r="F4">
        <v>454</v>
      </c>
      <c r="G4">
        <v>308.10000000000002</v>
      </c>
      <c r="H4">
        <v>285.29999999999995</v>
      </c>
      <c r="I4">
        <v>158.30000000000001</v>
      </c>
      <c r="J4">
        <v>159.4</v>
      </c>
      <c r="K4">
        <v>158.9</v>
      </c>
      <c r="M4" s="5" t="s">
        <v>361</v>
      </c>
      <c r="N4" s="5" t="s">
        <v>361</v>
      </c>
      <c r="O4" s="5" t="s">
        <v>361</v>
      </c>
      <c r="P4" s="5" t="s">
        <v>361</v>
      </c>
      <c r="Q4" s="5" t="s">
        <v>361</v>
      </c>
      <c r="R4" s="5" t="s">
        <v>361</v>
      </c>
      <c r="S4" s="5" t="s">
        <v>361</v>
      </c>
      <c r="T4" s="5" t="s">
        <v>361</v>
      </c>
    </row>
    <row r="5" spans="3:20" x14ac:dyDescent="0.3">
      <c r="C5" s="5" t="s">
        <v>290</v>
      </c>
      <c r="D5">
        <v>1598.1</v>
      </c>
      <c r="E5">
        <v>1123.2</v>
      </c>
      <c r="F5">
        <v>455.8</v>
      </c>
      <c r="G5">
        <v>307.7</v>
      </c>
      <c r="H5">
        <v>289.8</v>
      </c>
      <c r="I5">
        <v>159.30000000000001</v>
      </c>
      <c r="J5">
        <v>159.19999999999999</v>
      </c>
      <c r="K5">
        <v>157.30000000000001</v>
      </c>
      <c r="M5" s="19">
        <f>(D5-D4)/D4</f>
        <v>-1.9390071792354503E-2</v>
      </c>
      <c r="N5" s="19">
        <f t="shared" ref="N5:T20" si="0">(E5-E4)/E4</f>
        <v>1.4265335235379248E-3</v>
      </c>
      <c r="O5" s="19">
        <f t="shared" si="0"/>
        <v>3.9647577092511268E-3</v>
      </c>
      <c r="P5" s="19">
        <f t="shared" si="0"/>
        <v>-1.2982797792925481E-3</v>
      </c>
      <c r="Q5" s="19">
        <f t="shared" si="0"/>
        <v>1.5772870662460768E-2</v>
      </c>
      <c r="R5" s="19">
        <f t="shared" si="0"/>
        <v>6.3171193935565376E-3</v>
      </c>
      <c r="S5" s="19">
        <f t="shared" si="0"/>
        <v>-1.2547051442911986E-3</v>
      </c>
      <c r="T5" s="19">
        <f t="shared" si="0"/>
        <v>-1.006922592825673E-2</v>
      </c>
    </row>
    <row r="6" spans="3:20" x14ac:dyDescent="0.3">
      <c r="C6" s="5" t="s">
        <v>291</v>
      </c>
      <c r="D6">
        <v>1559.4</v>
      </c>
      <c r="E6">
        <v>1128.9000000000001</v>
      </c>
      <c r="F6">
        <v>460.40000000000003</v>
      </c>
      <c r="G6">
        <v>310.70000000000005</v>
      </c>
      <c r="H6">
        <v>297.5</v>
      </c>
      <c r="I6">
        <v>161.30000000000001</v>
      </c>
      <c r="J6">
        <v>159.5</v>
      </c>
      <c r="K6">
        <v>156.6</v>
      </c>
      <c r="M6" s="19">
        <f t="shared" ref="M6:M33" si="1">(D6-D5)/D5</f>
        <v>-2.4216256804955774E-2</v>
      </c>
      <c r="N6" s="19">
        <f t="shared" si="0"/>
        <v>5.0747863247863649E-3</v>
      </c>
      <c r="O6" s="19">
        <f t="shared" si="0"/>
        <v>1.0092145677928965E-2</v>
      </c>
      <c r="P6" s="19">
        <f t="shared" si="0"/>
        <v>9.7497562560937834E-3</v>
      </c>
      <c r="Q6" s="19">
        <f t="shared" si="0"/>
        <v>2.6570048309178702E-2</v>
      </c>
      <c r="R6" s="19">
        <f t="shared" si="0"/>
        <v>1.2554927809165096E-2</v>
      </c>
      <c r="S6" s="19">
        <f t="shared" si="0"/>
        <v>1.8844221105528353E-3</v>
      </c>
      <c r="T6" s="19">
        <f t="shared" si="0"/>
        <v>-4.4500953591863762E-3</v>
      </c>
    </row>
    <row r="7" spans="3:20" x14ac:dyDescent="0.3">
      <c r="C7" s="5" t="s">
        <v>292</v>
      </c>
      <c r="D7">
        <v>1557.9999999999998</v>
      </c>
      <c r="E7">
        <v>1129.7</v>
      </c>
      <c r="F7">
        <v>462.1</v>
      </c>
      <c r="G7">
        <v>311.10000000000002</v>
      </c>
      <c r="H7">
        <v>301.7</v>
      </c>
      <c r="I7">
        <v>161.69999999999999</v>
      </c>
      <c r="J7">
        <v>160.19999999999999</v>
      </c>
      <c r="K7">
        <v>156.80000000000001</v>
      </c>
      <c r="M7" s="19">
        <f t="shared" si="1"/>
        <v>-8.9778119789683103E-4</v>
      </c>
      <c r="N7" s="19">
        <f t="shared" si="0"/>
        <v>7.0865444237749528E-4</v>
      </c>
      <c r="O7" s="19">
        <f t="shared" si="0"/>
        <v>3.6924413553431549E-3</v>
      </c>
      <c r="P7" s="19">
        <f t="shared" si="0"/>
        <v>1.2874155133568625E-3</v>
      </c>
      <c r="Q7" s="19">
        <f t="shared" si="0"/>
        <v>1.4117647058823492E-2</v>
      </c>
      <c r="R7" s="19">
        <f t="shared" si="0"/>
        <v>2.4798512089273233E-3</v>
      </c>
      <c r="S7" s="19">
        <f t="shared" si="0"/>
        <v>4.3887147335422488E-3</v>
      </c>
      <c r="T7" s="19">
        <f t="shared" si="0"/>
        <v>1.2771392081737999E-3</v>
      </c>
    </row>
    <row r="8" spans="3:20" x14ac:dyDescent="0.3">
      <c r="C8" s="5" t="s">
        <v>293</v>
      </c>
      <c r="D8">
        <v>1579.6</v>
      </c>
      <c r="E8">
        <v>1136.3</v>
      </c>
      <c r="F8">
        <v>464.6</v>
      </c>
      <c r="G8">
        <v>313.20000000000005</v>
      </c>
      <c r="H8">
        <v>302.2</v>
      </c>
      <c r="I8">
        <v>162.30000000000001</v>
      </c>
      <c r="J8">
        <v>160.30000000000001</v>
      </c>
      <c r="K8">
        <v>157.80000000000001</v>
      </c>
      <c r="M8" s="19">
        <f t="shared" si="1"/>
        <v>1.386392811296543E-2</v>
      </c>
      <c r="N8" s="19">
        <f t="shared" si="0"/>
        <v>5.842259006815888E-3</v>
      </c>
      <c r="O8" s="19">
        <f t="shared" si="0"/>
        <v>5.4100843973165979E-3</v>
      </c>
      <c r="P8" s="19">
        <f t="shared" si="0"/>
        <v>6.7502410800386456E-3</v>
      </c>
      <c r="Q8" s="19">
        <f t="shared" si="0"/>
        <v>1.6572754391779914E-3</v>
      </c>
      <c r="R8" s="19">
        <f t="shared" si="0"/>
        <v>3.7105751391467087E-3</v>
      </c>
      <c r="S8" s="19">
        <f t="shared" si="0"/>
        <v>6.2421972534346278E-4</v>
      </c>
      <c r="T8" s="19">
        <f t="shared" si="0"/>
        <v>6.3775510204081625E-3</v>
      </c>
    </row>
    <row r="9" spans="3:20" x14ac:dyDescent="0.3">
      <c r="C9" s="5" t="s">
        <v>294</v>
      </c>
      <c r="D9">
        <v>1615.3000000000002</v>
      </c>
      <c r="E9">
        <v>1153.5000000000002</v>
      </c>
      <c r="F9">
        <v>474.29999999999995</v>
      </c>
      <c r="G9">
        <v>316.29999999999995</v>
      </c>
      <c r="H9">
        <v>308.3</v>
      </c>
      <c r="I9">
        <v>165.8</v>
      </c>
      <c r="J9">
        <v>161.19999999999999</v>
      </c>
      <c r="K9">
        <v>160.4</v>
      </c>
      <c r="M9" s="19">
        <f t="shared" si="1"/>
        <v>2.2600658394530435E-2</v>
      </c>
      <c r="N9" s="19">
        <f t="shared" si="0"/>
        <v>1.5136847663469394E-2</v>
      </c>
      <c r="O9" s="19">
        <f t="shared" si="0"/>
        <v>2.0878174773998993E-2</v>
      </c>
      <c r="P9" s="19">
        <f t="shared" si="0"/>
        <v>9.8978288633458124E-3</v>
      </c>
      <c r="Q9" s="19">
        <f t="shared" si="0"/>
        <v>2.0185307743216488E-2</v>
      </c>
      <c r="R9" s="19">
        <f t="shared" si="0"/>
        <v>2.1565003080714726E-2</v>
      </c>
      <c r="S9" s="19">
        <f t="shared" si="0"/>
        <v>5.6144728633810183E-3</v>
      </c>
      <c r="T9" s="19">
        <f t="shared" si="0"/>
        <v>1.6476552598225565E-2</v>
      </c>
    </row>
    <row r="10" spans="3:20" x14ac:dyDescent="0.3">
      <c r="C10" s="5" t="s">
        <v>295</v>
      </c>
      <c r="D10">
        <v>1638.8999999999999</v>
      </c>
      <c r="E10">
        <v>1157.0999999999999</v>
      </c>
      <c r="F10">
        <v>474.7</v>
      </c>
      <c r="G10">
        <v>315.3</v>
      </c>
      <c r="H10">
        <v>310.5</v>
      </c>
      <c r="I10">
        <v>166.3</v>
      </c>
      <c r="J10">
        <v>161.69999999999999</v>
      </c>
      <c r="K10">
        <v>161.30000000000001</v>
      </c>
      <c r="M10" s="19">
        <f t="shared" si="1"/>
        <v>1.4610289110381773E-2</v>
      </c>
      <c r="N10" s="19">
        <f t="shared" si="0"/>
        <v>3.1209362808839887E-3</v>
      </c>
      <c r="O10" s="19">
        <f t="shared" si="0"/>
        <v>8.4334809192501399E-4</v>
      </c>
      <c r="P10" s="19">
        <f t="shared" si="0"/>
        <v>-3.1615554852985877E-3</v>
      </c>
      <c r="Q10" s="19">
        <f t="shared" si="0"/>
        <v>7.1359065844955839E-3</v>
      </c>
      <c r="R10" s="19">
        <f t="shared" si="0"/>
        <v>3.0156815440289505E-3</v>
      </c>
      <c r="S10" s="19">
        <f t="shared" si="0"/>
        <v>3.1017369727047149E-3</v>
      </c>
      <c r="T10" s="19">
        <f t="shared" si="0"/>
        <v>5.6109725685785893E-3</v>
      </c>
    </row>
    <row r="11" spans="3:20" x14ac:dyDescent="0.3">
      <c r="C11" s="5" t="s">
        <v>296</v>
      </c>
      <c r="D11">
        <v>1649.9</v>
      </c>
      <c r="E11">
        <v>1162.6999999999998</v>
      </c>
      <c r="F11">
        <v>477.29999999999995</v>
      </c>
      <c r="G11">
        <v>317.3</v>
      </c>
      <c r="H11">
        <v>313.79999999999995</v>
      </c>
      <c r="I11">
        <v>167</v>
      </c>
      <c r="J11">
        <v>163.19999999999999</v>
      </c>
      <c r="K11">
        <v>162.5</v>
      </c>
      <c r="M11" s="19">
        <f t="shared" si="1"/>
        <v>6.7118189029228316E-3</v>
      </c>
      <c r="N11" s="19">
        <f t="shared" si="0"/>
        <v>4.8396854204475924E-3</v>
      </c>
      <c r="O11" s="19">
        <f t="shared" si="0"/>
        <v>5.4771434590266824E-3</v>
      </c>
      <c r="P11" s="19">
        <f t="shared" si="0"/>
        <v>6.3431652394544879E-3</v>
      </c>
      <c r="Q11" s="19">
        <f t="shared" si="0"/>
        <v>1.0628019323671351E-2</v>
      </c>
      <c r="R11" s="19">
        <f t="shared" si="0"/>
        <v>4.2092603728201361E-3</v>
      </c>
      <c r="S11" s="19">
        <f t="shared" si="0"/>
        <v>9.2764378478664197E-3</v>
      </c>
      <c r="T11" s="19">
        <f t="shared" si="0"/>
        <v>7.439553626782322E-3</v>
      </c>
    </row>
    <row r="12" spans="3:20" x14ac:dyDescent="0.3">
      <c r="C12" s="5" t="s">
        <v>297</v>
      </c>
      <c r="D12">
        <v>1641.4</v>
      </c>
      <c r="E12">
        <v>1170.3000000000002</v>
      </c>
      <c r="F12">
        <v>483</v>
      </c>
      <c r="G12">
        <v>319.60000000000002</v>
      </c>
      <c r="H12">
        <v>316.60000000000002</v>
      </c>
      <c r="I12">
        <v>168.4</v>
      </c>
      <c r="J12">
        <v>163.80000000000001</v>
      </c>
      <c r="K12">
        <v>163.19999999999999</v>
      </c>
      <c r="M12" s="19">
        <f t="shared" si="1"/>
        <v>-5.1518273834777863E-3</v>
      </c>
      <c r="N12" s="19">
        <f t="shared" si="0"/>
        <v>6.5365098477684399E-3</v>
      </c>
      <c r="O12" s="19">
        <f t="shared" si="0"/>
        <v>1.1942174732872504E-2</v>
      </c>
      <c r="P12" s="19">
        <f t="shared" si="0"/>
        <v>7.248660573589698E-3</v>
      </c>
      <c r="Q12" s="19">
        <f t="shared" si="0"/>
        <v>8.9228808158064651E-3</v>
      </c>
      <c r="R12" s="19">
        <f t="shared" si="0"/>
        <v>8.3832335329341659E-3</v>
      </c>
      <c r="S12" s="19">
        <f t="shared" si="0"/>
        <v>3.6764705882354337E-3</v>
      </c>
      <c r="T12" s="19">
        <f t="shared" si="0"/>
        <v>4.3076923076922381E-3</v>
      </c>
    </row>
    <row r="13" spans="3:20" x14ac:dyDescent="0.3">
      <c r="C13" s="5" t="s">
        <v>298</v>
      </c>
      <c r="D13">
        <v>1641.3999999999999</v>
      </c>
      <c r="E13">
        <v>1170.4000000000001</v>
      </c>
      <c r="F13">
        <v>483.2</v>
      </c>
      <c r="G13">
        <v>319.60000000000002</v>
      </c>
      <c r="H13">
        <v>316.60000000000002</v>
      </c>
      <c r="I13">
        <v>168.4</v>
      </c>
      <c r="J13">
        <v>163.69999999999999</v>
      </c>
      <c r="K13">
        <v>163.19999999999999</v>
      </c>
      <c r="M13" s="19">
        <f t="shared" si="1"/>
        <v>-1.385242326326502E-16</v>
      </c>
      <c r="N13" s="19">
        <f t="shared" si="0"/>
        <v>8.5448175681371468E-5</v>
      </c>
      <c r="O13" s="19">
        <f t="shared" si="0"/>
        <v>4.1407867494821664E-4</v>
      </c>
      <c r="P13" s="19">
        <f t="shared" si="0"/>
        <v>0</v>
      </c>
      <c r="Q13" s="19">
        <f t="shared" si="0"/>
        <v>0</v>
      </c>
      <c r="R13" s="19">
        <f t="shared" si="0"/>
        <v>0</v>
      </c>
      <c r="S13" s="19">
        <f t="shared" si="0"/>
        <v>-6.1050061050074928E-4</v>
      </c>
      <c r="T13" s="19">
        <f t="shared" si="0"/>
        <v>0</v>
      </c>
    </row>
    <row r="14" spans="3:20" x14ac:dyDescent="0.3">
      <c r="C14" s="5" t="s">
        <v>299</v>
      </c>
      <c r="D14">
        <v>1669.9</v>
      </c>
      <c r="E14">
        <v>1178.7</v>
      </c>
      <c r="F14">
        <v>486.3</v>
      </c>
      <c r="G14">
        <v>322</v>
      </c>
      <c r="H14">
        <v>319.89999999999998</v>
      </c>
      <c r="I14">
        <v>169.1</v>
      </c>
      <c r="J14">
        <v>163.9</v>
      </c>
      <c r="K14">
        <v>165.5</v>
      </c>
      <c r="M14" s="19">
        <f t="shared" si="1"/>
        <v>1.7363226513951644E-2</v>
      </c>
      <c r="N14" s="19">
        <f t="shared" si="0"/>
        <v>7.0915926179083676E-3</v>
      </c>
      <c r="O14" s="19">
        <f t="shared" si="0"/>
        <v>6.4155629139073323E-3</v>
      </c>
      <c r="P14" s="19">
        <f t="shared" si="0"/>
        <v>7.5093867334166996E-3</v>
      </c>
      <c r="Q14" s="19">
        <f t="shared" si="0"/>
        <v>1.0423246999368144E-2</v>
      </c>
      <c r="R14" s="19">
        <f t="shared" si="0"/>
        <v>4.1567695961994573E-3</v>
      </c>
      <c r="S14" s="19">
        <f t="shared" si="0"/>
        <v>1.2217470983507458E-3</v>
      </c>
      <c r="T14" s="19">
        <f t="shared" si="0"/>
        <v>1.4093137254902032E-2</v>
      </c>
    </row>
    <row r="15" spans="3:20" x14ac:dyDescent="0.3">
      <c r="C15" s="5" t="s">
        <v>300</v>
      </c>
      <c r="D15">
        <v>1685.1999999999998</v>
      </c>
      <c r="E15">
        <v>1185.2</v>
      </c>
      <c r="F15">
        <v>490.40000000000003</v>
      </c>
      <c r="G15">
        <v>323.5</v>
      </c>
      <c r="H15">
        <v>318.70000000000005</v>
      </c>
      <c r="I15">
        <v>169.9</v>
      </c>
      <c r="J15">
        <v>164.3</v>
      </c>
      <c r="K15">
        <v>166.7</v>
      </c>
      <c r="M15" s="19">
        <f t="shared" si="1"/>
        <v>9.1622252829509105E-3</v>
      </c>
      <c r="N15" s="19">
        <f t="shared" si="0"/>
        <v>5.5145499278866543E-3</v>
      </c>
      <c r="O15" s="19">
        <f t="shared" si="0"/>
        <v>8.4310096648160041E-3</v>
      </c>
      <c r="P15" s="19">
        <f t="shared" si="0"/>
        <v>4.658385093167702E-3</v>
      </c>
      <c r="Q15" s="19">
        <f t="shared" si="0"/>
        <v>-3.7511722413252012E-3</v>
      </c>
      <c r="R15" s="19">
        <f t="shared" si="0"/>
        <v>4.730928444707341E-3</v>
      </c>
      <c r="S15" s="19">
        <f t="shared" si="0"/>
        <v>2.4405125076266362E-3</v>
      </c>
      <c r="T15" s="19">
        <f t="shared" si="0"/>
        <v>7.2507552870089949E-3</v>
      </c>
    </row>
    <row r="16" spans="3:20" x14ac:dyDescent="0.3">
      <c r="C16" s="5" t="s">
        <v>301</v>
      </c>
      <c r="D16">
        <v>1672</v>
      </c>
      <c r="E16">
        <v>1186.5</v>
      </c>
      <c r="F16">
        <v>494.2</v>
      </c>
      <c r="G16">
        <v>323.60000000000002</v>
      </c>
      <c r="H16">
        <v>319.79999999999995</v>
      </c>
      <c r="I16">
        <v>170.6</v>
      </c>
      <c r="J16">
        <v>164.4</v>
      </c>
      <c r="K16">
        <v>166.2</v>
      </c>
      <c r="M16" s="19">
        <f t="shared" si="1"/>
        <v>-7.8328981723236532E-3</v>
      </c>
      <c r="N16" s="19">
        <f t="shared" si="0"/>
        <v>1.0968612892338463E-3</v>
      </c>
      <c r="O16" s="19">
        <f t="shared" si="0"/>
        <v>7.7487765089721741E-3</v>
      </c>
      <c r="P16" s="19">
        <f t="shared" si="0"/>
        <v>3.0911901081923565E-4</v>
      </c>
      <c r="Q16" s="19">
        <f t="shared" si="0"/>
        <v>3.4515218073420425E-3</v>
      </c>
      <c r="R16" s="19">
        <f t="shared" si="0"/>
        <v>4.1200706297821578E-3</v>
      </c>
      <c r="S16" s="19">
        <f t="shared" si="0"/>
        <v>6.0864272671938102E-4</v>
      </c>
      <c r="T16" s="19">
        <f t="shared" si="0"/>
        <v>-2.999400119976005E-3</v>
      </c>
    </row>
    <row r="17" spans="3:20" x14ac:dyDescent="0.3">
      <c r="C17" s="5" t="s">
        <v>302</v>
      </c>
      <c r="D17">
        <v>1656.2</v>
      </c>
      <c r="E17">
        <v>1187.1000000000001</v>
      </c>
      <c r="F17">
        <v>499.1</v>
      </c>
      <c r="G17">
        <v>325.60000000000002</v>
      </c>
      <c r="H17">
        <v>320.7</v>
      </c>
      <c r="I17">
        <v>171.4</v>
      </c>
      <c r="J17">
        <v>164.7</v>
      </c>
      <c r="K17">
        <v>165.7</v>
      </c>
      <c r="M17" s="19">
        <f t="shared" si="1"/>
        <v>-9.4497607655502115E-3</v>
      </c>
      <c r="N17" s="19">
        <f t="shared" si="0"/>
        <v>5.0568900126433751E-4</v>
      </c>
      <c r="O17" s="19">
        <f t="shared" si="0"/>
        <v>9.9150141643060182E-3</v>
      </c>
      <c r="P17" s="19">
        <f t="shared" si="0"/>
        <v>6.180469715698393E-3</v>
      </c>
      <c r="Q17" s="19">
        <f t="shared" si="0"/>
        <v>2.8142589118199945E-3</v>
      </c>
      <c r="R17" s="19">
        <f t="shared" si="0"/>
        <v>4.6893317702228097E-3</v>
      </c>
      <c r="S17" s="19">
        <f t="shared" si="0"/>
        <v>1.8248175182480715E-3</v>
      </c>
      <c r="T17" s="19">
        <f t="shared" si="0"/>
        <v>-3.0084235860409147E-3</v>
      </c>
    </row>
    <row r="18" spans="3:20" x14ac:dyDescent="0.3">
      <c r="C18" s="5" t="s">
        <v>303</v>
      </c>
      <c r="D18">
        <v>1652.3000000000002</v>
      </c>
      <c r="E18">
        <v>1191.7</v>
      </c>
      <c r="F18">
        <v>502.80000000000007</v>
      </c>
      <c r="G18">
        <v>327.3</v>
      </c>
      <c r="H18">
        <v>322.60000000000002</v>
      </c>
      <c r="I18">
        <v>172.2</v>
      </c>
      <c r="J18">
        <v>165.4</v>
      </c>
      <c r="K18">
        <v>166.1</v>
      </c>
      <c r="M18" s="19">
        <f t="shared" si="1"/>
        <v>-2.3547880690737008E-3</v>
      </c>
      <c r="N18" s="19">
        <f t="shared" si="0"/>
        <v>3.8749894701372322E-3</v>
      </c>
      <c r="O18" s="19">
        <f t="shared" si="0"/>
        <v>7.4133440192347133E-3</v>
      </c>
      <c r="P18" s="19">
        <f t="shared" si="0"/>
        <v>5.2211302211301863E-3</v>
      </c>
      <c r="Q18" s="19">
        <f t="shared" si="0"/>
        <v>5.9245400686000439E-3</v>
      </c>
      <c r="R18" s="19">
        <f t="shared" si="0"/>
        <v>4.6674445740955833E-3</v>
      </c>
      <c r="S18" s="19">
        <f t="shared" si="0"/>
        <v>4.2501517911355015E-3</v>
      </c>
      <c r="T18" s="19">
        <f t="shared" si="0"/>
        <v>2.4140012070006378E-3</v>
      </c>
    </row>
    <row r="19" spans="3:20" x14ac:dyDescent="0.3">
      <c r="C19" s="5" t="s">
        <v>304</v>
      </c>
      <c r="D19">
        <v>1671.2000000000003</v>
      </c>
      <c r="E19">
        <v>1201.8</v>
      </c>
      <c r="F19">
        <v>507.79999999999995</v>
      </c>
      <c r="G19">
        <v>328.1</v>
      </c>
      <c r="H19">
        <v>325.10000000000002</v>
      </c>
      <c r="I19">
        <v>173</v>
      </c>
      <c r="J19">
        <v>166</v>
      </c>
      <c r="K19">
        <v>167.7</v>
      </c>
      <c r="M19" s="19">
        <f t="shared" si="1"/>
        <v>1.1438600738364758E-2</v>
      </c>
      <c r="N19" s="19">
        <f t="shared" si="0"/>
        <v>8.4752874045480476E-3</v>
      </c>
      <c r="O19" s="19">
        <f t="shared" si="0"/>
        <v>9.9443118536195023E-3</v>
      </c>
      <c r="P19" s="19">
        <f t="shared" si="0"/>
        <v>2.4442407577146695E-3</v>
      </c>
      <c r="Q19" s="19">
        <f t="shared" si="0"/>
        <v>7.7495350278983252E-3</v>
      </c>
      <c r="R19" s="19">
        <f t="shared" si="0"/>
        <v>4.6457607433217848E-3</v>
      </c>
      <c r="S19" s="19">
        <f t="shared" si="0"/>
        <v>3.6275695284159267E-3</v>
      </c>
      <c r="T19" s="19">
        <f t="shared" si="0"/>
        <v>9.6327513546056245E-3</v>
      </c>
    </row>
    <row r="20" spans="3:20" x14ac:dyDescent="0.3">
      <c r="C20" s="5" t="s">
        <v>305</v>
      </c>
      <c r="D20">
        <v>1696.4</v>
      </c>
      <c r="E20">
        <v>1211.8</v>
      </c>
      <c r="F20">
        <v>513.20000000000005</v>
      </c>
      <c r="G20">
        <v>331</v>
      </c>
      <c r="H20">
        <v>334.79999999999995</v>
      </c>
      <c r="I20">
        <v>174</v>
      </c>
      <c r="J20">
        <v>166.9</v>
      </c>
      <c r="K20">
        <v>170.1</v>
      </c>
      <c r="M20" s="19">
        <f t="shared" si="1"/>
        <v>1.5078985160363699E-2</v>
      </c>
      <c r="N20" s="19">
        <f t="shared" si="0"/>
        <v>8.3208520552504571E-3</v>
      </c>
      <c r="O20" s="19">
        <f t="shared" si="0"/>
        <v>1.063410791650274E-2</v>
      </c>
      <c r="P20" s="19">
        <f t="shared" si="0"/>
        <v>8.8387686680889265E-3</v>
      </c>
      <c r="Q20" s="19">
        <f t="shared" si="0"/>
        <v>2.9836973239003171E-2</v>
      </c>
      <c r="R20" s="19">
        <f t="shared" si="0"/>
        <v>5.7803468208092483E-3</v>
      </c>
      <c r="S20" s="19">
        <f t="shared" si="0"/>
        <v>5.4216867469879864E-3</v>
      </c>
      <c r="T20" s="19">
        <f t="shared" si="0"/>
        <v>1.4311270125223648E-2</v>
      </c>
    </row>
    <row r="21" spans="3:20" x14ac:dyDescent="0.3">
      <c r="C21" s="5" t="s">
        <v>306</v>
      </c>
      <c r="D21">
        <v>1716.0000000000002</v>
      </c>
      <c r="E21">
        <v>1218.0000000000002</v>
      </c>
      <c r="F21">
        <v>518.6</v>
      </c>
      <c r="G21">
        <v>332.7</v>
      </c>
      <c r="H21">
        <v>337.6</v>
      </c>
      <c r="I21">
        <v>174.8</v>
      </c>
      <c r="J21">
        <v>167.9</v>
      </c>
      <c r="K21">
        <v>171.7</v>
      </c>
      <c r="M21" s="19">
        <f t="shared" si="1"/>
        <v>1.155387880216938E-2</v>
      </c>
      <c r="N21" s="19">
        <f t="shared" ref="N21:N33" si="2">(E21-E20)/E20</f>
        <v>5.1163558342963138E-3</v>
      </c>
      <c r="O21" s="19">
        <f t="shared" ref="O21:O33" si="3">(F21-F20)/F20</f>
        <v>1.0522213561964101E-2</v>
      </c>
      <c r="P21" s="19">
        <f t="shared" ref="P21:P33" si="4">(G21-G20)/G20</f>
        <v>5.1359516616313857E-3</v>
      </c>
      <c r="Q21" s="19">
        <f t="shared" ref="Q21:Q33" si="5">(H21-H20)/H20</f>
        <v>8.3632019115892128E-3</v>
      </c>
      <c r="R21" s="19">
        <f t="shared" ref="R21:R33" si="6">(I21-I20)/I20</f>
        <v>4.5977011494253523E-3</v>
      </c>
      <c r="S21" s="19">
        <f t="shared" ref="S21:S33" si="7">(J21-J20)/J20</f>
        <v>5.9916117435590173E-3</v>
      </c>
      <c r="T21" s="19">
        <f t="shared" ref="T21:T33" si="8">(K21-K20)/K20</f>
        <v>9.4062316284538178E-3</v>
      </c>
    </row>
    <row r="22" spans="3:20" x14ac:dyDescent="0.3">
      <c r="C22" s="5" t="s">
        <v>182</v>
      </c>
      <c r="D22">
        <v>1735.1999999999998</v>
      </c>
      <c r="E22">
        <v>1223.7</v>
      </c>
      <c r="F22">
        <v>523</v>
      </c>
      <c r="G22">
        <v>333.20000000000005</v>
      </c>
      <c r="H22">
        <v>337.1</v>
      </c>
      <c r="I22">
        <v>175.4</v>
      </c>
      <c r="J22">
        <v>169</v>
      </c>
      <c r="K22">
        <v>172.6</v>
      </c>
      <c r="M22" s="19">
        <f t="shared" si="1"/>
        <v>1.1188811188810949E-2</v>
      </c>
      <c r="N22" s="19">
        <f t="shared" si="2"/>
        <v>4.6798029556648748E-3</v>
      </c>
      <c r="O22" s="19">
        <f t="shared" si="3"/>
        <v>8.4843810258387522E-3</v>
      </c>
      <c r="P22" s="19">
        <f t="shared" si="4"/>
        <v>1.5028554253082563E-3</v>
      </c>
      <c r="Q22" s="19">
        <f t="shared" si="5"/>
        <v>-1.4810426540284359E-3</v>
      </c>
      <c r="R22" s="19">
        <f t="shared" si="6"/>
        <v>3.4324942791761686E-3</v>
      </c>
      <c r="S22" s="19">
        <f t="shared" si="7"/>
        <v>6.5515187611673272E-3</v>
      </c>
      <c r="T22" s="19">
        <f t="shared" si="8"/>
        <v>5.2417006406523343E-3</v>
      </c>
    </row>
    <row r="23" spans="3:20" x14ac:dyDescent="0.3">
      <c r="C23" s="5" t="s">
        <v>183</v>
      </c>
      <c r="D23">
        <v>1737.7</v>
      </c>
      <c r="E23">
        <v>1227.6000000000001</v>
      </c>
      <c r="F23">
        <v>526.90000000000009</v>
      </c>
      <c r="G23">
        <v>335.20000000000005</v>
      </c>
      <c r="H23">
        <v>341.2</v>
      </c>
      <c r="I23">
        <v>176.1</v>
      </c>
      <c r="J23">
        <v>171.4</v>
      </c>
      <c r="K23">
        <v>173.4</v>
      </c>
      <c r="M23" s="19">
        <f t="shared" si="1"/>
        <v>1.4407561088060326E-3</v>
      </c>
      <c r="N23" s="19">
        <f t="shared" si="2"/>
        <v>3.1870556508949012E-3</v>
      </c>
      <c r="O23" s="19">
        <f t="shared" si="3"/>
        <v>7.4569789674953941E-3</v>
      </c>
      <c r="P23" s="19">
        <f t="shared" si="4"/>
        <v>6.002400960384153E-3</v>
      </c>
      <c r="Q23" s="19">
        <f t="shared" si="5"/>
        <v>1.2162563037674179E-2</v>
      </c>
      <c r="R23" s="19">
        <f t="shared" si="6"/>
        <v>3.9908779931584299E-3</v>
      </c>
      <c r="S23" s="19">
        <f t="shared" si="7"/>
        <v>1.4201183431952697E-2</v>
      </c>
      <c r="T23" s="19">
        <f t="shared" si="8"/>
        <v>4.634994206257308E-3</v>
      </c>
    </row>
    <row r="24" spans="3:20" x14ac:dyDescent="0.3">
      <c r="C24" s="5" t="s">
        <v>184</v>
      </c>
      <c r="D24">
        <v>1737.8000000000002</v>
      </c>
      <c r="E24">
        <v>1233.5999999999999</v>
      </c>
      <c r="F24">
        <v>530.70000000000005</v>
      </c>
      <c r="G24">
        <v>337.5</v>
      </c>
      <c r="H24">
        <v>340.70000000000005</v>
      </c>
      <c r="I24">
        <v>176.8</v>
      </c>
      <c r="J24">
        <v>172.3</v>
      </c>
      <c r="K24">
        <v>174.3</v>
      </c>
      <c r="M24" s="19">
        <f t="shared" si="1"/>
        <v>5.7547332681208736E-5</v>
      </c>
      <c r="N24" s="19">
        <f t="shared" si="2"/>
        <v>4.8875855327466374E-3</v>
      </c>
      <c r="O24" s="19">
        <f t="shared" si="3"/>
        <v>7.2119946858985647E-3</v>
      </c>
      <c r="P24" s="19">
        <f t="shared" si="4"/>
        <v>6.8615751789974765E-3</v>
      </c>
      <c r="Q24" s="19">
        <f t="shared" si="5"/>
        <v>-1.4654161781944407E-3</v>
      </c>
      <c r="R24" s="19">
        <f t="shared" si="6"/>
        <v>3.9750141964793699E-3</v>
      </c>
      <c r="S24" s="19">
        <f t="shared" si="7"/>
        <v>5.2508751458576761E-3</v>
      </c>
      <c r="T24" s="19">
        <f t="shared" si="8"/>
        <v>5.1903114186851538E-3</v>
      </c>
    </row>
    <row r="25" spans="3:20" x14ac:dyDescent="0.3">
      <c r="C25" s="5" t="s">
        <v>185</v>
      </c>
      <c r="D25">
        <v>1746.2999999999997</v>
      </c>
      <c r="E25">
        <v>1238.7</v>
      </c>
      <c r="F25">
        <v>535.1</v>
      </c>
      <c r="G25">
        <v>339</v>
      </c>
      <c r="H25">
        <v>341.8</v>
      </c>
      <c r="I25">
        <v>177.8</v>
      </c>
      <c r="J25">
        <v>173.1</v>
      </c>
      <c r="K25">
        <v>175.3</v>
      </c>
      <c r="M25" s="19">
        <f t="shared" si="1"/>
        <v>4.8912417999767204E-3</v>
      </c>
      <c r="N25" s="19">
        <f t="shared" si="2"/>
        <v>4.1342412451362979E-3</v>
      </c>
      <c r="O25" s="19">
        <f t="shared" si="3"/>
        <v>8.2909364989635897E-3</v>
      </c>
      <c r="P25" s="19">
        <f t="shared" si="4"/>
        <v>4.4444444444444444E-3</v>
      </c>
      <c r="Q25" s="19">
        <f t="shared" si="5"/>
        <v>3.2286469034340055E-3</v>
      </c>
      <c r="R25" s="19">
        <f t="shared" si="6"/>
        <v>5.6561085972850677E-3</v>
      </c>
      <c r="S25" s="19">
        <f t="shared" si="7"/>
        <v>4.6430644225187636E-3</v>
      </c>
      <c r="T25" s="19">
        <f t="shared" si="8"/>
        <v>5.737234652897303E-3</v>
      </c>
    </row>
    <row r="26" spans="3:20" x14ac:dyDescent="0.3">
      <c r="C26" s="5" t="s">
        <v>186</v>
      </c>
      <c r="D26">
        <v>1759.5000000000002</v>
      </c>
      <c r="E26">
        <v>1244.9000000000001</v>
      </c>
      <c r="F26">
        <v>538.20000000000005</v>
      </c>
      <c r="G26">
        <v>341.6</v>
      </c>
      <c r="H26">
        <v>343.4</v>
      </c>
      <c r="I26">
        <v>178.7</v>
      </c>
      <c r="J26">
        <v>173.4</v>
      </c>
      <c r="K26">
        <v>176.7</v>
      </c>
      <c r="M26" s="19">
        <f t="shared" si="1"/>
        <v>7.5588386875110247E-3</v>
      </c>
      <c r="N26" s="19">
        <f t="shared" si="2"/>
        <v>5.0052474368289697E-3</v>
      </c>
      <c r="O26" s="19">
        <f t="shared" si="3"/>
        <v>5.7933096617455108E-3</v>
      </c>
      <c r="P26" s="19">
        <f t="shared" si="4"/>
        <v>7.669616519174108E-3</v>
      </c>
      <c r="Q26" s="19">
        <f t="shared" si="5"/>
        <v>4.6811000585136511E-3</v>
      </c>
      <c r="R26" s="19">
        <f t="shared" si="6"/>
        <v>5.0618672665915477E-3</v>
      </c>
      <c r="S26" s="19">
        <f t="shared" si="7"/>
        <v>1.7331022530329948E-3</v>
      </c>
      <c r="T26" s="19">
        <f t="shared" si="8"/>
        <v>7.9863091842554308E-3</v>
      </c>
    </row>
    <row r="27" spans="3:20" x14ac:dyDescent="0.3">
      <c r="C27" s="5" t="s">
        <v>187</v>
      </c>
      <c r="D27">
        <v>1758.5999999999997</v>
      </c>
      <c r="E27">
        <v>1248.3</v>
      </c>
      <c r="F27">
        <v>541.4</v>
      </c>
      <c r="G27">
        <v>343.20000000000005</v>
      </c>
      <c r="H27">
        <v>344.3</v>
      </c>
      <c r="I27">
        <v>179.8</v>
      </c>
      <c r="J27">
        <v>173.7</v>
      </c>
      <c r="K27">
        <v>176.5</v>
      </c>
      <c r="M27" s="19">
        <f t="shared" si="1"/>
        <v>-5.1150895140695965E-4</v>
      </c>
      <c r="N27" s="19">
        <f t="shared" si="2"/>
        <v>2.7311430636997856E-3</v>
      </c>
      <c r="O27" s="19">
        <f t="shared" si="3"/>
        <v>5.9457450761797315E-3</v>
      </c>
      <c r="P27" s="19">
        <f t="shared" si="4"/>
        <v>4.6838407494145858E-3</v>
      </c>
      <c r="Q27" s="19">
        <f t="shared" si="5"/>
        <v>2.6208503203262496E-3</v>
      </c>
      <c r="R27" s="19">
        <f t="shared" si="6"/>
        <v>6.1555679910465745E-3</v>
      </c>
      <c r="S27" s="19">
        <f t="shared" si="7"/>
        <v>1.7301038062282753E-3</v>
      </c>
      <c r="T27" s="19">
        <f t="shared" si="8"/>
        <v>-1.1318619128465684E-3</v>
      </c>
    </row>
    <row r="28" spans="3:20" x14ac:dyDescent="0.3">
      <c r="C28" s="5" t="s">
        <v>188</v>
      </c>
      <c r="D28">
        <v>1746.2</v>
      </c>
      <c r="E28">
        <v>1251.2</v>
      </c>
      <c r="F28">
        <v>544</v>
      </c>
      <c r="G28">
        <v>342.79999999999995</v>
      </c>
      <c r="H28">
        <v>345.4</v>
      </c>
      <c r="I28">
        <v>181.1</v>
      </c>
      <c r="J28">
        <v>174.1</v>
      </c>
      <c r="K28">
        <v>175.7</v>
      </c>
      <c r="M28" s="19">
        <f t="shared" si="1"/>
        <v>-7.0510633458430788E-3</v>
      </c>
      <c r="N28" s="19">
        <f t="shared" si="2"/>
        <v>2.3231594969158782E-3</v>
      </c>
      <c r="O28" s="19">
        <f t="shared" si="3"/>
        <v>4.8023642408570799E-3</v>
      </c>
      <c r="P28" s="19">
        <f t="shared" si="4"/>
        <v>-1.1655011655014303E-3</v>
      </c>
      <c r="Q28" s="19">
        <f t="shared" si="5"/>
        <v>3.194888178913639E-3</v>
      </c>
      <c r="R28" s="19">
        <f t="shared" si="6"/>
        <v>7.2302558398219295E-3</v>
      </c>
      <c r="S28" s="19">
        <f t="shared" si="7"/>
        <v>2.3028209556707293E-3</v>
      </c>
      <c r="T28" s="19">
        <f t="shared" si="8"/>
        <v>-4.5325779036827843E-3</v>
      </c>
    </row>
    <row r="29" spans="3:20" x14ac:dyDescent="0.3">
      <c r="C29" s="5" t="s">
        <v>189</v>
      </c>
      <c r="D29">
        <v>1753.4</v>
      </c>
      <c r="E29">
        <v>1258.3999999999999</v>
      </c>
      <c r="F29">
        <v>546.29999999999995</v>
      </c>
      <c r="G29">
        <v>345</v>
      </c>
      <c r="H29">
        <v>345.6</v>
      </c>
      <c r="I29">
        <v>182.3</v>
      </c>
      <c r="J29">
        <v>174.3</v>
      </c>
      <c r="K29">
        <v>176.5</v>
      </c>
      <c r="M29" s="19">
        <f t="shared" si="1"/>
        <v>4.1232390333295413E-3</v>
      </c>
      <c r="N29" s="19">
        <f t="shared" si="2"/>
        <v>5.7544757033246626E-3</v>
      </c>
      <c r="O29" s="19">
        <f t="shared" si="3"/>
        <v>4.2279411764705047E-3</v>
      </c>
      <c r="P29" s="19">
        <f t="shared" si="4"/>
        <v>6.4177362893816968E-3</v>
      </c>
      <c r="Q29" s="19">
        <f t="shared" si="5"/>
        <v>5.7903879559943684E-4</v>
      </c>
      <c r="R29" s="19">
        <f t="shared" si="6"/>
        <v>6.6261733848703317E-3</v>
      </c>
      <c r="S29" s="19">
        <f t="shared" si="7"/>
        <v>1.1487650775417408E-3</v>
      </c>
      <c r="T29" s="19">
        <f t="shared" si="8"/>
        <v>4.5532157085942599E-3</v>
      </c>
    </row>
    <row r="30" spans="3:20" x14ac:dyDescent="0.3">
      <c r="C30" s="5" t="s">
        <v>190</v>
      </c>
      <c r="D30">
        <v>1736.8</v>
      </c>
      <c r="E30">
        <v>1267.1999999999998</v>
      </c>
      <c r="F30">
        <v>550</v>
      </c>
      <c r="G30">
        <v>347.7</v>
      </c>
      <c r="H30">
        <v>346.29999999999995</v>
      </c>
      <c r="I30">
        <v>184.4</v>
      </c>
      <c r="J30">
        <v>175</v>
      </c>
      <c r="K30">
        <v>177.2</v>
      </c>
      <c r="M30" s="19">
        <f t="shared" si="1"/>
        <v>-9.4673206341964952E-3</v>
      </c>
      <c r="N30" s="19">
        <f t="shared" si="2"/>
        <v>6.9930069930069574E-3</v>
      </c>
      <c r="O30" s="19">
        <f t="shared" si="3"/>
        <v>6.7728354384038909E-3</v>
      </c>
      <c r="P30" s="19">
        <f t="shared" si="4"/>
        <v>7.8260869565217068E-3</v>
      </c>
      <c r="Q30" s="19">
        <f t="shared" si="5"/>
        <v>2.0254629629627655E-3</v>
      </c>
      <c r="R30" s="19">
        <f t="shared" si="6"/>
        <v>1.1519473395501889E-2</v>
      </c>
      <c r="S30" s="19">
        <f t="shared" si="7"/>
        <v>4.016064257028047E-3</v>
      </c>
      <c r="T30" s="19">
        <f t="shared" si="8"/>
        <v>3.9660056657223148E-3</v>
      </c>
    </row>
    <row r="31" spans="3:20" x14ac:dyDescent="0.3">
      <c r="C31" s="5" t="s">
        <v>191</v>
      </c>
      <c r="D31">
        <v>1736.8999999999999</v>
      </c>
      <c r="E31">
        <v>1267.1999999999998</v>
      </c>
      <c r="F31">
        <v>549.9</v>
      </c>
      <c r="G31">
        <v>347.7</v>
      </c>
      <c r="H31">
        <v>346.1</v>
      </c>
      <c r="I31">
        <v>184.4</v>
      </c>
      <c r="J31">
        <v>175</v>
      </c>
      <c r="K31">
        <v>177.2</v>
      </c>
      <c r="M31" s="19">
        <f t="shared" si="1"/>
        <v>5.7577153385484254E-5</v>
      </c>
      <c r="N31" s="19">
        <f t="shared" si="2"/>
        <v>0</v>
      </c>
      <c r="O31" s="19">
        <f t="shared" si="3"/>
        <v>-1.8181818181822317E-4</v>
      </c>
      <c r="P31" s="19">
        <f t="shared" si="4"/>
        <v>0</v>
      </c>
      <c r="Q31" s="19">
        <f t="shared" si="5"/>
        <v>-5.7753393011819761E-4</v>
      </c>
      <c r="R31" s="19">
        <f t="shared" si="6"/>
        <v>0</v>
      </c>
      <c r="S31" s="19">
        <f t="shared" si="7"/>
        <v>0</v>
      </c>
      <c r="T31" s="19">
        <f t="shared" si="8"/>
        <v>0</v>
      </c>
    </row>
    <row r="32" spans="3:20" x14ac:dyDescent="0.3">
      <c r="C32" s="5" t="s">
        <v>192</v>
      </c>
      <c r="D32">
        <v>1745.3000000000002</v>
      </c>
      <c r="E32">
        <v>1274.5999999999999</v>
      </c>
      <c r="F32">
        <v>551.79999999999995</v>
      </c>
      <c r="G32">
        <v>349.79999999999995</v>
      </c>
      <c r="H32">
        <v>346.2</v>
      </c>
      <c r="I32">
        <v>185</v>
      </c>
      <c r="J32">
        <v>176.4</v>
      </c>
      <c r="K32">
        <v>178.1</v>
      </c>
      <c r="M32" s="19">
        <f t="shared" si="1"/>
        <v>4.8362024296161659E-3</v>
      </c>
      <c r="N32" s="19">
        <f t="shared" si="2"/>
        <v>5.8396464646465369E-3</v>
      </c>
      <c r="O32" s="19">
        <f t="shared" si="3"/>
        <v>3.455173667939584E-3</v>
      </c>
      <c r="P32" s="19">
        <f t="shared" si="4"/>
        <v>6.0396893874028355E-3</v>
      </c>
      <c r="Q32" s="19">
        <f t="shared" si="5"/>
        <v>2.8893383415188066E-4</v>
      </c>
      <c r="R32" s="19">
        <f t="shared" si="6"/>
        <v>3.2537960954446546E-3</v>
      </c>
      <c r="S32" s="19">
        <f t="shared" si="7"/>
        <v>8.0000000000000331E-3</v>
      </c>
      <c r="T32" s="19">
        <f t="shared" si="8"/>
        <v>5.0790067720090613E-3</v>
      </c>
    </row>
    <row r="33" spans="3:20" x14ac:dyDescent="0.3">
      <c r="C33" s="5" t="s">
        <v>193</v>
      </c>
      <c r="D33">
        <v>1760.2</v>
      </c>
      <c r="E33">
        <v>1279.8000000000002</v>
      </c>
      <c r="F33">
        <v>553.20000000000005</v>
      </c>
      <c r="G33">
        <v>350.79999999999995</v>
      </c>
      <c r="H33">
        <v>347.6</v>
      </c>
      <c r="I33">
        <v>185.7</v>
      </c>
      <c r="J33">
        <v>177.1</v>
      </c>
      <c r="K33">
        <v>179.1</v>
      </c>
      <c r="M33" s="19">
        <f t="shared" si="1"/>
        <v>8.5372142325100906E-3</v>
      </c>
      <c r="N33" s="19">
        <f t="shared" si="2"/>
        <v>4.0797112819710287E-3</v>
      </c>
      <c r="O33" s="19">
        <f t="shared" si="3"/>
        <v>2.5371511417181789E-3</v>
      </c>
      <c r="P33" s="19">
        <f t="shared" si="4"/>
        <v>2.8587764436821044E-3</v>
      </c>
      <c r="Q33" s="19">
        <f t="shared" si="5"/>
        <v>4.0439052570769331E-3</v>
      </c>
      <c r="R33" s="19">
        <f t="shared" si="6"/>
        <v>3.7837837837837222E-3</v>
      </c>
      <c r="S33" s="19">
        <f t="shared" si="7"/>
        <v>3.9682539682539038E-3</v>
      </c>
      <c r="T33" s="19">
        <f t="shared" si="8"/>
        <v>5.614823133071308E-3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AED3C-0DAC-4ED5-A95C-DAE3E924EF94}">
  <dimension ref="B3:D33"/>
  <sheetViews>
    <sheetView zoomScale="90" zoomScaleNormal="90" workbookViewId="0"/>
  </sheetViews>
  <sheetFormatPr defaultRowHeight="14.4" x14ac:dyDescent="0.3"/>
  <sheetData>
    <row r="3" spans="2:4" x14ac:dyDescent="0.3">
      <c r="C3" t="s">
        <v>362</v>
      </c>
    </row>
    <row r="4" spans="2:4" x14ac:dyDescent="0.3">
      <c r="B4" s="5" t="s">
        <v>289</v>
      </c>
      <c r="C4">
        <v>65.502042500000016</v>
      </c>
      <c r="D4" t="s">
        <v>363</v>
      </c>
    </row>
    <row r="5" spans="2:4" x14ac:dyDescent="0.3">
      <c r="B5" s="5" t="s">
        <v>290</v>
      </c>
      <c r="C5">
        <v>64.309747023809535</v>
      </c>
      <c r="D5" s="19">
        <f t="shared" ref="D5:D33" si="0">(C5-C4)/C4</f>
        <v>-1.8202416759606849E-2</v>
      </c>
    </row>
    <row r="6" spans="2:4" x14ac:dyDescent="0.3">
      <c r="B6" s="5" t="s">
        <v>291</v>
      </c>
      <c r="C6">
        <v>54.627359999999996</v>
      </c>
      <c r="D6" s="19">
        <f t="shared" si="0"/>
        <v>-0.15055862403291384</v>
      </c>
    </row>
    <row r="7" spans="2:4" x14ac:dyDescent="0.3">
      <c r="B7" s="5" t="s">
        <v>292</v>
      </c>
      <c r="C7">
        <v>33.358738068181822</v>
      </c>
      <c r="D7" s="19">
        <f t="shared" si="0"/>
        <v>-0.38934010231902433</v>
      </c>
    </row>
    <row r="8" spans="2:4" x14ac:dyDescent="0.3">
      <c r="B8" s="5" t="s">
        <v>293</v>
      </c>
      <c r="C8">
        <v>19.901683749999997</v>
      </c>
      <c r="D8" s="19">
        <f t="shared" si="0"/>
        <v>-0.40340417825989083</v>
      </c>
    </row>
    <row r="9" spans="2:4" x14ac:dyDescent="0.3">
      <c r="B9" s="5" t="s">
        <v>294</v>
      </c>
      <c r="C9">
        <v>30.605539617647054</v>
      </c>
      <c r="D9" s="19">
        <f t="shared" si="0"/>
        <v>0.53783669774408205</v>
      </c>
    </row>
    <row r="10" spans="2:4" x14ac:dyDescent="0.3">
      <c r="B10" s="5" t="s">
        <v>295</v>
      </c>
      <c r="C10">
        <v>40.633868636363637</v>
      </c>
      <c r="D10" s="19">
        <f t="shared" si="0"/>
        <v>0.32766385249205937</v>
      </c>
    </row>
    <row r="11" spans="2:4" x14ac:dyDescent="0.3">
      <c r="B11" s="5" t="s">
        <v>296</v>
      </c>
      <c r="C11">
        <v>43.347552547619046</v>
      </c>
      <c r="D11" s="19">
        <f t="shared" si="0"/>
        <v>6.6783793970995584E-2</v>
      </c>
    </row>
    <row r="12" spans="2:4" x14ac:dyDescent="0.3">
      <c r="B12" s="5" t="s">
        <v>297</v>
      </c>
      <c r="C12">
        <v>44.190017605263151</v>
      </c>
      <c r="D12" s="19">
        <f t="shared" si="0"/>
        <v>1.9435123971961812E-2</v>
      </c>
    </row>
    <row r="13" spans="2:4" x14ac:dyDescent="0.3">
      <c r="B13" s="5" t="s">
        <v>298</v>
      </c>
      <c r="C13">
        <v>41.35410665909091</v>
      </c>
      <c r="D13" s="19">
        <f t="shared" si="0"/>
        <v>-6.4175374889067174E-2</v>
      </c>
    </row>
    <row r="14" spans="2:4" x14ac:dyDescent="0.3">
      <c r="B14" s="5" t="s">
        <v>299</v>
      </c>
      <c r="C14">
        <v>40.658228000000001</v>
      </c>
      <c r="D14" s="19">
        <f t="shared" si="0"/>
        <v>-1.6827316929549314E-2</v>
      </c>
    </row>
    <row r="15" spans="2:4" x14ac:dyDescent="0.3">
      <c r="B15" s="5" t="s">
        <v>300</v>
      </c>
      <c r="C15">
        <v>43.340640499999999</v>
      </c>
      <c r="D15" s="19">
        <f t="shared" si="0"/>
        <v>6.5974653396109584E-2</v>
      </c>
    </row>
    <row r="16" spans="2:4" x14ac:dyDescent="0.3">
      <c r="B16" s="5" t="s">
        <v>301</v>
      </c>
      <c r="C16">
        <v>49.839816952380943</v>
      </c>
      <c r="D16" s="19">
        <f t="shared" si="0"/>
        <v>0.14995570848522519</v>
      </c>
    </row>
    <row r="17" spans="2:4" x14ac:dyDescent="0.3">
      <c r="B17" s="5" t="s">
        <v>302</v>
      </c>
      <c r="C17">
        <v>54.794569624999994</v>
      </c>
      <c r="D17" s="19">
        <f t="shared" si="0"/>
        <v>9.9413540730958747E-2</v>
      </c>
    </row>
    <row r="18" spans="2:4" x14ac:dyDescent="0.3">
      <c r="B18" s="5" t="s">
        <v>303</v>
      </c>
      <c r="C18">
        <v>61.216117289473672</v>
      </c>
      <c r="D18" s="19">
        <f t="shared" si="0"/>
        <v>0.11719313991187642</v>
      </c>
    </row>
    <row r="19" spans="2:4" x14ac:dyDescent="0.3">
      <c r="B19" s="5" t="s">
        <v>304</v>
      </c>
      <c r="C19">
        <v>64.729496782608663</v>
      </c>
      <c r="D19" s="19">
        <f t="shared" si="0"/>
        <v>5.7393046940909617E-2</v>
      </c>
    </row>
    <row r="20" spans="2:4" x14ac:dyDescent="0.3">
      <c r="B20" s="5" t="s">
        <v>305</v>
      </c>
      <c r="C20">
        <v>63.396976500000008</v>
      </c>
      <c r="D20" s="19">
        <f t="shared" si="0"/>
        <v>-2.0585982416700527E-2</v>
      </c>
    </row>
    <row r="21" spans="2:4" x14ac:dyDescent="0.3">
      <c r="B21" s="5" t="s">
        <v>306</v>
      </c>
      <c r="C21">
        <v>66.953084852941174</v>
      </c>
      <c r="D21" s="19">
        <f t="shared" si="0"/>
        <v>5.6092712133380143E-2</v>
      </c>
    </row>
    <row r="22" spans="2:4" x14ac:dyDescent="0.3">
      <c r="B22" s="5" t="s">
        <v>182</v>
      </c>
      <c r="C22">
        <v>71.982647477272721</v>
      </c>
      <c r="D22" s="19">
        <f t="shared" si="0"/>
        <v>7.512070034381102E-2</v>
      </c>
    </row>
    <row r="23" spans="2:4" x14ac:dyDescent="0.3">
      <c r="B23" s="5" t="s">
        <v>183</v>
      </c>
      <c r="C23">
        <v>73.539060523809511</v>
      </c>
      <c r="D23" s="19">
        <f t="shared" si="0"/>
        <v>2.1622058941749817E-2</v>
      </c>
    </row>
    <row r="24" spans="2:4" x14ac:dyDescent="0.3">
      <c r="B24" s="5" t="s">
        <v>184</v>
      </c>
      <c r="C24">
        <v>69.804724424999989</v>
      </c>
      <c r="D24" s="19">
        <f t="shared" si="0"/>
        <v>-5.078030739324535E-2</v>
      </c>
    </row>
    <row r="25" spans="2:4" x14ac:dyDescent="0.3">
      <c r="B25" s="5" t="s">
        <v>185</v>
      </c>
      <c r="C25">
        <v>73.130738295454549</v>
      </c>
      <c r="D25" s="19">
        <f t="shared" si="0"/>
        <v>4.7647403493843964E-2</v>
      </c>
    </row>
    <row r="26" spans="2:4" x14ac:dyDescent="0.3">
      <c r="B26" s="5" t="s">
        <v>186</v>
      </c>
      <c r="C26">
        <v>82.107393785714294</v>
      </c>
      <c r="D26" s="19">
        <f t="shared" si="0"/>
        <v>0.122748049582014</v>
      </c>
    </row>
    <row r="27" spans="2:4" x14ac:dyDescent="0.3">
      <c r="B27" s="5" t="s">
        <v>187</v>
      </c>
      <c r="C27">
        <v>80.637301023809528</v>
      </c>
      <c r="D27" s="19">
        <f t="shared" si="0"/>
        <v>-1.7904511325026917E-2</v>
      </c>
    </row>
    <row r="28" spans="2:4" x14ac:dyDescent="0.3">
      <c r="B28" s="5" t="s">
        <v>188</v>
      </c>
      <c r="C28">
        <v>73.298823523809531</v>
      </c>
      <c r="D28" s="19">
        <f t="shared" si="0"/>
        <v>-9.1005991108670498E-2</v>
      </c>
    </row>
    <row r="29" spans="2:4" x14ac:dyDescent="0.3">
      <c r="B29" s="5" t="s">
        <v>189</v>
      </c>
      <c r="C29">
        <v>84.666318799999985</v>
      </c>
      <c r="D29" s="19">
        <f t="shared" si="0"/>
        <v>0.15508428007030658</v>
      </c>
    </row>
    <row r="30" spans="2:4" x14ac:dyDescent="0.3">
      <c r="B30" s="5" t="s">
        <v>190</v>
      </c>
      <c r="C30">
        <v>94.067715194444446</v>
      </c>
      <c r="D30" s="19">
        <f t="shared" si="0"/>
        <v>0.11104057112312367</v>
      </c>
    </row>
    <row r="31" spans="2:4" x14ac:dyDescent="0.3">
      <c r="B31" s="5" t="s">
        <v>191</v>
      </c>
      <c r="C31">
        <v>112.87479254347826</v>
      </c>
      <c r="D31" s="19">
        <f t="shared" si="0"/>
        <v>0.19993126557988886</v>
      </c>
    </row>
    <row r="32" spans="2:4" x14ac:dyDescent="0.3">
      <c r="B32" s="5" t="s">
        <v>192</v>
      </c>
      <c r="C32">
        <v>102.96599786842103</v>
      </c>
      <c r="D32" s="19">
        <f t="shared" si="0"/>
        <v>-8.7785717712309114E-2</v>
      </c>
    </row>
    <row r="33" spans="2:4" x14ac:dyDescent="0.3">
      <c r="B33" s="5" t="s">
        <v>193</v>
      </c>
      <c r="C33">
        <v>109.50503773684208</v>
      </c>
      <c r="D33" s="19">
        <f t="shared" si="0"/>
        <v>6.3506788685496113E-2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52F48-721A-4D1B-AE5C-9970C0D86156}">
  <dimension ref="B3:S13"/>
  <sheetViews>
    <sheetView showGridLines="0" zoomScale="80" zoomScaleNormal="80" workbookViewId="0"/>
  </sheetViews>
  <sheetFormatPr defaultRowHeight="14.4" x14ac:dyDescent="0.3"/>
  <cols>
    <col min="1" max="1" width="4.33203125" customWidth="1"/>
    <col min="3" max="3" width="12.6640625" bestFit="1" customWidth="1"/>
    <col min="4" max="8" width="14.44140625" customWidth="1"/>
    <col min="9" max="9" width="14.44140625" bestFit="1" customWidth="1"/>
    <col min="12" max="12" width="13.109375" customWidth="1"/>
  </cols>
  <sheetData>
    <row r="3" spans="2:19" ht="15" thickBot="1" x14ac:dyDescent="0.35"/>
    <row r="4" spans="2:19" ht="21.6" thickBot="1" x14ac:dyDescent="0.45">
      <c r="D4" s="127" t="s">
        <v>193</v>
      </c>
      <c r="E4" s="128"/>
      <c r="F4" s="128"/>
      <c r="G4" s="128"/>
      <c r="H4" s="128"/>
      <c r="I4" s="129"/>
      <c r="L4" s="53"/>
      <c r="M4" s="54"/>
      <c r="N4" s="54"/>
      <c r="O4" s="54"/>
      <c r="P4" s="54"/>
      <c r="Q4" s="54"/>
      <c r="R4" s="54"/>
      <c r="S4" s="55"/>
    </row>
    <row r="5" spans="2:19" ht="18.600000000000001" thickBot="1" x14ac:dyDescent="0.35">
      <c r="D5" s="14" t="s">
        <v>30</v>
      </c>
      <c r="E5" s="15" t="str">
        <f>"%"&amp;" "&amp;D5</f>
        <v>% Rural</v>
      </c>
      <c r="F5" s="15" t="s">
        <v>33</v>
      </c>
      <c r="G5" s="15" t="str">
        <f>"%"&amp;" "&amp;F5</f>
        <v>% Urban</v>
      </c>
      <c r="H5" s="15" t="s">
        <v>176</v>
      </c>
      <c r="I5" s="16" t="str">
        <f>"%"&amp;" "&amp;H5</f>
        <v>% Rural + Urban</v>
      </c>
      <c r="L5" s="125" t="s">
        <v>387</v>
      </c>
      <c r="M5" s="126"/>
      <c r="N5" s="126"/>
      <c r="O5" s="126"/>
      <c r="S5" s="57"/>
    </row>
    <row r="6" spans="2:19" ht="15" thickBot="1" x14ac:dyDescent="0.35">
      <c r="B6" s="130" t="s">
        <v>178</v>
      </c>
      <c r="C6" s="74" t="s">
        <v>173</v>
      </c>
      <c r="D6" s="10">
        <f>SUMIFS('Transposed Data'!$DW$5:$DW$31,'Transposed Data'!$A$5:$A$31,'Q1'!$C6)</f>
        <v>1744.1000000000004</v>
      </c>
      <c r="E6" s="108">
        <f t="shared" ref="E6:E13" si="0">(D6/D$13)</f>
        <v>0.38768115942028986</v>
      </c>
      <c r="F6" s="9">
        <f>SUMIFS('Transposed Data'!$IV$5:$IV$31,'Transposed Data'!$DZ$5:$DZ$31,'Q1'!$C6)</f>
        <v>1788.4</v>
      </c>
      <c r="G6" s="108">
        <f t="shared" ref="G6:G13" si="1">(F6/F$13)</f>
        <v>0.38535628865090826</v>
      </c>
      <c r="H6" s="9">
        <f>SUMIFS('Transposed Data'!$NU$5:$NU$31,'Transposed Data'!$IY$5:$IY$31,'Q1'!$C6)</f>
        <v>1760.2</v>
      </c>
      <c r="I6" s="108">
        <f t="shared" ref="I6:I13" si="2">(H6/H$13)</f>
        <v>0.37817978686833958</v>
      </c>
      <c r="L6" s="103"/>
      <c r="S6" s="57"/>
    </row>
    <row r="7" spans="2:19" ht="15" thickBot="1" x14ac:dyDescent="0.35">
      <c r="B7" s="131"/>
      <c r="C7" s="74" t="s">
        <v>175</v>
      </c>
      <c r="D7" s="11">
        <f>SUMIFS('Transposed Data'!$DW$5:$DW$31,'Transposed Data'!$A$5:$A$31,'Q1'!$C7)</f>
        <v>1284.7</v>
      </c>
      <c r="E7" s="109">
        <f t="shared" si="0"/>
        <v>0.28556503956610646</v>
      </c>
      <c r="F7" s="8">
        <f>SUMIFS('Transposed Data'!$IV$5:$IV$31,'Transposed Data'!$DZ$5:$DZ$31,'Q1'!$C7)</f>
        <v>1277.3</v>
      </c>
      <c r="G7" s="109">
        <f t="shared" si="1"/>
        <v>0.27522678790751792</v>
      </c>
      <c r="H7" s="8">
        <f>SUMIFS('Transposed Data'!$NU$5:$NU$31,'Transposed Data'!$IY$5:$IY$31,'Q1'!$C7)</f>
        <v>1279.8000000000002</v>
      </c>
      <c r="I7" s="109">
        <f t="shared" si="2"/>
        <v>0.27496562392574769</v>
      </c>
      <c r="L7" s="56"/>
      <c r="S7" s="57"/>
    </row>
    <row r="8" spans="2:19" ht="15" thickBot="1" x14ac:dyDescent="0.35">
      <c r="B8" s="131"/>
      <c r="C8" s="74" t="s">
        <v>17</v>
      </c>
      <c r="D8" s="11">
        <f>SUMIFS('Transposed Data'!$DW$5:$DW$31,'Transposed Data'!$A$5:$A$31,'Q1'!$C8)</f>
        <v>569.90000000000009</v>
      </c>
      <c r="E8" s="109">
        <f t="shared" si="0"/>
        <v>0.12667822530452563</v>
      </c>
      <c r="F8" s="8">
        <f>SUMIFS('Transposed Data'!$IV$5:$IV$31,'Transposed Data'!$DZ$5:$DZ$31,'Q1'!$C8)</f>
        <v>528.70000000000005</v>
      </c>
      <c r="G8" s="109">
        <f t="shared" si="1"/>
        <v>0.1139218686030727</v>
      </c>
      <c r="H8" s="8">
        <f>SUMIFS('Transposed Data'!$NU$5:$NU$31,'Transposed Data'!$IY$5:$IY$31,'Q1'!$C8)</f>
        <v>553.20000000000005</v>
      </c>
      <c r="I8" s="109">
        <f t="shared" si="2"/>
        <v>0.11885527672739772</v>
      </c>
      <c r="L8" s="56"/>
      <c r="S8" s="57"/>
    </row>
    <row r="9" spans="2:19" ht="15" thickBot="1" x14ac:dyDescent="0.35">
      <c r="B9" s="131"/>
      <c r="C9" s="74" t="s">
        <v>20</v>
      </c>
      <c r="D9" s="11">
        <f>SUMIFS('Transposed Data'!$DW$5:$DW$31,'Transposed Data'!$A$5:$A$31,'Q1'!$C9)</f>
        <v>179.8</v>
      </c>
      <c r="E9" s="109">
        <f t="shared" si="0"/>
        <v>3.9966213212412192E-2</v>
      </c>
      <c r="F9" s="8">
        <f>SUMIFS('Transposed Data'!$IV$5:$IV$31,'Transposed Data'!$DZ$5:$DZ$31,'Q1'!$C9)</f>
        <v>345.7</v>
      </c>
      <c r="G9" s="109">
        <f t="shared" si="1"/>
        <v>7.4489861880238747E-2</v>
      </c>
      <c r="H9" s="8">
        <f>SUMIFS('Transposed Data'!$NU$5:$NU$31,'Transposed Data'!$IY$5:$IY$31,'Q1'!$C9)</f>
        <v>350.79999999999995</v>
      </c>
      <c r="I9" s="109">
        <f t="shared" si="2"/>
        <v>7.5369542798212424E-2</v>
      </c>
      <c r="L9" s="63"/>
      <c r="S9" s="57"/>
    </row>
    <row r="10" spans="2:19" ht="15" thickBot="1" x14ac:dyDescent="0.35">
      <c r="B10" s="131"/>
      <c r="C10" s="74" t="s">
        <v>174</v>
      </c>
      <c r="D10" s="11">
        <f>SUMIFS('Transposed Data'!$DW$5:$DW$31,'Transposed Data'!$A$5:$A$31,'Q1'!$C10)</f>
        <v>352.2</v>
      </c>
      <c r="E10" s="109">
        <f t="shared" si="0"/>
        <v>7.8287543344891949E-2</v>
      </c>
      <c r="F10" s="8">
        <f>SUMIFS('Transposed Data'!$IV$5:$IV$31,'Transposed Data'!$DZ$5:$DZ$31,'Q1'!$C10)</f>
        <v>343.8</v>
      </c>
      <c r="G10" s="109">
        <f t="shared" si="1"/>
        <v>7.4080458531750312E-2</v>
      </c>
      <c r="H10" s="8">
        <f>SUMIFS('Transposed Data'!$NU$5:$NU$31,'Transposed Data'!$IY$5:$IY$31,'Q1'!$C10)</f>
        <v>347.6</v>
      </c>
      <c r="I10" s="109">
        <f t="shared" si="2"/>
        <v>7.4682021313166036E-2</v>
      </c>
      <c r="L10" s="58"/>
      <c r="M10" s="59"/>
      <c r="N10" s="59"/>
      <c r="O10" s="59"/>
      <c r="P10" s="59"/>
      <c r="Q10" s="59"/>
      <c r="R10" s="59"/>
      <c r="S10" s="60"/>
    </row>
    <row r="11" spans="2:19" ht="15" thickBot="1" x14ac:dyDescent="0.35">
      <c r="B11" s="131"/>
      <c r="C11" s="74" t="s">
        <v>23</v>
      </c>
      <c r="D11" s="11">
        <f>SUMIFS('Transposed Data'!$DW$5:$DW$31,'Transposed Data'!$A$5:$A$31,'Q1'!$C11)</f>
        <v>187.8</v>
      </c>
      <c r="E11" s="109">
        <f t="shared" si="0"/>
        <v>4.174446519071752E-2</v>
      </c>
      <c r="F11" s="8">
        <f>SUMIFS('Transposed Data'!$IV$5:$IV$31,'Transposed Data'!$DZ$5:$DZ$31,'Q1'!$C11)</f>
        <v>182.2</v>
      </c>
      <c r="G11" s="109">
        <f t="shared" si="1"/>
        <v>3.9259626365575645E-2</v>
      </c>
      <c r="H11" s="8">
        <f>SUMIFS('Transposed Data'!$NU$5:$NU$31,'Transposed Data'!$IY$5:$IY$31,'Q1'!$C11)</f>
        <v>185.7</v>
      </c>
      <c r="I11" s="109">
        <f t="shared" si="2"/>
        <v>3.9897731179099338E-2</v>
      </c>
    </row>
    <row r="12" spans="2:19" x14ac:dyDescent="0.3">
      <c r="B12" s="131"/>
      <c r="C12" s="74" t="s">
        <v>26</v>
      </c>
      <c r="D12" s="11">
        <f>SUMIFS('Transposed Data'!$DW$5:$DW$31,'Transposed Data'!$A$5:$A$31,'Q1'!$C12)</f>
        <v>180.3</v>
      </c>
      <c r="E12" s="109">
        <f t="shared" si="0"/>
        <v>4.0077353961056272E-2</v>
      </c>
      <c r="F12" s="8">
        <f>SUMIFS('Transposed Data'!$IV$5:$IV$31,'Transposed Data'!$DZ$5:$DZ$31,'Q1'!$C12)</f>
        <v>174.8</v>
      </c>
      <c r="G12" s="109">
        <f t="shared" si="1"/>
        <v>3.766510806093646E-2</v>
      </c>
      <c r="H12" s="8">
        <f>SUMIFS('Transposed Data'!$NU$5:$NU$31,'Transposed Data'!$IY$5:$IY$31,'Q1'!$C12)</f>
        <v>177.1</v>
      </c>
      <c r="I12" s="109">
        <f t="shared" si="2"/>
        <v>3.8050017188037119E-2</v>
      </c>
    </row>
    <row r="13" spans="2:19" ht="15" thickBot="1" x14ac:dyDescent="0.35">
      <c r="B13" s="132"/>
      <c r="C13" s="17" t="s">
        <v>177</v>
      </c>
      <c r="D13" s="12">
        <f>SUM(D6:D12)</f>
        <v>4498.8000000000011</v>
      </c>
      <c r="E13" s="110">
        <f t="shared" si="0"/>
        <v>1</v>
      </c>
      <c r="F13" s="13">
        <f>SUM(F6:F12)</f>
        <v>4640.8999999999996</v>
      </c>
      <c r="G13" s="110">
        <f t="shared" si="1"/>
        <v>1</v>
      </c>
      <c r="H13" s="13">
        <f>SUM(H6:H12)</f>
        <v>4654.4000000000005</v>
      </c>
      <c r="I13" s="110">
        <f t="shared" si="2"/>
        <v>1</v>
      </c>
    </row>
  </sheetData>
  <mergeCells count="3">
    <mergeCell ref="D4:I4"/>
    <mergeCell ref="B6:B13"/>
    <mergeCell ref="L5:O5"/>
  </mergeCells>
  <pageMargins left="0.7" right="0.7" top="0.75" bottom="0.75" header="0.3" footer="0.3"/>
  <pageSetup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A2E2C-5658-4CB5-93D2-3883E0E2B157}">
  <dimension ref="B1:W24"/>
  <sheetViews>
    <sheetView showGridLines="0" zoomScale="80" zoomScaleNormal="80" workbookViewId="0"/>
  </sheetViews>
  <sheetFormatPr defaultRowHeight="14.4" outlineLevelCol="1" x14ac:dyDescent="0.3"/>
  <cols>
    <col min="1" max="1" width="2.44140625" customWidth="1"/>
    <col min="2" max="4" width="0" hidden="1" customWidth="1" outlineLevel="1"/>
    <col min="5" max="5" width="2.33203125" customWidth="1" collapsed="1"/>
    <col min="6" max="13" width="15" customWidth="1"/>
    <col min="14" max="14" width="7.5546875" customWidth="1"/>
    <col min="15" max="15" width="2.88671875" customWidth="1"/>
  </cols>
  <sheetData>
    <row r="1" spans="2:23" ht="15" thickBot="1" x14ac:dyDescent="0.35"/>
    <row r="2" spans="2:23" ht="15" thickBot="1" x14ac:dyDescent="0.35">
      <c r="P2" s="53"/>
      <c r="Q2" s="54"/>
      <c r="R2" s="54"/>
      <c r="S2" s="54"/>
      <c r="T2" s="54"/>
      <c r="U2" s="54"/>
      <c r="V2" s="54"/>
      <c r="W2" s="55"/>
    </row>
    <row r="3" spans="2:23" ht="18.600000000000001" thickBot="1" x14ac:dyDescent="0.4">
      <c r="G3" s="133" t="s">
        <v>367</v>
      </c>
      <c r="H3" s="134"/>
      <c r="I3" s="134"/>
      <c r="J3" s="134"/>
      <c r="K3" s="134"/>
      <c r="L3" s="134"/>
      <c r="M3" s="135"/>
      <c r="P3" s="120" t="s">
        <v>388</v>
      </c>
      <c r="Q3" s="136"/>
      <c r="R3" s="136"/>
      <c r="S3" s="136"/>
      <c r="W3" s="57"/>
    </row>
    <row r="4" spans="2:23" ht="15" thickBot="1" x14ac:dyDescent="0.35">
      <c r="G4" s="87">
        <v>2017</v>
      </c>
      <c r="H4" s="81">
        <v>2018</v>
      </c>
      <c r="I4" s="81">
        <v>2019</v>
      </c>
      <c r="J4" s="81">
        <v>2020</v>
      </c>
      <c r="K4" s="81">
        <v>2021</v>
      </c>
      <c r="L4" s="81">
        <v>2022</v>
      </c>
      <c r="M4" s="81">
        <v>2023</v>
      </c>
      <c r="P4" s="56"/>
      <c r="W4" s="57"/>
    </row>
    <row r="5" spans="2:23" x14ac:dyDescent="0.3">
      <c r="F5" s="82" t="s">
        <v>176</v>
      </c>
      <c r="G5" s="86">
        <f>(D9-D8)/D8</f>
        <v>3.7347560975609803E-2</v>
      </c>
      <c r="H5" s="86">
        <f>(D11-D10)/D10</f>
        <v>2.3255813953488497E-2</v>
      </c>
      <c r="I5" s="86">
        <f>(D13-D12)/D12</f>
        <v>4.5454545454545289E-2</v>
      </c>
      <c r="J5" s="86">
        <f>(D15-D14)/D14</f>
        <v>5.2489905787348662E-2</v>
      </c>
      <c r="K5" s="86">
        <f>(D17-D16)/D16</f>
        <v>4.4823232323232286E-2</v>
      </c>
      <c r="L5" s="86">
        <f>(D19-D18)/D18</f>
        <v>5.9988002399520103E-2</v>
      </c>
      <c r="M5" s="9" t="s">
        <v>179</v>
      </c>
      <c r="P5" s="56"/>
      <c r="W5" s="57"/>
    </row>
    <row r="6" spans="2:23" x14ac:dyDescent="0.3">
      <c r="D6" s="5" t="s">
        <v>367</v>
      </c>
      <c r="P6" s="56"/>
      <c r="W6" s="57"/>
    </row>
    <row r="7" spans="2:23" x14ac:dyDescent="0.3">
      <c r="B7" s="5" t="s">
        <v>364</v>
      </c>
      <c r="C7" s="5" t="s">
        <v>2</v>
      </c>
      <c r="D7" s="5" t="s">
        <v>180</v>
      </c>
      <c r="P7" s="56"/>
      <c r="W7" s="57"/>
    </row>
    <row r="8" spans="2:23" x14ac:dyDescent="0.3">
      <c r="B8" s="5" t="s">
        <v>243</v>
      </c>
      <c r="C8" s="5"/>
      <c r="D8">
        <f>INDEX('Transposed Data'!$IY$41:$NU$41,MATCH('Q2'!$B8,'Transposed Data'!$JA$33:$NU$33,0))</f>
        <v>131.19999999999999</v>
      </c>
      <c r="P8" s="101"/>
      <c r="W8" s="57"/>
    </row>
    <row r="9" spans="2:23" ht="15" thickBot="1" x14ac:dyDescent="0.35">
      <c r="B9" s="5" t="s">
        <v>254</v>
      </c>
      <c r="C9" s="5"/>
      <c r="D9">
        <f>INDEX('Transposed Data'!$IY$41:$NU$41,MATCH('Q2'!$B9,'Transposed Data'!$JA$33:$NU$33,0))</f>
        <v>136.1</v>
      </c>
      <c r="P9" s="102"/>
      <c r="Q9" s="59"/>
      <c r="R9" s="59"/>
      <c r="S9" s="59"/>
      <c r="T9" s="59"/>
      <c r="U9" s="59"/>
      <c r="V9" s="59"/>
      <c r="W9" s="60"/>
    </row>
    <row r="10" spans="2:23" x14ac:dyDescent="0.3">
      <c r="B10" s="5" t="s">
        <v>255</v>
      </c>
      <c r="C10" s="5"/>
      <c r="D10">
        <f>INDEX('Transposed Data'!$IY$41:$NU$41,MATCH('Q2'!$B10,'Transposed Data'!$JA$33:$NU$33,0))</f>
        <v>137.6</v>
      </c>
      <c r="P10" s="18"/>
    </row>
    <row r="11" spans="2:23" x14ac:dyDescent="0.3">
      <c r="B11" s="5" t="s">
        <v>266</v>
      </c>
      <c r="C11" s="5"/>
      <c r="D11">
        <f>INDEX('Transposed Data'!$IY$41:$NU$41,MATCH('Q2'!$B11,'Transposed Data'!$JA$33:$NU$33,0))</f>
        <v>140.80000000000001</v>
      </c>
      <c r="P11" s="18"/>
    </row>
    <row r="12" spans="2:23" x14ac:dyDescent="0.3">
      <c r="B12" s="5" t="s">
        <v>267</v>
      </c>
      <c r="C12" s="5"/>
      <c r="D12">
        <f>INDEX('Transposed Data'!$IY$41:$NU$41,MATCH('Q2'!$B12,'Transposed Data'!$JA$33:$NU$33,0))</f>
        <v>140.80000000000001</v>
      </c>
      <c r="P12" s="18"/>
    </row>
    <row r="13" spans="2:23" x14ac:dyDescent="0.3">
      <c r="B13" s="5" t="s">
        <v>277</v>
      </c>
      <c r="C13" s="5"/>
      <c r="D13">
        <f>INDEX('Transposed Data'!$IY$41:$NU$41,MATCH('Q2'!$B13,'Transposed Data'!$JA$33:$NU$33,0))</f>
        <v>147.19999999999999</v>
      </c>
    </row>
    <row r="14" spans="2:23" x14ac:dyDescent="0.3">
      <c r="B14" s="5" t="s">
        <v>278</v>
      </c>
      <c r="C14" s="5"/>
      <c r="D14">
        <f>INDEX('Transposed Data'!$IY$41:$NU$41,MATCH('Q2'!$B14,'Transposed Data'!$JA$33:$NU$33,0))</f>
        <v>148.6</v>
      </c>
    </row>
    <row r="15" spans="2:23" x14ac:dyDescent="0.3">
      <c r="B15" s="5" t="s">
        <v>289</v>
      </c>
      <c r="C15" s="5"/>
      <c r="D15">
        <f>INDEX('Transposed Data'!$IY$41:$NU$41,MATCH('Q2'!$B15,'Transposed Data'!$JA$33:$NU$33,0))</f>
        <v>156.4</v>
      </c>
    </row>
    <row r="16" spans="2:23" x14ac:dyDescent="0.3">
      <c r="B16" s="5" t="s">
        <v>290</v>
      </c>
      <c r="C16" s="5"/>
      <c r="D16">
        <f>INDEX('Transposed Data'!$IY$41:$NU$41,MATCH('Q2'!$B16,'Transposed Data'!$JA$33:$NU$33,0))</f>
        <v>158.4</v>
      </c>
    </row>
    <row r="17" spans="2:10" x14ac:dyDescent="0.3">
      <c r="B17" s="5" t="s">
        <v>301</v>
      </c>
      <c r="C17" s="5"/>
      <c r="D17">
        <f>INDEX('Transposed Data'!$IY$41:$NU$41,MATCH('Q2'!$B17,'Transposed Data'!$JA$33:$NU$33,0))</f>
        <v>165.5</v>
      </c>
    </row>
    <row r="18" spans="2:10" x14ac:dyDescent="0.3">
      <c r="B18" s="5" t="s">
        <v>302</v>
      </c>
      <c r="C18" s="5"/>
      <c r="D18">
        <f>INDEX('Transposed Data'!$IY$41:$NU$41,MATCH('Q2'!$B18,'Transposed Data'!$JA$33:$NU$33,0))</f>
        <v>166.7</v>
      </c>
    </row>
    <row r="19" spans="2:10" x14ac:dyDescent="0.3">
      <c r="B19" s="5" t="s">
        <v>188</v>
      </c>
      <c r="C19" s="5"/>
      <c r="D19">
        <f>INDEX('Transposed Data'!$IY$41:$NU$41,MATCH('Q2'!$B19,'Transposed Data'!$JA$33:$NU$33,0))</f>
        <v>176.7</v>
      </c>
    </row>
    <row r="24" spans="2:10" x14ac:dyDescent="0.3">
      <c r="J24" s="5"/>
    </row>
  </sheetData>
  <mergeCells count="2">
    <mergeCell ref="G3:M3"/>
    <mergeCell ref="P3:S3"/>
  </mergeCells>
  <phoneticPr fontId="4" type="noConversion"/>
  <pageMargins left="0.7" right="0.7" top="0.75" bottom="0.75" header="0.3" footer="0.3"/>
  <pageSetup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64239-C1EE-4505-B46B-4B98AE28C33F}">
  <dimension ref="B2:P31"/>
  <sheetViews>
    <sheetView showGridLines="0" zoomScale="80" zoomScaleNormal="80" workbookViewId="0"/>
  </sheetViews>
  <sheetFormatPr defaultRowHeight="14.4" x14ac:dyDescent="0.3"/>
  <cols>
    <col min="2" max="2" width="22.33203125" bestFit="1" customWidth="1"/>
    <col min="3" max="8" width="12.5546875" customWidth="1"/>
    <col min="9" max="9" width="12.109375" customWidth="1"/>
    <col min="10" max="10" width="22.109375" bestFit="1" customWidth="1"/>
    <col min="11" max="18" width="12.77734375" customWidth="1"/>
  </cols>
  <sheetData>
    <row r="2" spans="2:16" ht="15" thickBot="1" x14ac:dyDescent="0.35"/>
    <row r="3" spans="2:16" ht="15" thickBot="1" x14ac:dyDescent="0.35">
      <c r="C3" s="140" t="s">
        <v>173</v>
      </c>
      <c r="D3" s="141"/>
      <c r="E3" s="141"/>
      <c r="F3" s="141"/>
      <c r="G3" s="141"/>
      <c r="H3" s="142"/>
      <c r="J3" s="53"/>
      <c r="K3" s="54"/>
      <c r="L3" s="54"/>
      <c r="M3" s="54"/>
      <c r="N3" s="54"/>
      <c r="O3" s="54"/>
      <c r="P3" s="55"/>
    </row>
    <row r="4" spans="2:16" ht="18.600000000000001" thickBot="1" x14ac:dyDescent="0.4">
      <c r="C4" s="96" t="s">
        <v>30</v>
      </c>
      <c r="D4" s="97" t="s">
        <v>307</v>
      </c>
      <c r="E4" s="97" t="s">
        <v>33</v>
      </c>
      <c r="F4" s="97" t="s">
        <v>307</v>
      </c>
      <c r="G4" s="97" t="s">
        <v>176</v>
      </c>
      <c r="H4" s="98" t="s">
        <v>307</v>
      </c>
      <c r="J4" s="120" t="s">
        <v>389</v>
      </c>
      <c r="K4" s="136"/>
      <c r="L4" s="136"/>
      <c r="M4" s="136"/>
      <c r="P4" s="57"/>
    </row>
    <row r="5" spans="2:16" x14ac:dyDescent="0.3">
      <c r="B5" s="100" t="s">
        <v>182</v>
      </c>
      <c r="C5" s="10">
        <f>SUMPRODUCT((('Transposed Data'!$A$34:$A$41 = 'Q3'!$C$3) * ('Transposed Data'!$C$33:$DW$33 = 'Q3'!$B5))* 'Transposed Data'!$C$34:$DW$41)</f>
        <v>1719.8</v>
      </c>
      <c r="D5" s="99" t="s">
        <v>194</v>
      </c>
      <c r="E5" s="78">
        <f>SUMPRODUCT((('Transposed Data'!$DZ$34:$DZ$41 = 'Q3'!$C$3) * ('Transposed Data'!$EB$33:$IV$33 = 'Q3'!$B5))* 'Transposed Data'!$EB$34:$IV$41)</f>
        <v>1762.8</v>
      </c>
      <c r="F5" s="99" t="s">
        <v>194</v>
      </c>
      <c r="G5" s="9">
        <f>SUMPRODUCT((('Transposed Data'!$IY$34:$IY$41 = 'Q3'!$C$3) * ('Transposed Data'!$JA$33:$NU$33 = 'Q3'!$B5))* 'Transposed Data'!$JA$34:$NU$41)</f>
        <v>1735.1999999999998</v>
      </c>
      <c r="H5" s="99" t="s">
        <v>194</v>
      </c>
      <c r="J5" s="56"/>
      <c r="P5" s="57"/>
    </row>
    <row r="6" spans="2:16" x14ac:dyDescent="0.3">
      <c r="B6" s="93" t="s">
        <v>183</v>
      </c>
      <c r="C6" s="11">
        <f>SUMPRODUCT((('Transposed Data'!$A$34:$A$41 = 'Q3'!$C$3) * ('Transposed Data'!$C$33:$DW$33 = 'Q3'!$B6))* 'Transposed Data'!$C$34:$DW$41)</f>
        <v>1722.3999999999999</v>
      </c>
      <c r="D6" s="85">
        <f>(C6-C5)/C5</f>
        <v>1.5118036981043778E-3</v>
      </c>
      <c r="E6" s="69">
        <f>SUMPRODUCT((('Transposed Data'!$DZ$34:$DZ$41 = 'Q3'!$C$3) * ('Transposed Data'!$EB$33:$IV$33 = 'Q3'!$B6))* 'Transposed Data'!$EB$34:$IV$41)</f>
        <v>1764.7</v>
      </c>
      <c r="F6" s="85">
        <f>(E6-E5)/E5</f>
        <v>1.0778307238484745E-3</v>
      </c>
      <c r="G6" s="8">
        <f>SUMPRODUCT((('Transposed Data'!$IY$34:$IY$41 = 'Q3'!$C$3) * ('Transposed Data'!$JA$33:$NU$33 = 'Q3'!$B6))* 'Transposed Data'!$JA$34:$NU$41)</f>
        <v>1737.7</v>
      </c>
      <c r="H6" s="85">
        <f>(G6-G5)/G5</f>
        <v>1.4407561088060326E-3</v>
      </c>
      <c r="J6" s="56"/>
      <c r="P6" s="57"/>
    </row>
    <row r="7" spans="2:16" x14ac:dyDescent="0.3">
      <c r="B7" s="93" t="s">
        <v>184</v>
      </c>
      <c r="C7" s="11">
        <f>SUMPRODUCT((('Transposed Data'!$A$34:$A$41 = 'Q3'!$C$3) * ('Transposed Data'!$C$33:$DW$33 = 'Q3'!$B7))* 'Transposed Data'!$C$34:$DW$41)</f>
        <v>1723.1</v>
      </c>
      <c r="D7" s="85">
        <f t="shared" ref="D7:F16" si="0">(C7-C6)/C6</f>
        <v>4.0640966093825214E-4</v>
      </c>
      <c r="E7" s="69">
        <f>SUMPRODUCT((('Transposed Data'!$DZ$34:$DZ$41 = 'Q3'!$C$3) * ('Transposed Data'!$EB$33:$IV$33 = 'Q3'!$B7))* 'Transposed Data'!$EB$34:$IV$41)</f>
        <v>1763.8999999999999</v>
      </c>
      <c r="F7" s="85">
        <f t="shared" si="0"/>
        <v>-4.5333484444958454E-4</v>
      </c>
      <c r="G7" s="8">
        <f>SUMPRODUCT((('Transposed Data'!$IY$34:$IY$41 = 'Q3'!$C$3) * ('Transposed Data'!$JA$33:$NU$33 = 'Q3'!$B7))* 'Transposed Data'!$JA$34:$NU$41)</f>
        <v>1737.8000000000002</v>
      </c>
      <c r="H7" s="85">
        <f t="shared" ref="H7" si="1">(G7-G6)/G6</f>
        <v>5.7547332681208736E-5</v>
      </c>
      <c r="J7" s="56"/>
      <c r="P7" s="57"/>
    </row>
    <row r="8" spans="2:16" x14ac:dyDescent="0.3">
      <c r="B8" s="93" t="s">
        <v>185</v>
      </c>
      <c r="C8" s="11">
        <f>SUMPRODUCT((('Transposed Data'!$A$34:$A$41 = 'Q3'!$C$3) * ('Transposed Data'!$C$33:$DW$33 = 'Q3'!$B8))* 'Transposed Data'!$C$34:$DW$41)</f>
        <v>1732.1</v>
      </c>
      <c r="D8" s="85">
        <f t="shared" si="0"/>
        <v>5.223144332888399E-3</v>
      </c>
      <c r="E8" s="69">
        <f>SUMPRODUCT((('Transposed Data'!$DZ$34:$DZ$41 = 'Q3'!$C$3) * ('Transposed Data'!$EB$33:$IV$33 = 'Q3'!$B8))* 'Transposed Data'!$EB$34:$IV$41)</f>
        <v>1773.1</v>
      </c>
      <c r="F8" s="85">
        <f t="shared" si="0"/>
        <v>5.2157151765973393E-3</v>
      </c>
      <c r="G8" s="8">
        <f>SUMPRODUCT((('Transposed Data'!$IY$34:$IY$41 = 'Q3'!$C$3) * ('Transposed Data'!$JA$33:$NU$33 = 'Q3'!$B8))* 'Transposed Data'!$JA$34:$NU$41)</f>
        <v>1746.2999999999997</v>
      </c>
      <c r="H8" s="85">
        <f t="shared" ref="H8" si="2">(G8-G7)/G7</f>
        <v>4.8912417999767204E-3</v>
      </c>
      <c r="J8" s="56"/>
      <c r="P8" s="57"/>
    </row>
    <row r="9" spans="2:16" x14ac:dyDescent="0.3">
      <c r="B9" s="93" t="s">
        <v>186</v>
      </c>
      <c r="C9" s="11">
        <f>SUMPRODUCT((('Transposed Data'!$A$34:$A$41 = 'Q3'!$C$3) * ('Transposed Data'!$C$33:$DW$33 = 'Q3'!$B9))* 'Transposed Data'!$C$34:$DW$41)</f>
        <v>1745.6999999999998</v>
      </c>
      <c r="D9" s="85">
        <f t="shared" si="0"/>
        <v>7.8517406616245653E-3</v>
      </c>
      <c r="E9" s="69">
        <f>SUMPRODUCT((('Transposed Data'!$DZ$34:$DZ$41 = 'Q3'!$C$3) * ('Transposed Data'!$EB$33:$IV$33 = 'Q3'!$B9))* 'Transposed Data'!$EB$34:$IV$41)</f>
        <v>1785.9000000000003</v>
      </c>
      <c r="F9" s="85">
        <f t="shared" si="0"/>
        <v>7.2189949805427835E-3</v>
      </c>
      <c r="G9" s="8">
        <f>SUMPRODUCT((('Transposed Data'!$IY$34:$IY$41 = 'Q3'!$C$3) * ('Transposed Data'!$JA$33:$NU$33 = 'Q3'!$B9))* 'Transposed Data'!$JA$34:$NU$41)</f>
        <v>1759.5000000000002</v>
      </c>
      <c r="H9" s="85">
        <f t="shared" ref="H9" si="3">(G9-G8)/G8</f>
        <v>7.5588386875110247E-3</v>
      </c>
      <c r="J9" s="101"/>
      <c r="P9" s="57"/>
    </row>
    <row r="10" spans="2:16" ht="15" thickBot="1" x14ac:dyDescent="0.35">
      <c r="B10" s="93" t="s">
        <v>187</v>
      </c>
      <c r="C10" s="11">
        <f>SUMPRODUCT((('Transposed Data'!$A$34:$A$41 = 'Q3'!$C$3) * ('Transposed Data'!$C$33:$DW$33 = 'Q3'!$B10))* 'Transposed Data'!$C$34:$DW$41)</f>
        <v>1747.7999999999997</v>
      </c>
      <c r="D10" s="85">
        <f t="shared" si="0"/>
        <v>1.2029558343357445E-3</v>
      </c>
      <c r="E10" s="69">
        <f>SUMPRODUCT((('Transposed Data'!$DZ$34:$DZ$41 = 'Q3'!$C$3) * ('Transposed Data'!$EB$33:$IV$33 = 'Q3'!$B10))* 'Transposed Data'!$EB$34:$IV$41)</f>
        <v>1778.6</v>
      </c>
      <c r="F10" s="85">
        <f t="shared" si="0"/>
        <v>-4.0875748922114385E-3</v>
      </c>
      <c r="G10" s="8">
        <f>SUMPRODUCT((('Transposed Data'!$IY$34:$IY$41 = 'Q3'!$C$3) * ('Transposed Data'!$JA$33:$NU$33 = 'Q3'!$B10))* 'Transposed Data'!$JA$34:$NU$41)</f>
        <v>1758.5999999999997</v>
      </c>
      <c r="H10" s="85">
        <f t="shared" ref="H10" si="4">(G10-G9)/G9</f>
        <v>-5.1150895140695965E-4</v>
      </c>
      <c r="J10" s="102"/>
      <c r="K10" s="59"/>
      <c r="L10" s="59"/>
      <c r="M10" s="59"/>
      <c r="N10" s="59"/>
      <c r="O10" s="59"/>
      <c r="P10" s="60"/>
    </row>
    <row r="11" spans="2:16" x14ac:dyDescent="0.3">
      <c r="B11" s="93" t="s">
        <v>188</v>
      </c>
      <c r="C11" s="11">
        <f>SUMPRODUCT((('Transposed Data'!$A$34:$A$41 = 'Q3'!$C$3) * ('Transposed Data'!$C$33:$DW$33 = 'Q3'!$B11))* 'Transposed Data'!$C$34:$DW$41)</f>
        <v>1738.2</v>
      </c>
      <c r="D11" s="85">
        <f t="shared" si="0"/>
        <v>-5.4926192928250852E-3</v>
      </c>
      <c r="E11" s="69">
        <f>SUMPRODUCT((('Transposed Data'!$DZ$34:$DZ$41 = 'Q3'!$C$3) * ('Transposed Data'!$EB$33:$IV$33 = 'Q3'!$B11))* 'Transposed Data'!$EB$34:$IV$41)</f>
        <v>1761.1</v>
      </c>
      <c r="F11" s="85">
        <f t="shared" si="0"/>
        <v>-9.8391993702912402E-3</v>
      </c>
      <c r="G11" s="8">
        <f>SUMPRODUCT((('Transposed Data'!$IY$34:$IY$41 = 'Q3'!$C$3) * ('Transposed Data'!$JA$33:$NU$33 = 'Q3'!$B11))* 'Transposed Data'!$JA$34:$NU$41)</f>
        <v>1746.2</v>
      </c>
      <c r="H11" s="85">
        <f t="shared" ref="H11" si="5">(G11-G10)/G10</f>
        <v>-7.0510633458430788E-3</v>
      </c>
      <c r="J11" s="18"/>
    </row>
    <row r="12" spans="2:16" x14ac:dyDescent="0.3">
      <c r="B12" s="93" t="s">
        <v>189</v>
      </c>
      <c r="C12" s="11">
        <f>SUMPRODUCT((('Transposed Data'!$A$34:$A$41 = 'Q3'!$C$3) * ('Transposed Data'!$C$33:$DW$33 = 'Q3'!$B12))* 'Transposed Data'!$C$34:$DW$41)</f>
        <v>1742.8000000000002</v>
      </c>
      <c r="D12" s="85">
        <f t="shared" si="0"/>
        <v>2.6464158324704503E-3</v>
      </c>
      <c r="E12" s="69">
        <f>SUMPRODUCT((('Transposed Data'!$DZ$34:$DZ$41 = 'Q3'!$C$3) * ('Transposed Data'!$EB$33:$IV$33 = 'Q3'!$B12))* 'Transposed Data'!$EB$34:$IV$41)</f>
        <v>1772.7</v>
      </c>
      <c r="F12" s="85">
        <f t="shared" si="0"/>
        <v>6.5867923456931106E-3</v>
      </c>
      <c r="G12" s="8">
        <f>SUMPRODUCT((('Transposed Data'!$IY$34:$IY$41 = 'Q3'!$C$3) * ('Transposed Data'!$JA$33:$NU$33 = 'Q3'!$B12))* 'Transposed Data'!$JA$34:$NU$41)</f>
        <v>1753.4</v>
      </c>
      <c r="H12" s="85">
        <f t="shared" ref="H12" si="6">(G12-G11)/G11</f>
        <v>4.1232390333295413E-3</v>
      </c>
    </row>
    <row r="13" spans="2:16" x14ac:dyDescent="0.3">
      <c r="B13" s="93" t="s">
        <v>190</v>
      </c>
      <c r="C13" s="11">
        <f>SUMPRODUCT((('Transposed Data'!$A$34:$A$41 = 'Q3'!$C$3) * ('Transposed Data'!$C$33:$DW$33 = 'Q3'!$B13))* 'Transposed Data'!$C$34:$DW$41)</f>
        <v>1723.3999999999999</v>
      </c>
      <c r="D13" s="85">
        <f t="shared" si="0"/>
        <v>-1.1131512508607021E-2</v>
      </c>
      <c r="E13" s="69">
        <f>SUMPRODUCT((('Transposed Data'!$DZ$34:$DZ$41 = 'Q3'!$C$3) * ('Transposed Data'!$EB$33:$IV$33 = 'Q3'!$B13))* 'Transposed Data'!$EB$34:$IV$41)</f>
        <v>1760.9999999999998</v>
      </c>
      <c r="F13" s="85">
        <f t="shared" si="0"/>
        <v>-6.6001015400238465E-3</v>
      </c>
      <c r="G13" s="8">
        <f>SUMPRODUCT((('Transposed Data'!$IY$34:$IY$41 = 'Q3'!$C$3) * ('Transposed Data'!$JA$33:$NU$33 = 'Q3'!$B13))* 'Transposed Data'!$JA$34:$NU$41)</f>
        <v>1736.8</v>
      </c>
      <c r="H13" s="85">
        <f t="shared" ref="H13" si="7">(G13-G12)/G12</f>
        <v>-9.4673206341964952E-3</v>
      </c>
    </row>
    <row r="14" spans="2:16" x14ac:dyDescent="0.3">
      <c r="B14" s="93" t="s">
        <v>191</v>
      </c>
      <c r="C14" s="11">
        <f>SUMPRODUCT((('Transposed Data'!$A$34:$A$41 = 'Q3'!$C$3) * ('Transposed Data'!$C$33:$DW$33 = 'Q3'!$B14))* 'Transposed Data'!$C$34:$DW$41)</f>
        <v>1723.5</v>
      </c>
      <c r="D14" s="85">
        <f t="shared" si="0"/>
        <v>5.8024834629300472E-5</v>
      </c>
      <c r="E14" s="69">
        <f>SUMPRODUCT((('Transposed Data'!$DZ$34:$DZ$41 = 'Q3'!$C$3) * ('Transposed Data'!$EB$33:$IV$33 = 'Q3'!$B14))* 'Transposed Data'!$EB$34:$IV$41)</f>
        <v>1761.1</v>
      </c>
      <c r="F14" s="85">
        <f t="shared" si="0"/>
        <v>5.6785917092638524E-5</v>
      </c>
      <c r="G14" s="8">
        <f>SUMPRODUCT((('Transposed Data'!$IY$34:$IY$41 = 'Q3'!$C$3) * ('Transposed Data'!$JA$33:$NU$33 = 'Q3'!$B14))* 'Transposed Data'!$JA$34:$NU$41)</f>
        <v>1736.8999999999999</v>
      </c>
      <c r="H14" s="85">
        <f t="shared" ref="H14" si="8">(G14-G13)/G13</f>
        <v>5.7577153385484254E-5</v>
      </c>
    </row>
    <row r="15" spans="2:16" x14ac:dyDescent="0.3">
      <c r="B15" s="93" t="s">
        <v>192</v>
      </c>
      <c r="C15" s="11">
        <f>SUMPRODUCT((('Transposed Data'!$A$34:$A$41 = 'Q3'!$C$3) * ('Transposed Data'!$C$33:$DW$33 = 'Q3'!$B15))* 'Transposed Data'!$C$34:$DW$41)</f>
        <v>1730</v>
      </c>
      <c r="D15" s="85">
        <f t="shared" si="0"/>
        <v>3.7713954163040323E-3</v>
      </c>
      <c r="E15" s="69">
        <f>SUMPRODUCT((('Transposed Data'!$DZ$34:$DZ$41 = 'Q3'!$C$3) * ('Transposed Data'!$EB$33:$IV$33 = 'Q3'!$B15))* 'Transposed Data'!$EB$34:$IV$41)</f>
        <v>1773.1000000000001</v>
      </c>
      <c r="F15" s="85">
        <f t="shared" si="0"/>
        <v>6.8139231162343012E-3</v>
      </c>
      <c r="G15" s="8">
        <f>SUMPRODUCT((('Transposed Data'!$IY$34:$IY$41 = 'Q3'!$C$3) * ('Transposed Data'!$JA$33:$NU$33 = 'Q3'!$B15))* 'Transposed Data'!$JA$34:$NU$41)</f>
        <v>1745.3000000000002</v>
      </c>
      <c r="H15" s="85">
        <f t="shared" ref="H15" si="9">(G15-G14)/G14</f>
        <v>4.8362024296161659E-3</v>
      </c>
    </row>
    <row r="16" spans="2:16" ht="15" thickBot="1" x14ac:dyDescent="0.35">
      <c r="B16" s="94" t="s">
        <v>193</v>
      </c>
      <c r="C16" s="11">
        <f>SUMPRODUCT((('Transposed Data'!$A$34:$A$41 = 'Q3'!$C$3) * ('Transposed Data'!$C$33:$DW$33 = 'Q3'!$B16))* 'Transposed Data'!$C$34:$DW$41)</f>
        <v>1744.1000000000004</v>
      </c>
      <c r="D16" s="85">
        <f t="shared" si="0"/>
        <v>8.1502890173412515E-3</v>
      </c>
      <c r="E16" s="69">
        <f>SUMPRODUCT((('Transposed Data'!$DZ$34:$DZ$41 = 'Q3'!$C$3) * ('Transposed Data'!$EB$33:$IV$33 = 'Q3'!$B16))* 'Transposed Data'!$EB$34:$IV$41)</f>
        <v>1788.4</v>
      </c>
      <c r="F16" s="85">
        <f t="shared" si="0"/>
        <v>8.6289549376797441E-3</v>
      </c>
      <c r="G16" s="8">
        <f>SUMPRODUCT((('Transposed Data'!$IY$34:$IY$41 = 'Q3'!$C$3) * ('Transposed Data'!$JA$33:$NU$33 = 'Q3'!$B16))* 'Transposed Data'!$JA$34:$NU$41)</f>
        <v>1760.2</v>
      </c>
      <c r="H16" s="85">
        <f t="shared" ref="H16" si="10">(G16-G15)/G15</f>
        <v>8.5372142325100906E-3</v>
      </c>
    </row>
    <row r="19" spans="2:8" ht="15" thickBot="1" x14ac:dyDescent="0.35"/>
    <row r="20" spans="2:8" ht="15" thickBot="1" x14ac:dyDescent="0.35">
      <c r="C20" s="137" t="s">
        <v>386</v>
      </c>
      <c r="D20" s="138"/>
      <c r="E20" s="138"/>
      <c r="F20" s="138"/>
      <c r="G20" s="138"/>
      <c r="H20" s="139"/>
    </row>
    <row r="21" spans="2:8" ht="15" thickBot="1" x14ac:dyDescent="0.35">
      <c r="B21" s="95" t="s">
        <v>308</v>
      </c>
      <c r="C21" s="96" t="s">
        <v>30</v>
      </c>
      <c r="D21" s="97" t="s">
        <v>307</v>
      </c>
      <c r="E21" s="97" t="s">
        <v>33</v>
      </c>
      <c r="F21" s="97" t="s">
        <v>307</v>
      </c>
      <c r="G21" s="97" t="s">
        <v>176</v>
      </c>
      <c r="H21" s="98" t="s">
        <v>307</v>
      </c>
    </row>
    <row r="22" spans="2:8" x14ac:dyDescent="0.3">
      <c r="B22" s="93" t="s">
        <v>3</v>
      </c>
      <c r="C22" s="77">
        <f>INDEX('Transposed Data'!$C$5:$DW$31, MATCH('Q3'!$B22,'Transposed Data'!$B$5:$B$31,0), MATCH('Q3'!$B$16,'Transposed Data'!$C$4:$DW$4,0))-INDEX('Transposed Data'!$C$5:$DW$31, MATCH('Q3'!$B22,'Transposed Data'!$B$5:$B$31,0), MATCH('Q3'!$B$5,'Transposed Data'!$C$4:$DW$4,0))</f>
        <v>19.399999999999977</v>
      </c>
      <c r="D22" s="86">
        <f>(INDEX('Transposed Data'!$C$5:$DW$31, MATCH('Q3'!$B22,'Transposed Data'!$B$5:$B$31,0), MATCH('Q3'!$B$16,'Transposed Data'!$C$4:$DW$4,0))-INDEX('Transposed Data'!$C$5:$DW$31, MATCH('Q3'!$B22,'Transposed Data'!$B$5:$B$31,0), MATCH('Q3'!$B$5,'Transposed Data'!$C$4:$DW$4,0)))/INDEX('Transposed Data'!$C$5:$DW$31, MATCH('Q3'!$B22,'Transposed Data'!$B$5:$B$31,0), MATCH('Q3'!$B$5,'Transposed Data'!$C$4:$DW$4,0))</f>
        <v>0.12613784135240558</v>
      </c>
      <c r="E22" s="78">
        <f>INDEX('Transposed Data'!$EB$5:$IV$31, MATCH('Q3'!$B22,'Transposed Data'!$EA$5:$EA$31,0), MATCH('Q3'!$B$16,'Transposed Data'!$EB$4:$IV$4,0))-INDEX('Transposed Data'!$EB$5:$IV$31, MATCH('Q3'!$B22,'Transposed Data'!$EA$5:$EA$31,0), MATCH('Q3'!$B$5,'Transposed Data'!$EB$4:$IV$4,0))</f>
        <v>17.199999999999989</v>
      </c>
      <c r="F22" s="86">
        <f>(INDEX('Transposed Data'!$EB$5:$IV$31,MATCH('Q3'!$B22,'Transposed Data'!$EA$5:$EA$31,0),MATCH('Q3'!$B$16,'Transposed Data'!$EB$4:$IV$4,0))-INDEX('Transposed Data'!$EB$5:$IV$31,MATCH('Q3'!$B22,'Transposed Data'!$EA$5:$EA$31,0),MATCH('Q3'!$B$5,'Transposed Data'!$EB$4:$IV$4,0)))/INDEX('Transposed Data'!$EB$5:$IV$31, MATCH('Q3'!$B22,'Transposed Data'!$EA$5:$EA$31,0), MATCH('Q3'!$B$5,'Transposed Data'!$EB$4:$IV$4,0))</f>
        <v>0.10920634920634914</v>
      </c>
      <c r="G22" s="78">
        <f>INDEX('Transposed Data'!$JA$5:$NU$31, MATCH('Q3'!$B22,'Transposed Data'!$IZ$5:$IZ$31,0), MATCH('Q3'!$B$16,'Transposed Data'!$JA$4:$NU$4,0))-INDEX('Transposed Data'!$JA$5:$NU$31, MATCH('Q3'!$B22,'Transposed Data'!$IZ$5:$IZ$31,0), MATCH('Q3'!$B$5,'Transposed Data'!$JA$4:$NU$4,0))</f>
        <v>18.699999999999989</v>
      </c>
      <c r="H22" s="86">
        <f>(INDEX('Transposed Data'!$JA$5:$NU$31,MATCH('Q3'!$B22,'Transposed Data'!$IZ$5:$IZ$31,0),MATCH('Q3'!$B$16,'Transposed Data'!$JA$4:$NU$4,0))-INDEX('Transposed Data'!$JA$5:$NU$31,MATCH('Q3'!$B22,'Transposed Data'!$IZ$5:$IZ$31,0),MATCH('Q3'!$B$5,'Transposed Data'!$JA$4:$NU$4,0)))/INDEX('Transposed Data'!$JA$5:$NU$31,MATCH('Q3'!$B22,'Transposed Data'!$IZ$5:$IZ$31,0),MATCH('Q3'!$B$5,'Transposed Data'!$JA$4:$NU$4,0))</f>
        <v>0.1206451612903225</v>
      </c>
    </row>
    <row r="23" spans="2:8" x14ac:dyDescent="0.3">
      <c r="B23" s="93" t="s">
        <v>4</v>
      </c>
      <c r="C23" s="70">
        <f>INDEX('Transposed Data'!$C$5:$DW$31, MATCH('Q3'!$B23,'Transposed Data'!$B$5:$B$31,0), MATCH('Q3'!$B$16,'Transposed Data'!$C$4:$DW$4,0))-INDEX('Transposed Data'!$C$5:$DW$31, MATCH('Q3'!$B23,'Transposed Data'!$B$5:$B$31,0), MATCH('Q3'!$B$5,'Transposed Data'!$C$4:$DW$4,0))</f>
        <v>-5.6999999999999886</v>
      </c>
      <c r="D23" s="85">
        <f>(INDEX('Transposed Data'!$C$5:$DW$31, MATCH('Q3'!$B23,'Transposed Data'!$B$5:$B$31,0), MATCH('Q3'!$B$16,'Transposed Data'!$C$4:$DW$4,0))-INDEX('Transposed Data'!$C$5:$DW$31, MATCH('Q3'!$B23,'Transposed Data'!$B$5:$B$31,0), MATCH('Q3'!$B$5,'Transposed Data'!$C$4:$DW$4,0)))/INDEX('Transposed Data'!$C$5:$DW$31, MATCH('Q3'!$B23,'Transposed Data'!$B$5:$B$31,0), MATCH('Q3'!$B$5,'Transposed Data'!$C$4:$DW$4,0))</f>
        <v>-2.6243093922651884E-2</v>
      </c>
      <c r="E23" s="69">
        <f>INDEX('Transposed Data'!$EB$5:$IV$31, MATCH('Q3'!$B23,'Transposed Data'!$EA$5:$EA$31,0), MATCH('Q3'!$B$16,'Transposed Data'!$EB$4:$IV$4,0))-INDEX('Transposed Data'!$EB$5:$IV$31, MATCH('Q3'!$B23,'Transposed Data'!$EA$5:$EA$31,0), MATCH('Q3'!$B$5,'Transposed Data'!$EB$4:$IV$4,0))</f>
        <v>-4</v>
      </c>
      <c r="F23" s="85">
        <f>(INDEX('Transposed Data'!$EB$5:$IV$31,MATCH('Q3'!$B23,'Transposed Data'!$EA$5:$EA$31,0),MATCH('Q3'!$B$16,'Transposed Data'!$EB$4:$IV$4,0))-INDEX('Transposed Data'!$EB$5:$IV$31,MATCH('Q3'!$B23,'Transposed Data'!$EA$5:$EA$31,0),MATCH('Q3'!$B$5,'Transposed Data'!$EB$4:$IV$4,0)))/INDEX('Transposed Data'!$EB$5:$IV$31, MATCH('Q3'!$B23,'Transposed Data'!$EA$5:$EA$31,0), MATCH('Q3'!$B$5,'Transposed Data'!$EB$4:$IV$4,0))</f>
        <v>-1.7905102954341987E-2</v>
      </c>
      <c r="G23" s="69">
        <f>INDEX('Transposed Data'!$JA$5:$NU$31, MATCH('Q3'!$B23,'Transposed Data'!$IZ$5:$IZ$31,0), MATCH('Q3'!$B$16,'Transposed Data'!$JA$4:$NU$4,0))-INDEX('Transposed Data'!$JA$5:$NU$31, MATCH('Q3'!$B23,'Transposed Data'!$IZ$5:$IZ$31,0), MATCH('Q3'!$B$5,'Transposed Data'!$JA$4:$NU$4,0))</f>
        <v>-5.0999999999999943</v>
      </c>
      <c r="H23" s="85">
        <f>(INDEX('Transposed Data'!$JA$5:$NU$31,MATCH('Q3'!$B23,'Transposed Data'!$IZ$5:$IZ$31,0),MATCH('Q3'!$B$16,'Transposed Data'!$JA$4:$NU$4,0))-INDEX('Transposed Data'!$JA$5:$NU$31,MATCH('Q3'!$B23,'Transposed Data'!$IZ$5:$IZ$31,0),MATCH('Q3'!$B$5,'Transposed Data'!$JA$4:$NU$4,0)))/INDEX('Transposed Data'!$JA$5:$NU$31,MATCH('Q3'!$B23,'Transposed Data'!$IZ$5:$IZ$31,0),MATCH('Q3'!$B$5,'Transposed Data'!$JA$4:$NU$4,0))</f>
        <v>-2.3245214220601614E-2</v>
      </c>
    </row>
    <row r="24" spans="2:8" x14ac:dyDescent="0.3">
      <c r="B24" s="93" t="s">
        <v>5</v>
      </c>
      <c r="C24" s="70">
        <f>INDEX('Transposed Data'!$C$5:$DW$31, MATCH('Q3'!$B24,'Transposed Data'!$B$5:$B$31,0), MATCH('Q3'!$B$16,'Transposed Data'!$C$4:$DW$4,0))-INDEX('Transposed Data'!$C$5:$DW$31, MATCH('Q3'!$B24,'Transposed Data'!$B$5:$B$31,0), MATCH('Q3'!$B$5,'Transposed Data'!$C$4:$DW$4,0))</f>
        <v>1.4000000000000057</v>
      </c>
      <c r="D24" s="85">
        <f>(INDEX('Transposed Data'!$C$5:$DW$31, MATCH('Q3'!$B24,'Transposed Data'!$B$5:$B$31,0), MATCH('Q3'!$B$16,'Transposed Data'!$C$4:$DW$4,0))-INDEX('Transposed Data'!$C$5:$DW$31, MATCH('Q3'!$B24,'Transposed Data'!$B$5:$B$31,0), MATCH('Q3'!$B$5,'Transposed Data'!$C$4:$DW$4,0)))/INDEX('Transposed Data'!$C$5:$DW$31, MATCH('Q3'!$B24,'Transposed Data'!$B$5:$B$31,0), MATCH('Q3'!$B$5,'Transposed Data'!$C$4:$DW$4,0))</f>
        <v>8.2547169811321101E-3</v>
      </c>
      <c r="E24" s="69">
        <f>INDEX('Transposed Data'!$EB$5:$IV$31, MATCH('Q3'!$B24,'Transposed Data'!$EA$5:$EA$31,0), MATCH('Q3'!$B$16,'Transposed Data'!$EB$4:$IV$4,0))-INDEX('Transposed Data'!$EB$5:$IV$31, MATCH('Q3'!$B24,'Transposed Data'!$EA$5:$EA$31,0), MATCH('Q3'!$B$5,'Transposed Data'!$EB$4:$IV$4,0))</f>
        <v>3.8999999999999773</v>
      </c>
      <c r="F24" s="85">
        <f>(INDEX('Transposed Data'!$EB$5:$IV$31,MATCH('Q3'!$B24,'Transposed Data'!$EA$5:$EA$31,0),MATCH('Q3'!$B$16,'Transposed Data'!$EB$4:$IV$4,0))-INDEX('Transposed Data'!$EB$5:$IV$31,MATCH('Q3'!$B24,'Transposed Data'!$EA$5:$EA$31,0),MATCH('Q3'!$B$5,'Transposed Data'!$EB$4:$IV$4,0)))/INDEX('Transposed Data'!$EB$5:$IV$31, MATCH('Q3'!$B24,'Transposed Data'!$EA$5:$EA$31,0), MATCH('Q3'!$B$5,'Transposed Data'!$EB$4:$IV$4,0))</f>
        <v>2.2569444444444312E-2</v>
      </c>
      <c r="G24" s="69">
        <f>INDEX('Transposed Data'!$JA$5:$NU$31, MATCH('Q3'!$B24,'Transposed Data'!$IZ$5:$IZ$31,0), MATCH('Q3'!$B$16,'Transposed Data'!$JA$4:$NU$4,0))-INDEX('Transposed Data'!$JA$5:$NU$31, MATCH('Q3'!$B24,'Transposed Data'!$IZ$5:$IZ$31,0), MATCH('Q3'!$B$5,'Transposed Data'!$JA$4:$NU$4,0))</f>
        <v>2.3999999999999773</v>
      </c>
      <c r="H24" s="85">
        <f>(INDEX('Transposed Data'!$JA$5:$NU$31,MATCH('Q3'!$B24,'Transposed Data'!$IZ$5:$IZ$31,0),MATCH('Q3'!$B$16,'Transposed Data'!$JA$4:$NU$4,0))-INDEX('Transposed Data'!$JA$5:$NU$31,MATCH('Q3'!$B24,'Transposed Data'!$IZ$5:$IZ$31,0),MATCH('Q3'!$B$5,'Transposed Data'!$JA$4:$NU$4,0)))/INDEX('Transposed Data'!$JA$5:$NU$31,MATCH('Q3'!$B24,'Transposed Data'!$IZ$5:$IZ$31,0),MATCH('Q3'!$B$5,'Transposed Data'!$JA$4:$NU$4,0))</f>
        <v>1.4051522248243426E-2</v>
      </c>
    </row>
    <row r="25" spans="2:8" x14ac:dyDescent="0.3">
      <c r="B25" s="93" t="s">
        <v>6</v>
      </c>
      <c r="C25" s="70">
        <f>INDEX('Transposed Data'!$C$5:$DW$31, MATCH('Q3'!$B25,'Transposed Data'!$B$5:$B$31,0), MATCH('Q3'!$B$16,'Transposed Data'!$C$4:$DW$4,0))-INDEX('Transposed Data'!$C$5:$DW$31, MATCH('Q3'!$B25,'Transposed Data'!$B$5:$B$31,0), MATCH('Q3'!$B$5,'Transposed Data'!$C$4:$DW$4,0))</f>
        <v>14.199999999999989</v>
      </c>
      <c r="D25" s="85">
        <f>(INDEX('Transposed Data'!$C$5:$DW$31, MATCH('Q3'!$B25,'Transposed Data'!$B$5:$B$31,0), MATCH('Q3'!$B$16,'Transposed Data'!$C$4:$DW$4,0))-INDEX('Transposed Data'!$C$5:$DW$31, MATCH('Q3'!$B25,'Transposed Data'!$B$5:$B$31,0), MATCH('Q3'!$B$5,'Transposed Data'!$C$4:$DW$4,0)))/INDEX('Transposed Data'!$C$5:$DW$31, MATCH('Q3'!$B25,'Transposed Data'!$B$5:$B$31,0), MATCH('Q3'!$B$5,'Transposed Data'!$C$4:$DW$4,0))</f>
        <v>8.5852478839177682E-2</v>
      </c>
      <c r="E25" s="69">
        <f>INDEX('Transposed Data'!$EB$5:$IV$31, MATCH('Q3'!$B25,'Transposed Data'!$EA$5:$EA$31,0), MATCH('Q3'!$B$16,'Transposed Data'!$EB$4:$IV$4,0))-INDEX('Transposed Data'!$EB$5:$IV$31, MATCH('Q3'!$B25,'Transposed Data'!$EA$5:$EA$31,0), MATCH('Q3'!$B$5,'Transposed Data'!$EB$4:$IV$4,0))</f>
        <v>13</v>
      </c>
      <c r="F25" s="85">
        <f>(INDEX('Transposed Data'!$EB$5:$IV$31,MATCH('Q3'!$B25,'Transposed Data'!$EA$5:$EA$31,0),MATCH('Q3'!$B$16,'Transposed Data'!$EB$4:$IV$4,0))-INDEX('Transposed Data'!$EB$5:$IV$31,MATCH('Q3'!$B25,'Transposed Data'!$EA$5:$EA$31,0),MATCH('Q3'!$B$5,'Transposed Data'!$EB$4:$IV$4,0)))/INDEX('Transposed Data'!$EB$5:$IV$31, MATCH('Q3'!$B25,'Transposed Data'!$EA$5:$EA$31,0), MATCH('Q3'!$B$5,'Transposed Data'!$EB$4:$IV$4,0))</f>
        <v>7.8125E-2</v>
      </c>
      <c r="G25" s="69">
        <f>INDEX('Transposed Data'!$JA$5:$NU$31, MATCH('Q3'!$B25,'Transposed Data'!$IZ$5:$IZ$31,0), MATCH('Q3'!$B$16,'Transposed Data'!$JA$4:$NU$4,0))-INDEX('Transposed Data'!$JA$5:$NU$31, MATCH('Q3'!$B25,'Transposed Data'!$IZ$5:$IZ$31,0), MATCH('Q3'!$B$5,'Transposed Data'!$JA$4:$NU$4,0))</f>
        <v>13.699999999999989</v>
      </c>
      <c r="H25" s="85">
        <f>(INDEX('Transposed Data'!$JA$5:$NU$31,MATCH('Q3'!$B25,'Transposed Data'!$IZ$5:$IZ$31,0),MATCH('Q3'!$B$16,'Transposed Data'!$JA$4:$NU$4,0))-INDEX('Transposed Data'!$JA$5:$NU$31,MATCH('Q3'!$B25,'Transposed Data'!$IZ$5:$IZ$31,0),MATCH('Q3'!$B$5,'Transposed Data'!$JA$4:$NU$4,0)))/INDEX('Transposed Data'!$JA$5:$NU$31,MATCH('Q3'!$B25,'Transposed Data'!$IZ$5:$IZ$31,0),MATCH('Q3'!$B$5,'Transposed Data'!$JA$4:$NU$4,0))</f>
        <v>8.2629674306393175E-2</v>
      </c>
    </row>
    <row r="26" spans="2:8" x14ac:dyDescent="0.3">
      <c r="B26" s="93" t="s">
        <v>7</v>
      </c>
      <c r="C26" s="70">
        <f>INDEX('Transposed Data'!$C$5:$DW$31, MATCH('Q3'!$B26,'Transposed Data'!$B$5:$B$31,0), MATCH('Q3'!$B$16,'Transposed Data'!$C$4:$DW$4,0))-INDEX('Transposed Data'!$C$5:$DW$31, MATCH('Q3'!$B26,'Transposed Data'!$B$5:$B$31,0), MATCH('Q3'!$B$5,'Transposed Data'!$C$4:$DW$4,0))</f>
        <v>-34.799999999999983</v>
      </c>
      <c r="D26" s="85">
        <f>(INDEX('Transposed Data'!$C$5:$DW$31, MATCH('Q3'!$B26,'Transposed Data'!$B$5:$B$31,0), MATCH('Q3'!$B$16,'Transposed Data'!$C$4:$DW$4,0))-INDEX('Transposed Data'!$C$5:$DW$31, MATCH('Q3'!$B26,'Transposed Data'!$B$5:$B$31,0), MATCH('Q3'!$B$5,'Transposed Data'!$C$4:$DW$4,0)))/INDEX('Transposed Data'!$C$5:$DW$31, MATCH('Q3'!$B26,'Transposed Data'!$B$5:$B$31,0), MATCH('Q3'!$B$5,'Transposed Data'!$C$4:$DW$4,0))</f>
        <v>-0.16722729456991822</v>
      </c>
      <c r="E26" s="69">
        <f>INDEX('Transposed Data'!$EB$5:$IV$31, MATCH('Q3'!$B26,'Transposed Data'!$EA$5:$EA$31,0), MATCH('Q3'!$B$16,'Transposed Data'!$EB$4:$IV$4,0))-INDEX('Transposed Data'!$EB$5:$IV$31, MATCH('Q3'!$B26,'Transposed Data'!$EA$5:$EA$31,0), MATCH('Q3'!$B$5,'Transposed Data'!$EB$4:$IV$4,0))</f>
        <v>-24.199999999999989</v>
      </c>
      <c r="F26" s="85">
        <f>(INDEX('Transposed Data'!$EB$5:$IV$31,MATCH('Q3'!$B26,'Transposed Data'!$EA$5:$EA$31,0),MATCH('Q3'!$B$16,'Transposed Data'!$EB$4:$IV$4,0))-INDEX('Transposed Data'!$EB$5:$IV$31,MATCH('Q3'!$B26,'Transposed Data'!$EA$5:$EA$31,0),MATCH('Q3'!$B$5,'Transposed Data'!$EB$4:$IV$4,0)))/INDEX('Transposed Data'!$EB$5:$IV$31, MATCH('Q3'!$B26,'Transposed Data'!$EA$5:$EA$31,0), MATCH('Q3'!$B$5,'Transposed Data'!$EB$4:$IV$4,0))</f>
        <v>-0.12831389183457045</v>
      </c>
      <c r="G26" s="69">
        <f>INDEX('Transposed Data'!$JA$5:$NU$31, MATCH('Q3'!$B26,'Transposed Data'!$IZ$5:$IZ$31,0), MATCH('Q3'!$B$16,'Transposed Data'!$JA$4:$NU$4,0))-INDEX('Transposed Data'!$JA$5:$NU$31, MATCH('Q3'!$B26,'Transposed Data'!$IZ$5:$IZ$31,0), MATCH('Q3'!$B$5,'Transposed Data'!$JA$4:$NU$4,0))</f>
        <v>-30.900000000000006</v>
      </c>
      <c r="H26" s="85">
        <f>(INDEX('Transposed Data'!$JA$5:$NU$31,MATCH('Q3'!$B26,'Transposed Data'!$IZ$5:$IZ$31,0),MATCH('Q3'!$B$16,'Transposed Data'!$JA$4:$NU$4,0))-INDEX('Transposed Data'!$JA$5:$NU$31,MATCH('Q3'!$B26,'Transposed Data'!$IZ$5:$IZ$31,0),MATCH('Q3'!$B$5,'Transposed Data'!$JA$4:$NU$4,0)))/INDEX('Transposed Data'!$JA$5:$NU$31,MATCH('Q3'!$B26,'Transposed Data'!$IZ$5:$IZ$31,0),MATCH('Q3'!$B$5,'Transposed Data'!$JA$4:$NU$4,0))</f>
        <v>-0.15380786460925835</v>
      </c>
    </row>
    <row r="27" spans="2:8" x14ac:dyDescent="0.3">
      <c r="B27" s="93" t="s">
        <v>8</v>
      </c>
      <c r="C27" s="70">
        <f>INDEX('Transposed Data'!$C$5:$DW$31, MATCH('Q3'!$B27,'Transposed Data'!$B$5:$B$31,0), MATCH('Q3'!$B$16,'Transposed Data'!$C$4:$DW$4,0))-INDEX('Transposed Data'!$C$5:$DW$31, MATCH('Q3'!$B27,'Transposed Data'!$B$5:$B$31,0), MATCH('Q3'!$B$5,'Transposed Data'!$C$4:$DW$4,0))</f>
        <v>3.1999999999999886</v>
      </c>
      <c r="D27" s="85">
        <f>(INDEX('Transposed Data'!$C$5:$DW$31, MATCH('Q3'!$B27,'Transposed Data'!$B$5:$B$31,0), MATCH('Q3'!$B$16,'Transposed Data'!$C$4:$DW$4,0))-INDEX('Transposed Data'!$C$5:$DW$31, MATCH('Q3'!$B27,'Transposed Data'!$B$5:$B$31,0), MATCH('Q3'!$B$5,'Transposed Data'!$C$4:$DW$4,0)))/INDEX('Transposed Data'!$C$5:$DW$31, MATCH('Q3'!$B27,'Transposed Data'!$B$5:$B$31,0), MATCH('Q3'!$B$5,'Transposed Data'!$C$4:$DW$4,0))</f>
        <v>1.9300361881785213E-2</v>
      </c>
      <c r="E27" s="69">
        <f>INDEX('Transposed Data'!$EB$5:$IV$31, MATCH('Q3'!$B27,'Transposed Data'!$EA$5:$EA$31,0), MATCH('Q3'!$B$16,'Transposed Data'!$EB$4:$IV$4,0))-INDEX('Transposed Data'!$EB$5:$IV$31, MATCH('Q3'!$B27,'Transposed Data'!$EA$5:$EA$31,0), MATCH('Q3'!$B$5,'Transposed Data'!$EB$4:$IV$4,0))</f>
        <v>1.7000000000000171</v>
      </c>
      <c r="F27" s="85">
        <f>(INDEX('Transposed Data'!$EB$5:$IV$31,MATCH('Q3'!$B27,'Transposed Data'!$EA$5:$EA$31,0),MATCH('Q3'!$B$16,'Transposed Data'!$EB$4:$IV$4,0))-INDEX('Transposed Data'!$EB$5:$IV$31,MATCH('Q3'!$B27,'Transposed Data'!$EA$5:$EA$31,0),MATCH('Q3'!$B$5,'Transposed Data'!$EB$4:$IV$4,0)))/INDEX('Transposed Data'!$EB$5:$IV$31, MATCH('Q3'!$B27,'Transposed Data'!$EA$5:$EA$31,0), MATCH('Q3'!$B$5,'Transposed Data'!$EB$4:$IV$4,0))</f>
        <v>9.7645031591040623E-3</v>
      </c>
      <c r="G27" s="69">
        <f>INDEX('Transposed Data'!$JA$5:$NU$31, MATCH('Q3'!$B27,'Transposed Data'!$IZ$5:$IZ$31,0), MATCH('Q3'!$B$16,'Transposed Data'!$JA$4:$NU$4,0))-INDEX('Transposed Data'!$JA$5:$NU$31, MATCH('Q3'!$B27,'Transposed Data'!$IZ$5:$IZ$31,0), MATCH('Q3'!$B$5,'Transposed Data'!$JA$4:$NU$4,0))</f>
        <v>2.5</v>
      </c>
      <c r="H27" s="85">
        <f>(INDEX('Transposed Data'!$JA$5:$NU$31,MATCH('Q3'!$B27,'Transposed Data'!$IZ$5:$IZ$31,0),MATCH('Q3'!$B$16,'Transposed Data'!$JA$4:$NU$4,0))-INDEX('Transposed Data'!$JA$5:$NU$31,MATCH('Q3'!$B27,'Transposed Data'!$IZ$5:$IZ$31,0),MATCH('Q3'!$B$5,'Transposed Data'!$JA$4:$NU$4,0)))/INDEX('Transposed Data'!$JA$5:$NU$31,MATCH('Q3'!$B27,'Transposed Data'!$IZ$5:$IZ$31,0),MATCH('Q3'!$B$5,'Transposed Data'!$JA$4:$NU$4,0))</f>
        <v>1.4731879787860933E-2</v>
      </c>
    </row>
    <row r="28" spans="2:8" x14ac:dyDescent="0.3">
      <c r="B28" s="93" t="s">
        <v>9</v>
      </c>
      <c r="C28" s="70">
        <f>INDEX('Transposed Data'!$C$5:$DW$31, MATCH('Q3'!$B28,'Transposed Data'!$B$5:$B$31,0), MATCH('Q3'!$B$16,'Transposed Data'!$C$4:$DW$4,0))-INDEX('Transposed Data'!$C$5:$DW$31, MATCH('Q3'!$B28,'Transposed Data'!$B$5:$B$31,0), MATCH('Q3'!$B$5,'Transposed Data'!$C$4:$DW$4,0))</f>
        <v>-18.600000000000023</v>
      </c>
      <c r="D28" s="85">
        <f>(INDEX('Transposed Data'!$C$5:$DW$31, MATCH('Q3'!$B28,'Transposed Data'!$B$5:$B$31,0), MATCH('Q3'!$B$16,'Transposed Data'!$C$4:$DW$4,0))-INDEX('Transposed Data'!$C$5:$DW$31, MATCH('Q3'!$B28,'Transposed Data'!$B$5:$B$31,0), MATCH('Q3'!$B$5,'Transposed Data'!$C$4:$DW$4,0)))/INDEX('Transposed Data'!$C$5:$DW$31, MATCH('Q3'!$B28,'Transposed Data'!$B$5:$B$31,0), MATCH('Q3'!$B$5,'Transposed Data'!$C$4:$DW$4,0))</f>
        <v>-0.11117752540346695</v>
      </c>
      <c r="E28" s="69">
        <f>INDEX('Transposed Data'!$EB$5:$IV$31, MATCH('Q3'!$B28,'Transposed Data'!$EA$5:$EA$31,0), MATCH('Q3'!$B$16,'Transposed Data'!$EB$4:$IV$4,0))-INDEX('Transposed Data'!$EB$5:$IV$31, MATCH('Q3'!$B28,'Transposed Data'!$EA$5:$EA$31,0), MATCH('Q3'!$B$5,'Transposed Data'!$EB$4:$IV$4,0))</f>
        <v>-26.5</v>
      </c>
      <c r="F28" s="85">
        <f>(INDEX('Transposed Data'!$EB$5:$IV$31,MATCH('Q3'!$B28,'Transposed Data'!$EA$5:$EA$31,0),MATCH('Q3'!$B$16,'Transposed Data'!$EB$4:$IV$4,0))-INDEX('Transposed Data'!$EB$5:$IV$31,MATCH('Q3'!$B28,'Transposed Data'!$EA$5:$EA$31,0),MATCH('Q3'!$B$5,'Transposed Data'!$EB$4:$IV$4,0)))/INDEX('Transposed Data'!$EB$5:$IV$31, MATCH('Q3'!$B28,'Transposed Data'!$EA$5:$EA$31,0), MATCH('Q3'!$B$5,'Transposed Data'!$EB$4:$IV$4,0))</f>
        <v>-0.12529550827423167</v>
      </c>
      <c r="G28" s="69">
        <f>INDEX('Transposed Data'!$JA$5:$NU$31, MATCH('Q3'!$B28,'Transposed Data'!$IZ$5:$IZ$31,0), MATCH('Q3'!$B$16,'Transposed Data'!$JA$4:$NU$4,0))-INDEX('Transposed Data'!$JA$5:$NU$31, MATCH('Q3'!$B28,'Transposed Data'!$IZ$5:$IZ$31,0), MATCH('Q3'!$B$5,'Transposed Data'!$JA$4:$NU$4,0))</f>
        <v>-21.300000000000011</v>
      </c>
      <c r="H28" s="85">
        <f>(INDEX('Transposed Data'!$JA$5:$NU$31,MATCH('Q3'!$B28,'Transposed Data'!$IZ$5:$IZ$31,0),MATCH('Q3'!$B$16,'Transposed Data'!$JA$4:$NU$4,0))-INDEX('Transposed Data'!$JA$5:$NU$31,MATCH('Q3'!$B28,'Transposed Data'!$IZ$5:$IZ$31,0),MATCH('Q3'!$B$5,'Transposed Data'!$JA$4:$NU$4,0)))/INDEX('Transposed Data'!$JA$5:$NU$31,MATCH('Q3'!$B28,'Transposed Data'!$IZ$5:$IZ$31,0),MATCH('Q3'!$B$5,'Transposed Data'!$JA$4:$NU$4,0))</f>
        <v>-0.11684037301151953</v>
      </c>
    </row>
    <row r="29" spans="2:8" x14ac:dyDescent="0.3">
      <c r="B29" s="93" t="s">
        <v>10</v>
      </c>
      <c r="C29" s="70">
        <f>INDEX('Transposed Data'!$C$5:$DW$31, MATCH('Q3'!$B29,'Transposed Data'!$B$5:$B$31,0), MATCH('Q3'!$B$16,'Transposed Data'!$C$4:$DW$4,0))-INDEX('Transposed Data'!$C$5:$DW$31, MATCH('Q3'!$B29,'Transposed Data'!$B$5:$B$31,0), MATCH('Q3'!$B$5,'Transposed Data'!$C$4:$DW$4,0))</f>
        <v>10.300000000000011</v>
      </c>
      <c r="D29" s="85">
        <f>(INDEX('Transposed Data'!$C$5:$DW$31, MATCH('Q3'!$B29,'Transposed Data'!$B$5:$B$31,0), MATCH('Q3'!$B$16,'Transposed Data'!$C$4:$DW$4,0))-INDEX('Transposed Data'!$C$5:$DW$31, MATCH('Q3'!$B29,'Transposed Data'!$B$5:$B$31,0), MATCH('Q3'!$B$5,'Transposed Data'!$C$4:$DW$4,0)))/INDEX('Transposed Data'!$C$5:$DW$31, MATCH('Q3'!$B29,'Transposed Data'!$B$5:$B$31,0), MATCH('Q3'!$B$5,'Transposed Data'!$C$4:$DW$4,0))</f>
        <v>6.2575941676792299E-2</v>
      </c>
      <c r="E29" s="69">
        <f>INDEX('Transposed Data'!$EB$5:$IV$31, MATCH('Q3'!$B29,'Transposed Data'!$EA$5:$EA$31,0), MATCH('Q3'!$B$16,'Transposed Data'!$EB$4:$IV$4,0))-INDEX('Transposed Data'!$EB$5:$IV$31, MATCH('Q3'!$B29,'Transposed Data'!$EA$5:$EA$31,0), MATCH('Q3'!$B$5,'Transposed Data'!$EB$4:$IV$4,0))</f>
        <v>13.300000000000011</v>
      </c>
      <c r="F29" s="85">
        <f>(INDEX('Transposed Data'!$EB$5:$IV$31,MATCH('Q3'!$B29,'Transposed Data'!$EA$5:$EA$31,0),MATCH('Q3'!$B$16,'Transposed Data'!$EB$4:$IV$4,0))-INDEX('Transposed Data'!$EB$5:$IV$31,MATCH('Q3'!$B29,'Transposed Data'!$EA$5:$EA$31,0),MATCH('Q3'!$B$5,'Transposed Data'!$EB$4:$IV$4,0)))/INDEX('Transposed Data'!$EB$5:$IV$31, MATCH('Q3'!$B29,'Transposed Data'!$EA$5:$EA$31,0), MATCH('Q3'!$B$5,'Transposed Data'!$EB$4:$IV$4,0))</f>
        <v>8.1295843520782465E-2</v>
      </c>
      <c r="G29" s="69">
        <f>INDEX('Transposed Data'!$JA$5:$NU$31, MATCH('Q3'!$B29,'Transposed Data'!$IZ$5:$IZ$31,0), MATCH('Q3'!$B$16,'Transposed Data'!$JA$4:$NU$4,0))-INDEX('Transposed Data'!$JA$5:$NU$31, MATCH('Q3'!$B29,'Transposed Data'!$IZ$5:$IZ$31,0), MATCH('Q3'!$B$5,'Transposed Data'!$JA$4:$NU$4,0))</f>
        <v>11.299999999999983</v>
      </c>
      <c r="H29" s="85">
        <f>(INDEX('Transposed Data'!$JA$5:$NU$31,MATCH('Q3'!$B29,'Transposed Data'!$IZ$5:$IZ$31,0),MATCH('Q3'!$B$16,'Transposed Data'!$JA$4:$NU$4,0))-INDEX('Transposed Data'!$JA$5:$NU$31,MATCH('Q3'!$B29,'Transposed Data'!$IZ$5:$IZ$31,0),MATCH('Q3'!$B$5,'Transposed Data'!$JA$4:$NU$4,0)))/INDEX('Transposed Data'!$JA$5:$NU$31,MATCH('Q3'!$B29,'Transposed Data'!$IZ$5:$IZ$31,0),MATCH('Q3'!$B$5,'Transposed Data'!$JA$4:$NU$4,0))</f>
        <v>6.8776628119293873E-2</v>
      </c>
    </row>
    <row r="30" spans="2:8" x14ac:dyDescent="0.3">
      <c r="B30" s="93" t="s">
        <v>11</v>
      </c>
      <c r="C30" s="70">
        <f>INDEX('Transposed Data'!$C$5:$DW$31, MATCH('Q3'!$B30,'Transposed Data'!$B$5:$B$31,0), MATCH('Q3'!$B$16,'Transposed Data'!$C$4:$DW$4,0))-INDEX('Transposed Data'!$C$5:$DW$31, MATCH('Q3'!$B30,'Transposed Data'!$B$5:$B$31,0), MATCH('Q3'!$B$5,'Transposed Data'!$C$4:$DW$4,0))</f>
        <v>2.8000000000000114</v>
      </c>
      <c r="D30" s="85">
        <f>(INDEX('Transposed Data'!$C$5:$DW$31, MATCH('Q3'!$B30,'Transposed Data'!$B$5:$B$31,0), MATCH('Q3'!$B$16,'Transposed Data'!$C$4:$DW$4,0))-INDEX('Transposed Data'!$C$5:$DW$31, MATCH('Q3'!$B30,'Transposed Data'!$B$5:$B$31,0), MATCH('Q3'!$B$5,'Transposed Data'!$C$4:$DW$4,0)))/INDEX('Transposed Data'!$C$5:$DW$31, MATCH('Q3'!$B30,'Transposed Data'!$B$5:$B$31,0), MATCH('Q3'!$B$5,'Transposed Data'!$C$4:$DW$4,0))</f>
        <v>2.350965575146945E-2</v>
      </c>
      <c r="E30" s="69">
        <f>INDEX('Transposed Data'!$EB$5:$IV$31, MATCH('Q3'!$B30,'Transposed Data'!$EA$5:$EA$31,0), MATCH('Q3'!$B$16,'Transposed Data'!$EB$4:$IV$4,0))-INDEX('Transposed Data'!$EB$5:$IV$31, MATCH('Q3'!$B30,'Transposed Data'!$EA$5:$EA$31,0), MATCH('Q3'!$B$5,'Transposed Data'!$EB$4:$IV$4,0))</f>
        <v>2.7999999999999972</v>
      </c>
      <c r="F30" s="85">
        <f>(INDEX('Transposed Data'!$EB$5:$IV$31,MATCH('Q3'!$B30,'Transposed Data'!$EA$5:$EA$31,0),MATCH('Q3'!$B$16,'Transposed Data'!$EB$4:$IV$4,0))-INDEX('Transposed Data'!$EB$5:$IV$31,MATCH('Q3'!$B30,'Transposed Data'!$EA$5:$EA$31,0),MATCH('Q3'!$B$5,'Transposed Data'!$EB$4:$IV$4,0)))/INDEX('Transposed Data'!$EB$5:$IV$31, MATCH('Q3'!$B30,'Transposed Data'!$EA$5:$EA$31,0), MATCH('Q3'!$B$5,'Transposed Data'!$EB$4:$IV$4,0))</f>
        <v>2.3064250411861591E-2</v>
      </c>
      <c r="G30" s="69">
        <f>INDEX('Transposed Data'!$JA$5:$NU$31, MATCH('Q3'!$B30,'Transposed Data'!$IZ$5:$IZ$31,0), MATCH('Q3'!$B$16,'Transposed Data'!$JA$4:$NU$4,0))-INDEX('Transposed Data'!$JA$5:$NU$31, MATCH('Q3'!$B30,'Transposed Data'!$IZ$5:$IZ$31,0), MATCH('Q3'!$B$5,'Transposed Data'!$JA$4:$NU$4,0))</f>
        <v>2.7999999999999972</v>
      </c>
      <c r="H30" s="85">
        <f>(INDEX('Transposed Data'!$JA$5:$NU$31,MATCH('Q3'!$B30,'Transposed Data'!$IZ$5:$IZ$31,0),MATCH('Q3'!$B$16,'Transposed Data'!$JA$4:$NU$4,0))-INDEX('Transposed Data'!$JA$5:$NU$31,MATCH('Q3'!$B30,'Transposed Data'!$IZ$5:$IZ$31,0),MATCH('Q3'!$B$5,'Transposed Data'!$JA$4:$NU$4,0)))/INDEX('Transposed Data'!$JA$5:$NU$31,MATCH('Q3'!$B30,'Transposed Data'!$IZ$5:$IZ$31,0),MATCH('Q3'!$B$5,'Transposed Data'!$JA$4:$NU$4,0))</f>
        <v>2.3352793994995805E-2</v>
      </c>
    </row>
    <row r="31" spans="2:8" ht="15" thickBot="1" x14ac:dyDescent="0.35">
      <c r="B31" s="94" t="s">
        <v>12</v>
      </c>
      <c r="C31" s="70">
        <f>INDEX('Transposed Data'!$C$5:$DW$31, MATCH('Q3'!$B31,'Transposed Data'!$B$5:$B$31,0), MATCH('Q3'!$B$16,'Transposed Data'!$C$4:$DW$4,0))-INDEX('Transposed Data'!$C$5:$DW$31, MATCH('Q3'!$B31,'Transposed Data'!$B$5:$B$31,0), MATCH('Q3'!$B$5,'Transposed Data'!$C$4:$DW$4,0))</f>
        <v>32.099999999999994</v>
      </c>
      <c r="D31" s="85">
        <f>(INDEX('Transposed Data'!$C$5:$DW$31, MATCH('Q3'!$B31,'Transposed Data'!$B$5:$B$31,0), MATCH('Q3'!$B$16,'Transposed Data'!$C$4:$DW$4,0))-INDEX('Transposed Data'!$C$5:$DW$31, MATCH('Q3'!$B31,'Transposed Data'!$B$5:$B$31,0), MATCH('Q3'!$B$5,'Transposed Data'!$C$4:$DW$4,0)))/INDEX('Transposed Data'!$C$5:$DW$31, MATCH('Q3'!$B31,'Transposed Data'!$B$5:$B$31,0), MATCH('Q3'!$B$5,'Transposed Data'!$C$4:$DW$4,0))</f>
        <v>0.16993118051879297</v>
      </c>
      <c r="E31" s="69">
        <f>INDEX('Transposed Data'!$EB$5:$IV$31, MATCH('Q3'!$B31,'Transposed Data'!$EA$5:$EA$31,0), MATCH('Q3'!$B$16,'Transposed Data'!$EB$4:$IV$4,0))-INDEX('Transposed Data'!$EB$5:$IV$31, MATCH('Q3'!$B31,'Transposed Data'!$EA$5:$EA$31,0), MATCH('Q3'!$B$5,'Transposed Data'!$EB$4:$IV$4,0))</f>
        <v>28.400000000000006</v>
      </c>
      <c r="F31" s="85">
        <f>(INDEX('Transposed Data'!$EB$5:$IV$31,MATCH('Q3'!$B31,'Transposed Data'!$EA$5:$EA$31,0),MATCH('Q3'!$B$16,'Transposed Data'!$EB$4:$IV$4,0))-INDEX('Transposed Data'!$EB$5:$IV$31,MATCH('Q3'!$B31,'Transposed Data'!$EA$5:$EA$31,0),MATCH('Q3'!$B$5,'Transposed Data'!$EB$4:$IV$4,0)))/INDEX('Transposed Data'!$EB$5:$IV$31, MATCH('Q3'!$B31,'Transposed Data'!$EA$5:$EA$31,0), MATCH('Q3'!$B$5,'Transposed Data'!$EB$4:$IV$4,0))</f>
        <v>0.15476839237057224</v>
      </c>
      <c r="G31" s="69">
        <f>INDEX('Transposed Data'!$JA$5:$NU$31, MATCH('Q3'!$B31,'Transposed Data'!$IZ$5:$IZ$31,0), MATCH('Q3'!$B$16,'Transposed Data'!$JA$4:$NU$4,0))-INDEX('Transposed Data'!$JA$5:$NU$31, MATCH('Q3'!$B31,'Transposed Data'!$IZ$5:$IZ$31,0), MATCH('Q3'!$B$5,'Transposed Data'!$JA$4:$NU$4,0))</f>
        <v>30.900000000000006</v>
      </c>
      <c r="H31" s="85">
        <f>(INDEX('Transposed Data'!$JA$5:$NU$31,MATCH('Q3'!$B31,'Transposed Data'!$IZ$5:$IZ$31,0),MATCH('Q3'!$B$16,'Transposed Data'!$JA$4:$NU$4,0))-INDEX('Transposed Data'!$JA$5:$NU$31,MATCH('Q3'!$B31,'Transposed Data'!$IZ$5:$IZ$31,0),MATCH('Q3'!$B$5,'Transposed Data'!$JA$4:$NU$4,0)))/INDEX('Transposed Data'!$JA$5:$NU$31,MATCH('Q3'!$B31,'Transposed Data'!$IZ$5:$IZ$31,0),MATCH('Q3'!$B$5,'Transposed Data'!$JA$4:$NU$4,0))</f>
        <v>0.16515232495991453</v>
      </c>
    </row>
  </sheetData>
  <mergeCells count="3">
    <mergeCell ref="C20:H20"/>
    <mergeCell ref="C3:H3"/>
    <mergeCell ref="J4:M4"/>
  </mergeCells>
  <conditionalFormatting sqref="D6:D16">
    <cfRule type="expression" dxfId="5" priority="11">
      <formula>$D6=MIN($D$6:$D$16)</formula>
    </cfRule>
    <cfRule type="expression" dxfId="4" priority="12">
      <formula>$D6=MAX($D$6:$D$16)</formula>
    </cfRule>
  </conditionalFormatting>
  <conditionalFormatting sqref="F6:F16">
    <cfRule type="expression" dxfId="3" priority="9">
      <formula>$D6=MIN($D$6:$D$16)</formula>
    </cfRule>
    <cfRule type="expression" dxfId="2" priority="10">
      <formula>$D6=MAX($D$6:$D$16)</formula>
    </cfRule>
  </conditionalFormatting>
  <conditionalFormatting sqref="H6:H16">
    <cfRule type="expression" dxfId="1" priority="7">
      <formula>$D6=MIN($D$6:$D$16)</formula>
    </cfRule>
    <cfRule type="expression" dxfId="0" priority="8">
      <formula>$D6=MAX($D$6:$D$16)</formula>
    </cfRule>
  </conditionalFormatting>
  <conditionalFormatting sqref="F22:F31">
    <cfRule type="dataBar" priority="3">
      <dataBar>
        <cfvo type="min"/>
        <cfvo type="max"/>
        <color rgb="FFFFB628"/>
      </dataBar>
      <extLst>
        <ext xmlns:x14="http://schemas.microsoft.com/office/spreadsheetml/2009/9/main" uri="{B025F937-C7B1-47D3-B67F-A62EFF666E3E}">
          <x14:id>{2DACF427-0F4A-40B3-A880-6CEEEB238A52}</x14:id>
        </ext>
      </extLst>
    </cfRule>
  </conditionalFormatting>
  <conditionalFormatting sqref="D22:D31">
    <cfRule type="dataBar" priority="2">
      <dataBar>
        <cfvo type="min"/>
        <cfvo type="max"/>
        <color rgb="FFFFB628"/>
      </dataBar>
      <extLst>
        <ext xmlns:x14="http://schemas.microsoft.com/office/spreadsheetml/2009/9/main" uri="{B025F937-C7B1-47D3-B67F-A62EFF666E3E}">
          <x14:id>{566FBCA3-0457-4FD2-8C8F-074173042344}</x14:id>
        </ext>
      </extLst>
    </cfRule>
  </conditionalFormatting>
  <conditionalFormatting sqref="H22:H31">
    <cfRule type="dataBar" priority="1">
      <dataBar>
        <cfvo type="min"/>
        <cfvo type="max"/>
        <color rgb="FFFFB628"/>
      </dataBar>
      <extLst>
        <ext xmlns:x14="http://schemas.microsoft.com/office/spreadsheetml/2009/9/main" uri="{B025F937-C7B1-47D3-B67F-A62EFF666E3E}">
          <x14:id>{4C0ED946-0EBA-4335-9E6A-41F7D3B1E753}</x14:id>
        </ext>
      </extLst>
    </cfRule>
  </conditionalFormatting>
  <pageMargins left="0.7" right="0.7" top="0.75" bottom="0.75" header="0.3" footer="0.3"/>
  <pageSetup orientation="portrait" horizontalDpi="1200" verticalDpi="1200" r:id="rId1"/>
  <drawing r:id="rId2"/>
  <extLst>
    <ext xmlns:x14="http://schemas.microsoft.com/office/spreadsheetml/2009/9/main" uri="{78C0D931-6437-407d-A8EE-F0AAD7539E65}">
      <x14:conditionalFormattings>
        <x14:conditionalFormatting xmlns:xm="http://schemas.microsoft.com/office/excel/2006/main">
          <x14:cfRule type="dataBar" id="{2DACF427-0F4A-40B3-A880-6CEEEB238A52}">
            <x14:dataBar minLength="0" maxLength="100" gradient="0">
              <x14:cfvo type="autoMin"/>
              <x14:cfvo type="autoMax"/>
              <x14:negativeFillColor rgb="FFFF0000"/>
              <x14:axisColor rgb="FF000000"/>
            </x14:dataBar>
          </x14:cfRule>
          <xm:sqref>F22:F31</xm:sqref>
        </x14:conditionalFormatting>
        <x14:conditionalFormatting xmlns:xm="http://schemas.microsoft.com/office/excel/2006/main">
          <x14:cfRule type="dataBar" id="{566FBCA3-0457-4FD2-8C8F-074173042344}">
            <x14:dataBar minLength="0" maxLength="100" gradient="0">
              <x14:cfvo type="autoMin"/>
              <x14:cfvo type="autoMax"/>
              <x14:negativeFillColor rgb="FFFF0000"/>
              <x14:axisColor rgb="FF000000"/>
            </x14:dataBar>
          </x14:cfRule>
          <xm:sqref>D22:D31</xm:sqref>
        </x14:conditionalFormatting>
        <x14:conditionalFormatting xmlns:xm="http://schemas.microsoft.com/office/excel/2006/main">
          <x14:cfRule type="dataBar" id="{4C0ED946-0EBA-4335-9E6A-41F7D3B1E753}">
            <x14:dataBar minLength="0" maxLength="100" gradient="0">
              <x14:cfvo type="autoMin"/>
              <x14:cfvo type="autoMax"/>
              <x14:negativeFillColor rgb="FFFF0000"/>
              <x14:axisColor rgb="FF000000"/>
            </x14:dataBar>
          </x14:cfRule>
          <xm:sqref>H22:H31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18D78-7EF8-43AF-BC58-9B80CD7553FD}">
  <dimension ref="B1:BY43"/>
  <sheetViews>
    <sheetView showGridLines="0" zoomScale="80" zoomScaleNormal="80" workbookViewId="0"/>
  </sheetViews>
  <sheetFormatPr defaultRowHeight="14.4" outlineLevelCol="1" x14ac:dyDescent="0.3"/>
  <cols>
    <col min="1" max="1" width="2.77734375" customWidth="1"/>
    <col min="2" max="2" width="8.88671875" hidden="1" customWidth="1" outlineLevel="1"/>
    <col min="3" max="3" width="13.109375" hidden="1" customWidth="1" outlineLevel="1"/>
    <col min="4" max="4" width="8.88671875" hidden="1" customWidth="1" outlineLevel="1"/>
    <col min="5" max="5" width="13.109375" hidden="1" customWidth="1" outlineLevel="1"/>
    <col min="6" max="7" width="12.44140625" hidden="1" customWidth="1" outlineLevel="1"/>
    <col min="8" max="17" width="10.88671875" hidden="1" customWidth="1" outlineLevel="1"/>
    <col min="18" max="18" width="2.77734375" customWidth="1" collapsed="1"/>
    <col min="19" max="20" width="18" customWidth="1"/>
    <col min="21" max="21" width="13.109375" bestFit="1" customWidth="1"/>
    <col min="22" max="22" width="13.109375" customWidth="1"/>
    <col min="28" max="30" width="0" hidden="1" customWidth="1" outlineLevel="1"/>
    <col min="31" max="31" width="12.44140625" hidden="1" customWidth="1" outlineLevel="1"/>
    <col min="32" max="32" width="9.44140625" hidden="1" customWidth="1" outlineLevel="1"/>
    <col min="33" max="33" width="9.5546875" hidden="1" customWidth="1" outlineLevel="1"/>
    <col min="34" max="34" width="11.109375" hidden="1" customWidth="1" outlineLevel="1"/>
    <col min="35" max="35" width="9.5546875" hidden="1" customWidth="1" outlineLevel="1"/>
    <col min="36" max="36" width="11.109375" hidden="1" customWidth="1" outlineLevel="1"/>
    <col min="37" max="37" width="9.5546875" hidden="1" customWidth="1" outlineLevel="1"/>
    <col min="38" max="38" width="11.109375" hidden="1" customWidth="1" outlineLevel="1"/>
    <col min="39" max="39" width="9.5546875" hidden="1" customWidth="1" outlineLevel="1"/>
    <col min="40" max="40" width="11.109375" hidden="1" customWidth="1" outlineLevel="1"/>
    <col min="41" max="41" width="9.5546875" hidden="1" customWidth="1" outlineLevel="1"/>
    <col min="42" max="42" width="11.109375" hidden="1" customWidth="1" outlineLevel="1"/>
    <col min="43" max="43" width="9.5546875" hidden="1" customWidth="1" outlineLevel="1"/>
    <col min="44" max="44" width="11.109375" hidden="1" customWidth="1" outlineLevel="1"/>
    <col min="45" max="45" width="9.5546875" hidden="1" customWidth="1" outlineLevel="1"/>
    <col min="46" max="46" width="11.109375" hidden="1" customWidth="1" outlineLevel="1"/>
    <col min="47" max="47" width="0" hidden="1" customWidth="1" outlineLevel="1"/>
    <col min="48" max="48" width="8.88671875" collapsed="1"/>
    <col min="49" max="50" width="18" customWidth="1"/>
    <col min="59" max="60" width="18" customWidth="1"/>
    <col min="69" max="70" width="18" customWidth="1"/>
  </cols>
  <sheetData>
    <row r="1" spans="2:77" ht="15" thickBot="1" x14ac:dyDescent="0.35"/>
    <row r="2" spans="2:77" ht="15" thickBot="1" x14ac:dyDescent="0.35">
      <c r="D2" s="133" t="s">
        <v>367</v>
      </c>
      <c r="E2" s="134"/>
      <c r="F2" s="134"/>
      <c r="G2" s="134"/>
      <c r="H2" s="134"/>
      <c r="I2" s="134"/>
      <c r="J2" s="134"/>
      <c r="K2" s="134"/>
      <c r="L2" s="134"/>
      <c r="M2" s="134"/>
      <c r="N2" s="134"/>
      <c r="O2" s="134"/>
      <c r="P2" s="134"/>
      <c r="Q2" s="135"/>
      <c r="T2" s="5"/>
      <c r="U2" s="133" t="str">
        <f>D2&amp;"% Change"</f>
        <v>General Index% Change</v>
      </c>
      <c r="V2" s="134"/>
      <c r="W2" s="134"/>
      <c r="X2" s="134"/>
      <c r="Y2" s="134"/>
      <c r="Z2" s="134"/>
      <c r="AA2" s="135"/>
      <c r="AB2" s="61"/>
      <c r="AG2" s="133" t="s">
        <v>173</v>
      </c>
      <c r="AH2" s="134"/>
      <c r="AI2" s="134"/>
      <c r="AJ2" s="134"/>
      <c r="AK2" s="134"/>
      <c r="AL2" s="134"/>
      <c r="AM2" s="134"/>
      <c r="AN2" s="134"/>
      <c r="AO2" s="134"/>
      <c r="AP2" s="134"/>
      <c r="AQ2" s="134"/>
      <c r="AR2" s="134"/>
      <c r="AS2" s="134"/>
      <c r="AT2" s="135"/>
      <c r="AY2" s="133" t="str">
        <f>AG2&amp;" "&amp; "% Change"</f>
        <v>Food % Change</v>
      </c>
      <c r="AZ2" s="134"/>
      <c r="BA2" s="134"/>
      <c r="BB2" s="134"/>
      <c r="BC2" s="134"/>
      <c r="BD2" s="134"/>
      <c r="BE2" s="135"/>
      <c r="BF2" s="5"/>
      <c r="BI2" s="133" t="str">
        <f>AG8&amp;" "&amp; "% Change"</f>
        <v>Health % Change</v>
      </c>
      <c r="BJ2" s="134"/>
      <c r="BK2" s="134"/>
      <c r="BL2" s="134"/>
      <c r="BM2" s="134"/>
      <c r="BN2" s="134"/>
      <c r="BO2" s="135"/>
      <c r="BP2" s="5"/>
      <c r="BS2" s="133" t="str">
        <f>AG14&amp;" "&amp; "% Change"</f>
        <v>Essentials % Change</v>
      </c>
      <c r="BT2" s="134"/>
      <c r="BU2" s="134"/>
      <c r="BV2" s="134"/>
      <c r="BW2" s="134"/>
      <c r="BX2" s="134"/>
      <c r="BY2" s="135"/>
    </row>
    <row r="3" spans="2:77" ht="15" thickBot="1" x14ac:dyDescent="0.35">
      <c r="D3" s="79" t="s">
        <v>234</v>
      </c>
      <c r="E3" s="80" t="s">
        <v>245</v>
      </c>
      <c r="F3" s="80" t="s">
        <v>246</v>
      </c>
      <c r="G3" s="80" t="s">
        <v>257</v>
      </c>
      <c r="H3" s="80" t="s">
        <v>258</v>
      </c>
      <c r="I3" s="80" t="s">
        <v>269</v>
      </c>
      <c r="J3" s="80" t="s">
        <v>309</v>
      </c>
      <c r="K3" s="80" t="s">
        <v>280</v>
      </c>
      <c r="L3" s="80" t="s">
        <v>281</v>
      </c>
      <c r="M3" s="80" t="s">
        <v>292</v>
      </c>
      <c r="N3" s="80" t="s">
        <v>293</v>
      </c>
      <c r="O3" s="80" t="s">
        <v>304</v>
      </c>
      <c r="P3" s="80" t="s">
        <v>305</v>
      </c>
      <c r="Q3" s="81" t="s">
        <v>191</v>
      </c>
      <c r="U3" s="87">
        <v>2017</v>
      </c>
      <c r="V3" s="81">
        <v>2018</v>
      </c>
      <c r="W3" s="81">
        <v>2019</v>
      </c>
      <c r="X3" s="81">
        <v>2020</v>
      </c>
      <c r="Y3" s="81">
        <v>2021</v>
      </c>
      <c r="Z3" s="81">
        <v>2022</v>
      </c>
      <c r="AA3" s="81">
        <v>2023</v>
      </c>
      <c r="AB3" s="61"/>
      <c r="AG3" s="79" t="s">
        <v>234</v>
      </c>
      <c r="AH3" s="80" t="s">
        <v>245</v>
      </c>
      <c r="AI3" s="80" t="s">
        <v>246</v>
      </c>
      <c r="AJ3" s="80" t="s">
        <v>257</v>
      </c>
      <c r="AK3" s="80" t="s">
        <v>258</v>
      </c>
      <c r="AL3" s="80" t="s">
        <v>269</v>
      </c>
      <c r="AM3" s="80" t="s">
        <v>309</v>
      </c>
      <c r="AN3" s="80" t="s">
        <v>280</v>
      </c>
      <c r="AO3" s="80" t="s">
        <v>281</v>
      </c>
      <c r="AP3" s="80" t="s">
        <v>292</v>
      </c>
      <c r="AQ3" s="80" t="s">
        <v>293</v>
      </c>
      <c r="AR3" s="80" t="s">
        <v>304</v>
      </c>
      <c r="AS3" s="80" t="s">
        <v>305</v>
      </c>
      <c r="AT3" s="81" t="s">
        <v>191</v>
      </c>
      <c r="AY3" s="87">
        <v>2017</v>
      </c>
      <c r="AZ3" s="81">
        <v>2018</v>
      </c>
      <c r="BA3" s="81">
        <v>2019</v>
      </c>
      <c r="BB3" s="81">
        <v>2020</v>
      </c>
      <c r="BC3" s="81">
        <v>2021</v>
      </c>
      <c r="BD3" s="81">
        <v>2022</v>
      </c>
      <c r="BE3" s="81">
        <v>2023</v>
      </c>
      <c r="BI3" s="87">
        <v>2017</v>
      </c>
      <c r="BJ3" s="81">
        <v>2018</v>
      </c>
      <c r="BK3" s="81">
        <v>2019</v>
      </c>
      <c r="BL3" s="81">
        <v>2020</v>
      </c>
      <c r="BM3" s="81">
        <v>2021</v>
      </c>
      <c r="BN3" s="81">
        <v>2022</v>
      </c>
      <c r="BO3" s="81">
        <v>2023</v>
      </c>
      <c r="BS3" s="87">
        <v>2017</v>
      </c>
      <c r="BT3" s="81">
        <v>2018</v>
      </c>
      <c r="BU3" s="81">
        <v>2019</v>
      </c>
      <c r="BV3" s="81">
        <v>2020</v>
      </c>
      <c r="BW3" s="81">
        <v>2021</v>
      </c>
      <c r="BX3" s="81">
        <v>2022</v>
      </c>
      <c r="BY3" s="81">
        <v>2023</v>
      </c>
    </row>
    <row r="4" spans="2:77" x14ac:dyDescent="0.3">
      <c r="B4" s="71" t="s">
        <v>30</v>
      </c>
      <c r="C4" s="74" t="s">
        <v>367</v>
      </c>
      <c r="D4" s="77">
        <f>INDEX('Transposed Data'!$C$34:$DW$41,MATCH('Q4'!$C4,'Transposed Data'!$A$34:$A$41,0), MATCH('Q4'!D$3,'Transposed Data'!$C$33:$DW$33,0))</f>
        <v>129</v>
      </c>
      <c r="E4" s="78">
        <f>INDEX('Transposed Data'!$C$34:$DW$41,MATCH('Q4'!$C4,'Transposed Data'!$A$34:$A$41,0), MATCH('Q4'!E$3,'Transposed Data'!$C$33:$DW$33,0))</f>
        <v>132.80000000000001</v>
      </c>
      <c r="F4" s="78">
        <f>INDEX('Transposed Data'!$C$34:$DW$41,MATCH('Q4'!$C4,'Transposed Data'!$A$34:$A$41,0), MATCH('Q4'!F$3,'Transposed Data'!$C$33:$DW$33,0))</f>
        <v>132.9</v>
      </c>
      <c r="G4" s="78">
        <f>INDEX('Transposed Data'!$C$34:$DW$41,MATCH('Q4'!$C4,'Transposed Data'!$A$34:$A$41,0), MATCH('Q4'!G$3,'Transposed Data'!$C$33:$DW$33,0))</f>
        <v>138.69999999999999</v>
      </c>
      <c r="H4" s="78">
        <f>INDEX('Transposed Data'!$C$34:$DW$41,MATCH('Q4'!$C4,'Transposed Data'!$A$34:$A$41,0), MATCH('Q4'!H$3,'Transposed Data'!$C$33:$DW$33,0))</f>
        <v>139.1</v>
      </c>
      <c r="I4" s="78">
        <f>INDEX('Transposed Data'!$C$34:$DW$41,MATCH('Q4'!$C4,'Transposed Data'!$A$34:$A$41,0), MATCH('Q4'!I$3,'Transposed Data'!$C$33:$DW$33,0))</f>
        <v>141.19999999999999</v>
      </c>
      <c r="J4" s="78">
        <f>INDEX('Transposed Data'!$C$34:$DW$41,MATCH('Q4'!$C4,'Transposed Data'!$A$34:$A$41,0), MATCH('Q4'!J$3,'Transposed Data'!$C$33:$DW$33,0))</f>
        <v>142.35</v>
      </c>
      <c r="K4" s="78">
        <f>INDEX('Transposed Data'!$C$34:$DW$41,MATCH('Q4'!$C4,'Transposed Data'!$A$34:$A$41,0), MATCH('Q4'!K$3,'Transposed Data'!$C$33:$DW$33,0))</f>
        <v>149.80000000000001</v>
      </c>
      <c r="L4" s="78">
        <f>INDEX('Transposed Data'!$C$34:$DW$41,MATCH('Q4'!$C4,'Transposed Data'!$A$34:$A$41,0), MATCH('Q4'!L$3,'Transposed Data'!$C$33:$DW$33,0))</f>
        <v>150.70000000000002</v>
      </c>
      <c r="M4" s="78">
        <f>INDEX('Transposed Data'!$C$34:$DW$41,MATCH('Q4'!$C4,'Transposed Data'!$A$34:$A$41,0), MATCH('Q4'!M$3,'Transposed Data'!$C$33:$DW$33,0))</f>
        <v>156.69999999999999</v>
      </c>
      <c r="N4" s="78">
        <f>INDEX('Transposed Data'!$C$34:$DW$41,MATCH('Q4'!$C4,'Transposed Data'!$A$34:$A$41,0), MATCH('Q4'!N$3,'Transposed Data'!$C$33:$DW$33,0))</f>
        <v>157.6</v>
      </c>
      <c r="O4" s="78">
        <f>INDEX('Transposed Data'!$C$34:$DW$41,MATCH('Q4'!$C4,'Transposed Data'!$A$34:$A$41,0), MATCH('Q4'!O$3,'Transposed Data'!$C$33:$DW$33,0))</f>
        <v>168.7</v>
      </c>
      <c r="P4" s="78">
        <f>INDEX('Transposed Data'!$C$34:$DW$41,MATCH('Q4'!$C4,'Transposed Data'!$A$34:$A$41,0), MATCH('Q4'!P$3,'Transposed Data'!$C$33:$DW$33,0))</f>
        <v>170.8</v>
      </c>
      <c r="Q4" s="78">
        <f>INDEX('Transposed Data'!$C$34:$DW$41,MATCH('Q4'!$C4,'Transposed Data'!$A$34:$A$41,0), MATCH('Q4'!Q$3,'Transposed Data'!$C$33:$DW$33,0))</f>
        <v>178</v>
      </c>
      <c r="S4" s="71" t="str">
        <f>B4</f>
        <v>Rural</v>
      </c>
      <c r="T4" s="74" t="str">
        <f>C4</f>
        <v>General Index</v>
      </c>
      <c r="U4" s="86">
        <f t="shared" ref="U4:AA6" si="0">(E4-D4)/D4</f>
        <v>2.9457364341085361E-2</v>
      </c>
      <c r="V4" s="86">
        <f t="shared" si="0"/>
        <v>7.5301204819272819E-4</v>
      </c>
      <c r="W4" s="86">
        <f t="shared" si="0"/>
        <v>4.3641835966892271E-2</v>
      </c>
      <c r="X4" s="86">
        <f t="shared" si="0"/>
        <v>2.8839221341024203E-3</v>
      </c>
      <c r="Y4" s="86">
        <f t="shared" si="0"/>
        <v>1.509705248023001E-2</v>
      </c>
      <c r="Z4" s="86">
        <f t="shared" si="0"/>
        <v>8.1444759206799281E-3</v>
      </c>
      <c r="AA4" s="86">
        <f t="shared" si="0"/>
        <v>5.2335792061819583E-2</v>
      </c>
      <c r="AB4" s="61"/>
      <c r="AE4" s="71" t="s">
        <v>30</v>
      </c>
      <c r="AF4" s="74" t="s">
        <v>173</v>
      </c>
      <c r="AG4" s="77">
        <f>INDEX('Transposed Data'!$C$34:$DW$41,MATCH('Q4'!$AF4,'Transposed Data'!$A$34:$A$41,0), MATCH('Q4'!AG$3,'Transposed Data'!$C$33:$DW$33,0))</f>
        <v>1307.0000000000002</v>
      </c>
      <c r="AH4" s="78">
        <f>INDEX('Transposed Data'!$C$34:$DW$41,MATCH('Q4'!$AF4,'Transposed Data'!$A$34:$A$41,0), MATCH('Q4'!AH$3,'Transposed Data'!$C$33:$DW$33,0))</f>
        <v>1319.9</v>
      </c>
      <c r="AI4" s="78">
        <f>INDEX('Transposed Data'!$C$34:$DW$41,MATCH('Q4'!$AF4,'Transposed Data'!$A$34:$A$41,0), MATCH('Q4'!AI$3,'Transposed Data'!$C$33:$DW$33,0))</f>
        <v>1317.3</v>
      </c>
      <c r="AJ4" s="78">
        <f>INDEX('Transposed Data'!$C$34:$DW$41,MATCH('Q4'!$AF4,'Transposed Data'!$A$34:$A$41,0), MATCH('Q4'!AJ$3,'Transposed Data'!$C$33:$DW$33,0))</f>
        <v>1359.3999999999999</v>
      </c>
      <c r="AK4" s="78">
        <f>INDEX('Transposed Data'!$C$34:$DW$41,MATCH('Q4'!$AF4,'Transposed Data'!$A$34:$A$41,0), MATCH('Q4'!AK$3,'Transposed Data'!$C$33:$DW$33,0))</f>
        <v>1355.7</v>
      </c>
      <c r="AL4" s="78">
        <f>INDEX('Transposed Data'!$C$34:$DW$41,MATCH('Q4'!$AF4,'Transposed Data'!$A$34:$A$41,0), MATCH('Q4'!AL$3,'Transposed Data'!$C$33:$DW$33,0))</f>
        <v>1330.1000000000001</v>
      </c>
      <c r="AM4" s="78">
        <f>INDEX('Transposed Data'!$C$34:$DW$41,MATCH('Q4'!$AF4,'Transposed Data'!$A$34:$A$41,0), MATCH('Q4'!AM$3,'Transposed Data'!$C$33:$DW$33,0))</f>
        <v>1349.1</v>
      </c>
      <c r="AN4" s="78">
        <f>INDEX('Transposed Data'!$C$34:$DW$41,MATCH('Q4'!$AF4,'Transposed Data'!$A$34:$A$41,0), MATCH('Q4'!AN$3,'Transposed Data'!$C$33:$DW$33,0))</f>
        <v>1446.2999999999997</v>
      </c>
      <c r="AO4" s="78">
        <f>INDEX('Transposed Data'!$C$34:$DW$41,MATCH('Q4'!$AF4,'Transposed Data'!$A$34:$A$41,0), MATCH('Q4'!AO$3,'Transposed Data'!$C$33:$DW$33,0))</f>
        <v>1492.7</v>
      </c>
      <c r="AP4" s="78">
        <f>INDEX('Transposed Data'!$C$34:$DW$41,MATCH('Q4'!$AF4,'Transposed Data'!$A$34:$A$41,0), MATCH('Q4'!AP$3,'Transposed Data'!$C$33:$DW$33,0))</f>
        <v>1544.2</v>
      </c>
      <c r="AQ4" s="78">
        <f>INDEX('Transposed Data'!$C$34:$DW$41,MATCH('Q4'!$AF4,'Transposed Data'!$A$34:$A$41,0), MATCH('Q4'!AQ$3,'Transposed Data'!$C$33:$DW$33,0))</f>
        <v>1565.2</v>
      </c>
      <c r="AR4" s="78">
        <f>INDEX('Transposed Data'!$C$34:$DW$41,MATCH('Q4'!$AF4,'Transposed Data'!$A$34:$A$41,0), MATCH('Q4'!AR$3,'Transposed Data'!$C$33:$DW$33,0))</f>
        <v>1663.9</v>
      </c>
      <c r="AS4" s="78">
        <f>INDEX('Transposed Data'!$C$34:$DW$41,MATCH('Q4'!$AF4,'Transposed Data'!$A$34:$A$41,0), MATCH('Q4'!AS$3,'Transposed Data'!$C$33:$DW$33,0))</f>
        <v>1686.6999999999998</v>
      </c>
      <c r="AT4" s="78">
        <f>INDEX('Transposed Data'!$C$34:$DW$41,MATCH('Q4'!$AF4,'Transposed Data'!$A$34:$A$41,0), MATCH('Q4'!AT$3,'Transposed Data'!$C$33:$DW$33,0))</f>
        <v>1723.5</v>
      </c>
      <c r="AW4" s="71" t="str">
        <f t="shared" ref="AW4:AX6" si="1">AE4</f>
        <v>Rural</v>
      </c>
      <c r="AX4" s="82" t="str">
        <f t="shared" si="1"/>
        <v>Food</v>
      </c>
      <c r="AY4" s="86">
        <f>(AH4-AG4)/AG4</f>
        <v>9.8699311400151958E-3</v>
      </c>
      <c r="AZ4" s="86">
        <f t="shared" ref="AZ4:BE4" si="2">(AI4-AH4)/AH4</f>
        <v>-1.969846200469836E-3</v>
      </c>
      <c r="BA4" s="86">
        <f t="shared" si="2"/>
        <v>3.1959310711303354E-2</v>
      </c>
      <c r="BB4" s="86">
        <f t="shared" si="2"/>
        <v>-2.7217890245695296E-3</v>
      </c>
      <c r="BC4" s="86">
        <f t="shared" si="2"/>
        <v>-1.8883233753780267E-2</v>
      </c>
      <c r="BD4" s="86">
        <f t="shared" si="2"/>
        <v>1.4284640252612413E-2</v>
      </c>
      <c r="BE4" s="86">
        <f t="shared" si="2"/>
        <v>7.2048032021347436E-2</v>
      </c>
      <c r="BG4" s="71" t="str">
        <f t="shared" ref="BG4:BH6" si="3">AE10</f>
        <v>Rural</v>
      </c>
      <c r="BH4" s="74" t="str">
        <f t="shared" si="3"/>
        <v>Health</v>
      </c>
      <c r="BI4" s="86">
        <f t="shared" ref="BI4:BO6" si="4">(AH10-AG10)/AG10</f>
        <v>4.3130990415335392E-2</v>
      </c>
      <c r="BJ4" s="86">
        <f t="shared" si="4"/>
        <v>3.0627871362940711E-3</v>
      </c>
      <c r="BK4" s="86">
        <f t="shared" si="4"/>
        <v>4.3511450381679299E-2</v>
      </c>
      <c r="BL4" s="86">
        <f t="shared" si="4"/>
        <v>6.5837600585223538E-3</v>
      </c>
      <c r="BM4" s="86">
        <f t="shared" si="4"/>
        <v>9.302325581395357E-2</v>
      </c>
      <c r="BN4" s="86">
        <f t="shared" si="4"/>
        <v>2.9920212765956688E-3</v>
      </c>
      <c r="BO4" s="86">
        <f t="shared" si="4"/>
        <v>3.8780245276764963E-2</v>
      </c>
      <c r="BQ4" s="71" t="str">
        <f t="shared" ref="BQ4:BR6" si="5">AE16</f>
        <v>Rural</v>
      </c>
      <c r="BR4" s="74" t="str">
        <f t="shared" si="5"/>
        <v>Essentials</v>
      </c>
      <c r="BS4" s="86">
        <f t="shared" ref="BS4:BY6" si="6">(AH16-AG16)/AG16</f>
        <v>4.8787924988565157E-2</v>
      </c>
      <c r="BT4" s="86">
        <f t="shared" si="6"/>
        <v>4.2157290303827862E-3</v>
      </c>
      <c r="BU4" s="86">
        <f t="shared" si="6"/>
        <v>4.6757382744643486E-2</v>
      </c>
      <c r="BV4" s="86">
        <f t="shared" si="6"/>
        <v>5.5317383487761039E-3</v>
      </c>
      <c r="BW4" s="86">
        <f t="shared" si="6"/>
        <v>3.4933296657956393E-2</v>
      </c>
      <c r="BX4" s="86">
        <f t="shared" si="6"/>
        <v>2.0819490586931641E-3</v>
      </c>
      <c r="BY4" s="86">
        <f t="shared" si="6"/>
        <v>1.6090531341172453E-2</v>
      </c>
    </row>
    <row r="5" spans="2:77" x14ac:dyDescent="0.3">
      <c r="B5" s="72" t="s">
        <v>33</v>
      </c>
      <c r="C5" s="75" t="s">
        <v>367</v>
      </c>
      <c r="D5" s="70">
        <f>INDEX('Transposed Data'!$EB$34:$IV$41,MATCH('Q4'!$C5,'Transposed Data'!$DZ$34:$DZ$41,0), MATCH('Q4'!D$3,'Transposed Data'!$EB$33:$IV$33,0))</f>
        <v>125.3</v>
      </c>
      <c r="E5" s="69">
        <f>INDEX('Transposed Data'!$EB$34:$IV$41,MATCH('Q4'!$C5,'Transposed Data'!$DZ$34:$DZ$41,0), MATCH('Q4'!E$3,'Transposed Data'!$EB$33:$IV$33,0))</f>
        <v>128.69999999999999</v>
      </c>
      <c r="F5" s="69">
        <f>INDEX('Transposed Data'!$EB$34:$IV$41,MATCH('Q4'!$C5,'Transposed Data'!$DZ$34:$DZ$41,0), MATCH('Q4'!F$3,'Transposed Data'!$EB$33:$IV$33,0))</f>
        <v>129.1</v>
      </c>
      <c r="G5" s="69">
        <f>INDEX('Transposed Data'!$EB$34:$IV$41,MATCH('Q4'!$C5,'Transposed Data'!$DZ$34:$DZ$41,0), MATCH('Q4'!G$3,'Transposed Data'!$EB$33:$IV$33,0))</f>
        <v>134</v>
      </c>
      <c r="H5" s="69">
        <f>INDEX('Transposed Data'!$EB$34:$IV$41,MATCH('Q4'!$C5,'Transposed Data'!$DZ$34:$DZ$41,0), MATCH('Q4'!H$3,'Transposed Data'!$EB$33:$IV$33,0))</f>
        <v>134.80000000000001</v>
      </c>
      <c r="I5" s="69">
        <f>INDEX('Transposed Data'!$EB$34:$IV$41,MATCH('Q4'!$C5,'Transposed Data'!$DZ$34:$DZ$41,0), MATCH('Q4'!I$3,'Transposed Data'!$EB$33:$IV$33,0))</f>
        <v>139.5</v>
      </c>
      <c r="J5" s="69">
        <f>INDEX('Transposed Data'!$EB$34:$IV$41,MATCH('Q4'!$C5,'Transposed Data'!$DZ$34:$DZ$41,0), MATCH('Q4'!J$3,'Transposed Data'!$EB$33:$IV$33,0))</f>
        <v>140.5</v>
      </c>
      <c r="K5" s="69">
        <f>INDEX('Transposed Data'!$EB$34:$IV$41,MATCH('Q4'!$C5,'Transposed Data'!$DZ$34:$DZ$41,0), MATCH('Q4'!K$3,'Transposed Data'!$EB$33:$IV$33,0))</f>
        <v>147.30000000000001</v>
      </c>
      <c r="L5" s="69">
        <f>INDEX('Transposed Data'!$EB$34:$IV$41,MATCH('Q4'!$C5,'Transposed Data'!$DZ$34:$DZ$41,0), MATCH('Q4'!L$3,'Transposed Data'!$EB$33:$IV$33,0))</f>
        <v>147.73333333333332</v>
      </c>
      <c r="M5" s="69">
        <f>INDEX('Transposed Data'!$EB$34:$IV$41,MATCH('Q4'!$C5,'Transposed Data'!$DZ$34:$DZ$41,0), MATCH('Q4'!M$3,'Transposed Data'!$EB$33:$IV$33,0))</f>
        <v>156.9</v>
      </c>
      <c r="N5" s="69">
        <f>INDEX('Transposed Data'!$EB$34:$IV$41,MATCH('Q4'!$C5,'Transposed Data'!$DZ$34:$DZ$41,0), MATCH('Q4'!N$3,'Transposed Data'!$EB$33:$IV$33,0))</f>
        <v>158</v>
      </c>
      <c r="O5" s="69">
        <f>INDEX('Transposed Data'!$EB$34:$IV$41,MATCH('Q4'!$C5,'Transposed Data'!$DZ$34:$DZ$41,0), MATCH('Q4'!O$3,'Transposed Data'!$EB$33:$IV$33,0))</f>
        <v>166.5</v>
      </c>
      <c r="P5" s="69">
        <f>INDEX('Transposed Data'!$EB$34:$IV$41,MATCH('Q4'!$C5,'Transposed Data'!$DZ$34:$DZ$41,0), MATCH('Q4'!P$3,'Transposed Data'!$EB$33:$IV$33,0))</f>
        <v>169.2</v>
      </c>
      <c r="Q5" s="69">
        <f>INDEX('Transposed Data'!$EB$34:$IV$41,MATCH('Q4'!$C5,'Transposed Data'!$DZ$34:$DZ$41,0), MATCH('Q4'!Q$3,'Transposed Data'!$EB$33:$IV$33,0))</f>
        <v>176.3</v>
      </c>
      <c r="S5" s="72" t="str">
        <f t="shared" ref="S5:S6" si="7">B5</f>
        <v>Urban</v>
      </c>
      <c r="T5" s="75" t="str">
        <f t="shared" ref="T5:T6" si="8">C5</f>
        <v>General Index</v>
      </c>
      <c r="U5" s="85">
        <f t="shared" si="0"/>
        <v>2.7134876296887402E-2</v>
      </c>
      <c r="V5" s="85">
        <f t="shared" si="0"/>
        <v>3.1080031080031522E-3</v>
      </c>
      <c r="W5" s="85">
        <f t="shared" si="0"/>
        <v>3.7955073586367204E-2</v>
      </c>
      <c r="X5" s="85">
        <f t="shared" si="0"/>
        <v>5.9701492537314283E-3</v>
      </c>
      <c r="Y5" s="85">
        <f t="shared" si="0"/>
        <v>3.4866468842729884E-2</v>
      </c>
      <c r="Z5" s="85">
        <f t="shared" si="0"/>
        <v>7.1684587813620072E-3</v>
      </c>
      <c r="AA5" s="85">
        <f t="shared" si="0"/>
        <v>4.8398576512455597E-2</v>
      </c>
      <c r="AE5" s="72" t="s">
        <v>33</v>
      </c>
      <c r="AF5" s="75" t="s">
        <v>173</v>
      </c>
      <c r="AG5" s="70">
        <f>INDEX('Transposed Data'!$EB$34:$IV$41,MATCH('Q4'!$AF5,'Transposed Data'!$DZ$34:$DZ$41,0), MATCH('Q4'!AG$3,'Transposed Data'!$EB$33:$IV$33,0))</f>
        <v>1317.5</v>
      </c>
      <c r="AH5" s="69">
        <f>INDEX('Transposed Data'!$EB$34:$IV$41,MATCH('Q4'!$AF5,'Transposed Data'!$DZ$34:$DZ$41,0), MATCH('Q4'!AH$3,'Transposed Data'!$EB$33:$IV$33,0))</f>
        <v>1307.0999999999999</v>
      </c>
      <c r="AI5" s="69">
        <f>INDEX('Transposed Data'!$EB$34:$IV$41,MATCH('Q4'!$AF5,'Transposed Data'!$DZ$34:$DZ$41,0), MATCH('Q4'!AI$3,'Transposed Data'!$EB$33:$IV$33,0))</f>
        <v>1308.3</v>
      </c>
      <c r="AJ5" s="69">
        <f>INDEX('Transposed Data'!$EB$34:$IV$41,MATCH('Q4'!$AF5,'Transposed Data'!$DZ$34:$DZ$41,0), MATCH('Q4'!AJ$3,'Transposed Data'!$EB$33:$IV$33,0))</f>
        <v>1306.9000000000001</v>
      </c>
      <c r="AK5" s="69">
        <f>INDEX('Transposed Data'!$EB$34:$IV$41,MATCH('Q4'!$AF5,'Transposed Data'!$DZ$34:$DZ$41,0), MATCH('Q4'!AK$3,'Transposed Data'!$EB$33:$IV$33,0))</f>
        <v>1309.5000000000002</v>
      </c>
      <c r="AL5" s="69">
        <f>INDEX('Transposed Data'!$EB$34:$IV$41,MATCH('Q4'!$AF5,'Transposed Data'!$DZ$34:$DZ$41,0), MATCH('Q4'!AL$3,'Transposed Data'!$EB$33:$IV$33,0))</f>
        <v>1346.4</v>
      </c>
      <c r="AM5" s="69">
        <f>INDEX('Transposed Data'!$EB$34:$IV$41,MATCH('Q4'!$AF5,'Transposed Data'!$DZ$34:$DZ$41,0), MATCH('Q4'!AM$3,'Transposed Data'!$EB$33:$IV$33,0))</f>
        <v>1369.8666666666668</v>
      </c>
      <c r="AN5" s="69">
        <f>INDEX('Transposed Data'!$EB$34:$IV$41,MATCH('Q4'!$AF5,'Transposed Data'!$DZ$34:$DZ$41,0), MATCH('Q4'!AN$3,'Transposed Data'!$EB$33:$IV$33,0))</f>
        <v>1457.4</v>
      </c>
      <c r="AO5" s="69">
        <f>INDEX('Transposed Data'!$EB$34:$IV$41,MATCH('Q4'!$AF5,'Transposed Data'!$DZ$34:$DZ$41,0), MATCH('Q4'!AO$3,'Transposed Data'!$EB$33:$IV$33,0))</f>
        <v>1517.2666666666667</v>
      </c>
      <c r="AP5" s="69">
        <f>INDEX('Transposed Data'!$EB$34:$IV$41,MATCH('Q4'!$AF5,'Transposed Data'!$DZ$34:$DZ$41,0), MATCH('Q4'!AP$3,'Transposed Data'!$EB$33:$IV$33,0))</f>
        <v>1583.0999999999997</v>
      </c>
      <c r="AQ5" s="69">
        <f>INDEX('Transposed Data'!$EB$34:$IV$41,MATCH('Q4'!$AF5,'Transposed Data'!$DZ$34:$DZ$41,0), MATCH('Q4'!AQ$3,'Transposed Data'!$EB$33:$IV$33,0))</f>
        <v>1604.6999999999998</v>
      </c>
      <c r="AR5" s="69">
        <f>INDEX('Transposed Data'!$EB$34:$IV$41,MATCH('Q4'!$AF5,'Transposed Data'!$DZ$34:$DZ$41,0), MATCH('Q4'!AR$3,'Transposed Data'!$EB$33:$IV$33,0))</f>
        <v>1686.2000000000003</v>
      </c>
      <c r="AS5" s="69">
        <f>INDEX('Transposed Data'!$EB$34:$IV$41,MATCH('Q4'!$AF5,'Transposed Data'!$DZ$34:$DZ$41,0), MATCH('Q4'!AS$3,'Transposed Data'!$EB$33:$IV$33,0))</f>
        <v>1715.1000000000001</v>
      </c>
      <c r="AT5" s="69">
        <f>INDEX('Transposed Data'!$EB$34:$IV$41,MATCH('Q4'!$AF5,'Transposed Data'!$DZ$34:$DZ$41,0), MATCH('Q4'!AT$3,'Transposed Data'!$EB$33:$IV$33,0))</f>
        <v>1761.1</v>
      </c>
      <c r="AW5" s="72" t="str">
        <f t="shared" si="1"/>
        <v>Urban</v>
      </c>
      <c r="AX5" s="83" t="str">
        <f t="shared" si="1"/>
        <v>Food</v>
      </c>
      <c r="AY5" s="85">
        <f>(AH5-AG5)/AG5</f>
        <v>-7.8937381404175257E-3</v>
      </c>
      <c r="AZ5" s="85">
        <f t="shared" ref="AZ5:AZ6" si="9">(AI5-AH5)/AH5</f>
        <v>9.1806288730781542E-4</v>
      </c>
      <c r="BA5" s="85">
        <f t="shared" ref="BA5:BA6" si="10">(AJ5-AI5)/AI5</f>
        <v>-1.070090957731303E-3</v>
      </c>
      <c r="BB5" s="85">
        <f t="shared" ref="BB5:BB6" si="11">(AK5-AJ5)/AJ5</f>
        <v>1.9894406611065392E-3</v>
      </c>
      <c r="BC5" s="85">
        <f t="shared" ref="BC5:BC6" si="12">(AL5-AK5)/AK5</f>
        <v>2.8178694158075491E-2</v>
      </c>
      <c r="BD5" s="85">
        <f t="shared" ref="BD5:BD6" si="13">(AM5-AL5)/AL5</f>
        <v>1.7429193899782158E-2</v>
      </c>
      <c r="BE5" s="85">
        <f t="shared" ref="BE5:BE6" si="14">(AN5-AM5)/AM5</f>
        <v>6.3899162935565482E-2</v>
      </c>
      <c r="BG5" s="72" t="str">
        <f t="shared" si="3"/>
        <v>Urban</v>
      </c>
      <c r="BH5" s="75" t="str">
        <f t="shared" si="3"/>
        <v>Health</v>
      </c>
      <c r="BI5" s="85">
        <f t="shared" si="4"/>
        <v>2.5833333333333285E-2</v>
      </c>
      <c r="BJ5" s="85">
        <f t="shared" si="4"/>
        <v>2.4370430544273874E-3</v>
      </c>
      <c r="BK5" s="85">
        <f t="shared" si="4"/>
        <v>5.753646677471632E-2</v>
      </c>
      <c r="BL5" s="85">
        <f t="shared" si="4"/>
        <v>6.1302681992338034E-3</v>
      </c>
      <c r="BM5" s="85">
        <f t="shared" si="4"/>
        <v>6.0167555217059993E-2</v>
      </c>
      <c r="BN5" s="85">
        <f t="shared" si="4"/>
        <v>1.436781609195525E-3</v>
      </c>
      <c r="BO5" s="85">
        <f t="shared" si="4"/>
        <v>4.0172166427546584E-2</v>
      </c>
      <c r="BQ5" s="72" t="str">
        <f t="shared" si="5"/>
        <v>Urban</v>
      </c>
      <c r="BR5" s="75" t="str">
        <f t="shared" si="5"/>
        <v>Essentials</v>
      </c>
      <c r="BS5" s="85">
        <f t="shared" si="6"/>
        <v>3.1504472033106426E-2</v>
      </c>
      <c r="BT5" s="85">
        <f t="shared" si="6"/>
        <v>3.6236573055519017E-3</v>
      </c>
      <c r="BU5" s="85">
        <f t="shared" si="6"/>
        <v>4.3455834945196704E-2</v>
      </c>
      <c r="BV5" s="85">
        <f t="shared" si="6"/>
        <v>8.1562036579339303E-3</v>
      </c>
      <c r="BW5" s="85">
        <f t="shared" si="6"/>
        <v>4.045109095366483E-2</v>
      </c>
      <c r="BX5" s="85">
        <f t="shared" si="6"/>
        <v>2.670436694941995E-3</v>
      </c>
      <c r="BY5" s="85">
        <f t="shared" si="6"/>
        <v>2.8004073319755643E-2</v>
      </c>
    </row>
    <row r="6" spans="2:77" ht="15" thickBot="1" x14ac:dyDescent="0.35">
      <c r="B6" s="73" t="s">
        <v>176</v>
      </c>
      <c r="C6" s="76" t="s">
        <v>367</v>
      </c>
      <c r="D6" s="70">
        <f>INDEX('Transposed Data'!$JA$34:$NU$41,MATCH('Q4'!$C6,'Transposed Data'!$A$34:$A$41,0), MATCH('Q4'!D$3,'Transposed Data'!$JA$33:$NU$33,0))</f>
        <v>127.3</v>
      </c>
      <c r="E6" s="69">
        <f>INDEX('Transposed Data'!$JA$34:$NU$41,MATCH('Q4'!$C6,'Transposed Data'!$A$34:$A$41,0), MATCH('Q4'!E$3,'Transposed Data'!$JA$33:$NU$33,0))</f>
        <v>130.9</v>
      </c>
      <c r="F6" s="69">
        <f>INDEX('Transposed Data'!$JA$34:$NU$41,MATCH('Q4'!$C6,'Transposed Data'!$A$34:$A$41,0), MATCH('Q4'!F$3,'Transposed Data'!$JA$33:$NU$33,0))</f>
        <v>131.1</v>
      </c>
      <c r="G6" s="69">
        <f>INDEX('Transposed Data'!$JA$34:$NU$41,MATCH('Q4'!$C6,'Transposed Data'!$A$34:$A$41,0), MATCH('Q4'!G$3,'Transposed Data'!$JA$33:$NU$33,0))</f>
        <v>136.5</v>
      </c>
      <c r="H6" s="69">
        <f>INDEX('Transposed Data'!$JA$34:$NU$41,MATCH('Q4'!$C6,'Transposed Data'!$A$34:$A$41,0), MATCH('Q4'!H$3,'Transposed Data'!$JA$33:$NU$33,0))</f>
        <v>137.1</v>
      </c>
      <c r="I6" s="69">
        <f>INDEX('Transposed Data'!$JA$34:$NU$41,MATCH('Q4'!$C6,'Transposed Data'!$A$34:$A$41,0), MATCH('Q4'!I$3,'Transposed Data'!$JA$33:$NU$33,0))</f>
        <v>140.4</v>
      </c>
      <c r="J6" s="69">
        <f>INDEX('Transposed Data'!$JA$34:$NU$41,MATCH('Q4'!$C6,'Transposed Data'!$A$34:$A$41,0), MATCH('Q4'!J$3,'Transposed Data'!$JA$33:$NU$33,0))</f>
        <v>141.5</v>
      </c>
      <c r="K6" s="69">
        <f>INDEX('Transposed Data'!$JA$34:$NU$41,MATCH('Q4'!$C6,'Transposed Data'!$A$34:$A$41,0), MATCH('Q4'!K$3,'Transposed Data'!$JA$33:$NU$33,0))</f>
        <v>148.6</v>
      </c>
      <c r="L6" s="69">
        <f>INDEX('Transposed Data'!$JA$34:$NU$41,MATCH('Q4'!$C6,'Transposed Data'!$A$34:$A$41,0), MATCH('Q4'!L$3,'Transposed Data'!$JA$33:$NU$33,0))</f>
        <v>149.29999999999998</v>
      </c>
      <c r="M6" s="69">
        <f>INDEX('Transposed Data'!$JA$34:$NU$41,MATCH('Q4'!$C6,'Transposed Data'!$A$34:$A$41,0), MATCH('Q4'!M$3,'Transposed Data'!$JA$33:$NU$33,0))</f>
        <v>156.80000000000001</v>
      </c>
      <c r="N6" s="69">
        <f>INDEX('Transposed Data'!$JA$34:$NU$41,MATCH('Q4'!$C6,'Transposed Data'!$A$34:$A$41,0), MATCH('Q4'!N$3,'Transposed Data'!$JA$33:$NU$33,0))</f>
        <v>157.80000000000001</v>
      </c>
      <c r="O6" s="69">
        <f>INDEX('Transposed Data'!$JA$34:$NU$41,MATCH('Q4'!$C6,'Transposed Data'!$A$34:$A$41,0), MATCH('Q4'!O$3,'Transposed Data'!$JA$33:$NU$33,0))</f>
        <v>167.7</v>
      </c>
      <c r="P6" s="69">
        <f>INDEX('Transposed Data'!$JA$34:$NU$41,MATCH('Q4'!$C6,'Transposed Data'!$A$34:$A$41,0), MATCH('Q4'!P$3,'Transposed Data'!$JA$33:$NU$33,0))</f>
        <v>170.1</v>
      </c>
      <c r="Q6" s="69">
        <f>INDEX('Transposed Data'!$JA$34:$NU$41,MATCH('Q4'!$C6,'Transposed Data'!$A$34:$A$41,0), MATCH('Q4'!Q$3,'Transposed Data'!$JA$33:$NU$33,0))</f>
        <v>177.2</v>
      </c>
      <c r="S6" s="73" t="str">
        <f t="shared" si="7"/>
        <v>Rural + Urban</v>
      </c>
      <c r="T6" s="76" t="str">
        <f t="shared" si="8"/>
        <v>General Index</v>
      </c>
      <c r="U6" s="85">
        <f t="shared" si="0"/>
        <v>2.8279654359780113E-2</v>
      </c>
      <c r="V6" s="85">
        <f t="shared" si="0"/>
        <v>1.5278838808249703E-3</v>
      </c>
      <c r="W6" s="85">
        <f t="shared" si="0"/>
        <v>4.1189931350114464E-2</v>
      </c>
      <c r="X6" s="85">
        <f t="shared" si="0"/>
        <v>4.395604395604354E-3</v>
      </c>
      <c r="Y6" s="85">
        <f t="shared" si="0"/>
        <v>2.4070021881838159E-2</v>
      </c>
      <c r="Z6" s="85">
        <f t="shared" si="0"/>
        <v>7.8347578347577936E-3</v>
      </c>
      <c r="AA6" s="85">
        <f t="shared" si="0"/>
        <v>5.017667844522964E-2</v>
      </c>
      <c r="AE6" s="73" t="s">
        <v>176</v>
      </c>
      <c r="AF6" s="76" t="s">
        <v>173</v>
      </c>
      <c r="AG6" s="70">
        <f>INDEX('Transposed Data'!$JA$34:$NU$41,MATCH('Q4'!$AF6,'Transposed Data'!$A$34:$A$41,0), MATCH('Q4'!AG$3,'Transposed Data'!$JA$33:$NU$33,0))</f>
        <v>1309.2</v>
      </c>
      <c r="AH6" s="69">
        <f>INDEX('Transposed Data'!$JA$34:$NU$41,MATCH('Q4'!$AF6,'Transposed Data'!$A$34:$A$41,0), MATCH('Q4'!AH$3,'Transposed Data'!$JA$33:$NU$33,0))</f>
        <v>1314.6000000000001</v>
      </c>
      <c r="AI6" s="69">
        <f>INDEX('Transposed Data'!$JA$34:$NU$41,MATCH('Q4'!$AF6,'Transposed Data'!$A$34:$A$41,0), MATCH('Q4'!AI$3,'Transposed Data'!$JA$33:$NU$33,0))</f>
        <v>1313.3</v>
      </c>
      <c r="AJ6" s="69">
        <f>INDEX('Transposed Data'!$JA$34:$NU$41,MATCH('Q4'!$AF6,'Transposed Data'!$A$34:$A$41,0), MATCH('Q4'!AJ$3,'Transposed Data'!$JA$33:$NU$33,0))</f>
        <v>1339.3</v>
      </c>
      <c r="AK6" s="69">
        <f>INDEX('Transposed Data'!$JA$34:$NU$41,MATCH('Q4'!$AF6,'Transposed Data'!$A$34:$A$41,0), MATCH('Q4'!AK$3,'Transposed Data'!$JA$33:$NU$33,0))</f>
        <v>1338.8000000000002</v>
      </c>
      <c r="AL6" s="69">
        <f>INDEX('Transposed Data'!$JA$34:$NU$41,MATCH('Q4'!$AF6,'Transposed Data'!$A$34:$A$41,0), MATCH('Q4'!AL$3,'Transposed Data'!$JA$33:$NU$33,0))</f>
        <v>1335.9</v>
      </c>
      <c r="AM6" s="69">
        <f>INDEX('Transposed Data'!$JA$34:$NU$41,MATCH('Q4'!$AF6,'Transposed Data'!$A$34:$A$41,0), MATCH('Q4'!AM$3,'Transposed Data'!$JA$33:$NU$33,0))</f>
        <v>1356.6333333333332</v>
      </c>
      <c r="AN6" s="69">
        <f>INDEX('Transposed Data'!$JA$34:$NU$41,MATCH('Q4'!$AF6,'Transposed Data'!$A$34:$A$41,0), MATCH('Q4'!AN$3,'Transposed Data'!$JA$33:$NU$33,0))</f>
        <v>1450.2</v>
      </c>
      <c r="AO6" s="69">
        <f>INDEX('Transposed Data'!$JA$34:$NU$41,MATCH('Q4'!$AF6,'Transposed Data'!$A$34:$A$41,0), MATCH('Q4'!AO$3,'Transposed Data'!$JA$33:$NU$33,0))</f>
        <v>1501.8</v>
      </c>
      <c r="AP6" s="69">
        <f>INDEX('Transposed Data'!$JA$34:$NU$41,MATCH('Q4'!$AF6,'Transposed Data'!$A$34:$A$41,0), MATCH('Q4'!AP$3,'Transposed Data'!$JA$33:$NU$33,0))</f>
        <v>1557.9999999999998</v>
      </c>
      <c r="AQ6" s="69">
        <f>INDEX('Transposed Data'!$JA$34:$NU$41,MATCH('Q4'!$AF6,'Transposed Data'!$A$34:$A$41,0), MATCH('Q4'!AQ$3,'Transposed Data'!$JA$33:$NU$33,0))</f>
        <v>1579.6</v>
      </c>
      <c r="AR6" s="69">
        <f>INDEX('Transposed Data'!$JA$34:$NU$41,MATCH('Q4'!$AF6,'Transposed Data'!$A$34:$A$41,0), MATCH('Q4'!AR$3,'Transposed Data'!$JA$33:$NU$33,0))</f>
        <v>1671.2000000000003</v>
      </c>
      <c r="AS6" s="69">
        <f>INDEX('Transposed Data'!$JA$34:$NU$41,MATCH('Q4'!$AF6,'Transposed Data'!$A$34:$A$41,0), MATCH('Q4'!AS$3,'Transposed Data'!$JA$33:$NU$33,0))</f>
        <v>1696.4</v>
      </c>
      <c r="AT6" s="69">
        <f>INDEX('Transposed Data'!$JA$34:$NU$41,MATCH('Q4'!$AF6,'Transposed Data'!$A$34:$A$41,0), MATCH('Q4'!AT$3,'Transposed Data'!$JA$33:$NU$33,0))</f>
        <v>1736.8999999999999</v>
      </c>
      <c r="AW6" s="73" t="str">
        <f t="shared" si="1"/>
        <v>Rural + Urban</v>
      </c>
      <c r="AX6" s="84" t="str">
        <f t="shared" si="1"/>
        <v>Food</v>
      </c>
      <c r="AY6" s="85">
        <f>(AH6-AG6)/AG6</f>
        <v>4.1246562786435154E-3</v>
      </c>
      <c r="AZ6" s="85">
        <f t="shared" si="9"/>
        <v>-9.8889396014010481E-4</v>
      </c>
      <c r="BA6" s="85">
        <f t="shared" si="10"/>
        <v>1.9797456788243357E-2</v>
      </c>
      <c r="BB6" s="85">
        <f t="shared" si="11"/>
        <v>-3.7332935115341791E-4</v>
      </c>
      <c r="BC6" s="85">
        <f t="shared" si="12"/>
        <v>-2.1661189124589863E-3</v>
      </c>
      <c r="BD6" s="85">
        <f t="shared" si="13"/>
        <v>1.5520123761758455E-2</v>
      </c>
      <c r="BE6" s="85">
        <f t="shared" si="14"/>
        <v>6.8969753556598568E-2</v>
      </c>
      <c r="BG6" s="73" t="str">
        <f t="shared" si="3"/>
        <v>Rural + Urban</v>
      </c>
      <c r="BH6" s="76" t="str">
        <f t="shared" si="3"/>
        <v>Health</v>
      </c>
      <c r="BI6" s="85">
        <f t="shared" si="4"/>
        <v>3.7337662337662288E-2</v>
      </c>
      <c r="BJ6" s="85">
        <f t="shared" si="4"/>
        <v>2.3474178403755648E-3</v>
      </c>
      <c r="BK6" s="85">
        <f t="shared" si="4"/>
        <v>4.8399687743950176E-2</v>
      </c>
      <c r="BL6" s="85">
        <f t="shared" si="4"/>
        <v>6.7014147431122646E-3</v>
      </c>
      <c r="BM6" s="85">
        <f t="shared" si="4"/>
        <v>8.1360946745562143E-2</v>
      </c>
      <c r="BN6" s="85">
        <f t="shared" si="4"/>
        <v>2.1659826721387916E-3</v>
      </c>
      <c r="BO6" s="85">
        <f t="shared" si="4"/>
        <v>3.9472187464452267E-2</v>
      </c>
      <c r="BQ6" s="73" t="str">
        <f t="shared" si="5"/>
        <v>Rural + Urban</v>
      </c>
      <c r="BR6" s="76" t="str">
        <f t="shared" si="5"/>
        <v>Essentials</v>
      </c>
      <c r="BS6" s="85">
        <f t="shared" si="6"/>
        <v>4.0755208333333119E-2</v>
      </c>
      <c r="BT6" s="85">
        <f t="shared" si="6"/>
        <v>4.2537220067560251E-3</v>
      </c>
      <c r="BU6" s="85">
        <f t="shared" si="6"/>
        <v>4.7713965366886699E-2</v>
      </c>
      <c r="BV6" s="85">
        <f t="shared" si="6"/>
        <v>7.0154577883471785E-3</v>
      </c>
      <c r="BW6" s="85">
        <f t="shared" si="6"/>
        <v>3.6249852402881019E-2</v>
      </c>
      <c r="BX6" s="85">
        <f t="shared" si="6"/>
        <v>2.3359161349134783E-3</v>
      </c>
      <c r="BY6" s="85">
        <f t="shared" si="6"/>
        <v>2.3020519524811003E-2</v>
      </c>
    </row>
    <row r="7" spans="2:77" ht="15" thickBot="1" x14ac:dyDescent="0.35"/>
    <row r="8" spans="2:77" ht="15" thickBot="1" x14ac:dyDescent="0.35">
      <c r="AG8" s="133" t="s">
        <v>23</v>
      </c>
      <c r="AH8" s="134"/>
      <c r="AI8" s="134"/>
      <c r="AJ8" s="134"/>
      <c r="AK8" s="134"/>
      <c r="AL8" s="134"/>
      <c r="AM8" s="134"/>
      <c r="AN8" s="134"/>
      <c r="AO8" s="134"/>
      <c r="AP8" s="134"/>
      <c r="AQ8" s="134"/>
      <c r="AR8" s="134"/>
      <c r="AS8" s="134"/>
      <c r="AT8" s="135"/>
    </row>
    <row r="9" spans="2:77" ht="15" thickBot="1" x14ac:dyDescent="0.35">
      <c r="AG9" s="79" t="s">
        <v>234</v>
      </c>
      <c r="AH9" s="80" t="s">
        <v>245</v>
      </c>
      <c r="AI9" s="80" t="s">
        <v>246</v>
      </c>
      <c r="AJ9" s="80" t="s">
        <v>257</v>
      </c>
      <c r="AK9" s="80" t="s">
        <v>258</v>
      </c>
      <c r="AL9" s="80" t="s">
        <v>269</v>
      </c>
      <c r="AM9" s="80" t="s">
        <v>309</v>
      </c>
      <c r="AN9" s="80" t="s">
        <v>280</v>
      </c>
      <c r="AO9" s="80" t="s">
        <v>281</v>
      </c>
      <c r="AP9" s="80" t="s">
        <v>292</v>
      </c>
      <c r="AQ9" s="80" t="s">
        <v>293</v>
      </c>
      <c r="AR9" s="80" t="s">
        <v>304</v>
      </c>
      <c r="AS9" s="80" t="s">
        <v>305</v>
      </c>
      <c r="AT9" s="81" t="s">
        <v>191</v>
      </c>
    </row>
    <row r="10" spans="2:77" x14ac:dyDescent="0.3">
      <c r="AE10" s="71" t="s">
        <v>30</v>
      </c>
      <c r="AF10" s="74" t="s">
        <v>23</v>
      </c>
      <c r="AG10" s="70">
        <f>INDEX('Transposed Data'!$C$34:$DW$41,MATCH('Q4'!$AF10,'Transposed Data'!$A$34:$A$41,0), MATCH('Q4'!AG$3,'Transposed Data'!$C$33:$DW$33,0))</f>
        <v>125.2</v>
      </c>
      <c r="AH10" s="69">
        <f>INDEX('Transposed Data'!$C$34:$DW$41,MATCH('Q4'!$AF10,'Transposed Data'!$A$34:$A$41,0), MATCH('Q4'!AH$3,'Transposed Data'!$C$33:$DW$33,0))</f>
        <v>130.6</v>
      </c>
      <c r="AI10" s="69">
        <f>INDEX('Transposed Data'!$C$34:$DW$41,MATCH('Q4'!$AF10,'Transposed Data'!$A$34:$A$41,0), MATCH('Q4'!AI$3,'Transposed Data'!$C$33:$DW$33,0))</f>
        <v>131</v>
      </c>
      <c r="AJ10" s="69">
        <f>INDEX('Transposed Data'!$C$34:$DW$41,MATCH('Q4'!$AF10,'Transposed Data'!$A$34:$A$41,0), MATCH('Q4'!AJ$3,'Transposed Data'!$C$33:$DW$33,0))</f>
        <v>136.69999999999999</v>
      </c>
      <c r="AK10" s="69">
        <f>INDEX('Transposed Data'!$C$34:$DW$41,MATCH('Q4'!$AF10,'Transposed Data'!$A$34:$A$41,0), MATCH('Q4'!AK$3,'Transposed Data'!$C$33:$DW$33,0))</f>
        <v>137.6</v>
      </c>
      <c r="AL10" s="69">
        <f>INDEX('Transposed Data'!$C$34:$DW$41,MATCH('Q4'!$AF10,'Transposed Data'!$A$34:$A$41,0), MATCH('Q4'!AL$3,'Transposed Data'!$C$33:$DW$33,0))</f>
        <v>150.4</v>
      </c>
      <c r="AM10" s="69">
        <f>INDEX('Transposed Data'!$C$34:$DW$41,MATCH('Q4'!$AF10,'Transposed Data'!$A$34:$A$41,0), MATCH('Q4'!AM$3,'Transposed Data'!$C$33:$DW$33,0))</f>
        <v>150.85</v>
      </c>
      <c r="AN10" s="69">
        <f>INDEX('Transposed Data'!$C$34:$DW$41,MATCH('Q4'!$AF10,'Transposed Data'!$A$34:$A$41,0), MATCH('Q4'!AN$3,'Transposed Data'!$C$33:$DW$33,0))</f>
        <v>156.69999999999999</v>
      </c>
      <c r="AO10" s="69">
        <f>INDEX('Transposed Data'!$C$34:$DW$41,MATCH('Q4'!$AF10,'Transposed Data'!$A$34:$A$41,0), MATCH('Q4'!AO$3,'Transposed Data'!$C$33:$DW$33,0))</f>
        <v>154.30000000000001</v>
      </c>
      <c r="AP10" s="69">
        <f>INDEX('Transposed Data'!$C$34:$DW$41,MATCH('Q4'!$AF10,'Transposed Data'!$A$34:$A$41,0), MATCH('Q4'!AP$3,'Transposed Data'!$C$33:$DW$33,0))</f>
        <v>164.6</v>
      </c>
      <c r="AQ10" s="69">
        <f>INDEX('Transposed Data'!$C$34:$DW$41,MATCH('Q4'!$AF10,'Transposed Data'!$A$34:$A$41,0), MATCH('Q4'!AQ$3,'Transposed Data'!$C$33:$DW$33,0))</f>
        <v>165.3</v>
      </c>
      <c r="AR10" s="69">
        <f>INDEX('Transposed Data'!$C$34:$DW$41,MATCH('Q4'!$AF10,'Transposed Data'!$A$34:$A$41,0), MATCH('Q4'!AR$3,'Transposed Data'!$C$33:$DW$33,0))</f>
        <v>176</v>
      </c>
      <c r="AS10" s="69">
        <f>INDEX('Transposed Data'!$C$34:$DW$41,MATCH('Q4'!$AF10,'Transposed Data'!$A$34:$A$41,0), MATCH('Q4'!AS$3,'Transposed Data'!$C$33:$DW$33,0))</f>
        <v>177</v>
      </c>
      <c r="AT10" s="69">
        <f>INDEX('Transposed Data'!$C$34:$DW$41,MATCH('Q4'!$AF10,'Transposed Data'!$A$34:$A$41,0), MATCH('Q4'!AT$3,'Transposed Data'!$C$33:$DW$33,0))</f>
        <v>186.6</v>
      </c>
    </row>
    <row r="11" spans="2:77" x14ac:dyDescent="0.3">
      <c r="AE11" s="72" t="s">
        <v>33</v>
      </c>
      <c r="AF11" s="75" t="s">
        <v>23</v>
      </c>
      <c r="AG11" s="70">
        <f>INDEX('Transposed Data'!$EB$34:$IV$41,MATCH('Q4'!$AF11,'Transposed Data'!$DZ$34:$DZ$41,0), MATCH('Q4'!AG$3,'Transposed Data'!$EB$33:$IV$33,0))</f>
        <v>120</v>
      </c>
      <c r="AH11" s="69">
        <f>INDEX('Transposed Data'!$EB$34:$IV$41,MATCH('Q4'!$AF11,'Transposed Data'!$DZ$34:$DZ$41,0), MATCH('Q4'!AH$3,'Transposed Data'!$EB$33:$IV$33,0))</f>
        <v>123.1</v>
      </c>
      <c r="AI11" s="69">
        <f>INDEX('Transposed Data'!$EB$34:$IV$41,MATCH('Q4'!$AF11,'Transposed Data'!$DZ$34:$DZ$41,0), MATCH('Q4'!AI$3,'Transposed Data'!$EB$33:$IV$33,0))</f>
        <v>123.4</v>
      </c>
      <c r="AJ11" s="69">
        <f>INDEX('Transposed Data'!$EB$34:$IV$41,MATCH('Q4'!$AF11,'Transposed Data'!$DZ$34:$DZ$41,0), MATCH('Q4'!AJ$3,'Transposed Data'!$EB$33:$IV$33,0))</f>
        <v>130.5</v>
      </c>
      <c r="AK11" s="69">
        <f>INDEX('Transposed Data'!$EB$34:$IV$41,MATCH('Q4'!$AF11,'Transposed Data'!$DZ$34:$DZ$41,0), MATCH('Q4'!AK$3,'Transposed Data'!$EB$33:$IV$33,0))</f>
        <v>131.30000000000001</v>
      </c>
      <c r="AL11" s="69">
        <f>INDEX('Transposed Data'!$EB$34:$IV$41,MATCH('Q4'!$AF11,'Transposed Data'!$DZ$34:$DZ$41,0), MATCH('Q4'!AL$3,'Transposed Data'!$EB$33:$IV$33,0))</f>
        <v>139.19999999999999</v>
      </c>
      <c r="AM11" s="69">
        <f>INDEX('Transposed Data'!$EB$34:$IV$41,MATCH('Q4'!$AF11,'Transposed Data'!$DZ$34:$DZ$41,0), MATCH('Q4'!AM$3,'Transposed Data'!$EB$33:$IV$33,0))</f>
        <v>139.4</v>
      </c>
      <c r="AN11" s="69">
        <f>INDEX('Transposed Data'!$EB$34:$IV$41,MATCH('Q4'!$AF11,'Transposed Data'!$DZ$34:$DZ$41,0), MATCH('Q4'!AN$3,'Transposed Data'!$EB$33:$IV$33,0))</f>
        <v>145</v>
      </c>
      <c r="AO11" s="69">
        <f>INDEX('Transposed Data'!$EB$34:$IV$41,MATCH('Q4'!$AF11,'Transposed Data'!$DZ$34:$DZ$41,0), MATCH('Q4'!AO$3,'Transposed Data'!$EB$33:$IV$33,0))</f>
        <v>144.80000000000001</v>
      </c>
      <c r="AP11" s="69">
        <f>INDEX('Transposed Data'!$EB$34:$IV$41,MATCH('Q4'!$AF11,'Transposed Data'!$DZ$34:$DZ$41,0), MATCH('Q4'!AP$3,'Transposed Data'!$EB$33:$IV$33,0))</f>
        <v>156.9</v>
      </c>
      <c r="AQ11" s="69">
        <f>INDEX('Transposed Data'!$EB$34:$IV$41,MATCH('Q4'!$AF11,'Transposed Data'!$DZ$34:$DZ$41,0), MATCH('Q4'!AQ$3,'Transposed Data'!$EB$33:$IV$33,0))</f>
        <v>157.5</v>
      </c>
      <c r="AR11" s="69">
        <f>INDEX('Transposed Data'!$EB$34:$IV$41,MATCH('Q4'!$AF11,'Transposed Data'!$DZ$34:$DZ$41,0), MATCH('Q4'!AR$3,'Transposed Data'!$EB$33:$IV$33,0))</f>
        <v>168.2</v>
      </c>
      <c r="AS11" s="69">
        <f>INDEX('Transposed Data'!$EB$34:$IV$41,MATCH('Q4'!$AF11,'Transposed Data'!$DZ$34:$DZ$41,0), MATCH('Q4'!AS$3,'Transposed Data'!$EB$33:$IV$33,0))</f>
        <v>169</v>
      </c>
      <c r="AT11" s="69">
        <f>INDEX('Transposed Data'!$EB$34:$IV$41,MATCH('Q4'!$AF11,'Transposed Data'!$DZ$34:$DZ$41,0), MATCH('Q4'!AT$3,'Transposed Data'!$EB$33:$IV$33,0))</f>
        <v>180.8</v>
      </c>
    </row>
    <row r="12" spans="2:77" ht="15" thickBot="1" x14ac:dyDescent="0.35">
      <c r="AE12" s="73" t="s">
        <v>176</v>
      </c>
      <c r="AF12" s="76" t="s">
        <v>23</v>
      </c>
      <c r="AG12" s="70">
        <f>INDEX('Transposed Data'!$JA$34:$NU$41,MATCH('Q4'!$AF12,'Transposed Data'!$A$34:$A$41,0), MATCH('Q4'!AG$3,'Transposed Data'!$JA$33:$NU$33,0))</f>
        <v>123.2</v>
      </c>
      <c r="AH12" s="69">
        <f>INDEX('Transposed Data'!$JA$34:$NU$41,MATCH('Q4'!$AF12,'Transposed Data'!$A$34:$A$41,0), MATCH('Q4'!AH$3,'Transposed Data'!$JA$33:$NU$33,0))</f>
        <v>127.8</v>
      </c>
      <c r="AI12" s="69">
        <f>INDEX('Transposed Data'!$JA$34:$NU$41,MATCH('Q4'!$AF12,'Transposed Data'!$A$34:$A$41,0), MATCH('Q4'!AI$3,'Transposed Data'!$JA$33:$NU$33,0))</f>
        <v>128.1</v>
      </c>
      <c r="AJ12" s="69">
        <f>INDEX('Transposed Data'!$JA$34:$NU$41,MATCH('Q4'!$AF12,'Transposed Data'!$A$34:$A$41,0), MATCH('Q4'!AJ$3,'Transposed Data'!$JA$33:$NU$33,0))</f>
        <v>134.30000000000001</v>
      </c>
      <c r="AK12" s="69">
        <f>INDEX('Transposed Data'!$JA$34:$NU$41,MATCH('Q4'!$AF12,'Transposed Data'!$A$34:$A$41,0), MATCH('Q4'!AK$3,'Transposed Data'!$JA$33:$NU$33,0))</f>
        <v>135.19999999999999</v>
      </c>
      <c r="AL12" s="69">
        <f>INDEX('Transposed Data'!$JA$34:$NU$41,MATCH('Q4'!$AF12,'Transposed Data'!$A$34:$A$41,0), MATCH('Q4'!AL$3,'Transposed Data'!$JA$33:$NU$33,0))</f>
        <v>146.19999999999999</v>
      </c>
      <c r="AM12" s="69">
        <f>INDEX('Transposed Data'!$JA$34:$NU$41,MATCH('Q4'!$AF12,'Transposed Data'!$A$34:$A$41,0), MATCH('Q4'!AM$3,'Transposed Data'!$JA$33:$NU$33,0))</f>
        <v>146.51666666666668</v>
      </c>
      <c r="AN12" s="69">
        <f>INDEX('Transposed Data'!$JA$34:$NU$41,MATCH('Q4'!$AF12,'Transposed Data'!$A$34:$A$41,0), MATCH('Q4'!AN$3,'Transposed Data'!$JA$33:$NU$33,0))</f>
        <v>152.30000000000001</v>
      </c>
      <c r="AO12" s="69">
        <f>INDEX('Transposed Data'!$JA$34:$NU$41,MATCH('Q4'!$AF12,'Transposed Data'!$A$34:$A$41,0), MATCH('Q4'!AO$3,'Transposed Data'!$JA$33:$NU$33,0))</f>
        <v>150.69999999999999</v>
      </c>
      <c r="AP12" s="69">
        <f>INDEX('Transposed Data'!$JA$34:$NU$41,MATCH('Q4'!$AF12,'Transposed Data'!$A$34:$A$41,0), MATCH('Q4'!AP$3,'Transposed Data'!$JA$33:$NU$33,0))</f>
        <v>161.69999999999999</v>
      </c>
      <c r="AQ12" s="69">
        <f>INDEX('Transposed Data'!$JA$34:$NU$41,MATCH('Q4'!$AF12,'Transposed Data'!$A$34:$A$41,0), MATCH('Q4'!AQ$3,'Transposed Data'!$JA$33:$NU$33,0))</f>
        <v>162.30000000000001</v>
      </c>
      <c r="AR12" s="69">
        <f>INDEX('Transposed Data'!$JA$34:$NU$41,MATCH('Q4'!$AF12,'Transposed Data'!$A$34:$A$41,0), MATCH('Q4'!AR$3,'Transposed Data'!$JA$33:$NU$33,0))</f>
        <v>173</v>
      </c>
      <c r="AS12" s="69">
        <f>INDEX('Transposed Data'!$JA$34:$NU$41,MATCH('Q4'!$AF12,'Transposed Data'!$A$34:$A$41,0), MATCH('Q4'!AS$3,'Transposed Data'!$JA$33:$NU$33,0))</f>
        <v>174</v>
      </c>
      <c r="AT12" s="69">
        <f>INDEX('Transposed Data'!$JA$34:$NU$41,MATCH('Q4'!$AF12,'Transposed Data'!$A$34:$A$41,0), MATCH('Q4'!AT$3,'Transposed Data'!$JA$33:$NU$33,0))</f>
        <v>184.4</v>
      </c>
    </row>
    <row r="13" spans="2:77" ht="15" thickBot="1" x14ac:dyDescent="0.35">
      <c r="D13" s="5"/>
      <c r="E13" s="5"/>
      <c r="F13" s="4"/>
      <c r="G13" s="4"/>
      <c r="H13" s="4"/>
      <c r="I13" s="4"/>
      <c r="J13" s="4"/>
      <c r="K13" s="4"/>
      <c r="L13" s="4"/>
      <c r="M13" s="4"/>
      <c r="N13" s="4"/>
      <c r="O13" s="4"/>
      <c r="P13" s="4"/>
      <c r="Q13" s="4"/>
      <c r="R13" s="4"/>
      <c r="S13" s="4"/>
      <c r="U13" s="5"/>
      <c r="V13" s="19"/>
      <c r="W13" s="19"/>
      <c r="X13" s="19"/>
      <c r="Y13" s="19"/>
      <c r="Z13" s="19"/>
      <c r="AA13" s="19"/>
      <c r="AB13" s="19"/>
      <c r="AE13" s="5"/>
      <c r="AF13" s="5"/>
      <c r="AG13" s="4"/>
      <c r="AH13" s="4"/>
      <c r="AI13" s="4"/>
      <c r="AJ13" s="4"/>
      <c r="AK13" s="4"/>
      <c r="AL13" s="4"/>
      <c r="AM13" s="4"/>
      <c r="AN13" s="4"/>
      <c r="AO13" s="4"/>
      <c r="AP13" s="4"/>
      <c r="AQ13" s="4"/>
      <c r="AR13" s="4"/>
      <c r="AS13" s="4"/>
      <c r="AT13" s="4"/>
    </row>
    <row r="14" spans="2:77" ht="15" thickBot="1" x14ac:dyDescent="0.35">
      <c r="D14" s="5"/>
      <c r="E14" s="5"/>
      <c r="F14" s="4"/>
      <c r="G14" s="4"/>
      <c r="H14" s="4"/>
      <c r="I14" s="4"/>
      <c r="J14" s="4"/>
      <c r="K14" s="4"/>
      <c r="L14" s="4"/>
      <c r="M14" s="4"/>
      <c r="N14" s="4"/>
      <c r="O14" s="4"/>
      <c r="P14" s="4"/>
      <c r="Q14" s="4"/>
      <c r="R14" s="4"/>
      <c r="S14" s="4"/>
      <c r="U14" s="5"/>
      <c r="V14" s="19"/>
      <c r="W14" s="19"/>
      <c r="X14" s="19"/>
      <c r="Y14" s="19"/>
      <c r="Z14" s="19"/>
      <c r="AA14" s="19"/>
      <c r="AB14" s="19"/>
      <c r="AE14" s="5"/>
      <c r="AF14" s="5"/>
      <c r="AG14" s="133" t="s">
        <v>365</v>
      </c>
      <c r="AH14" s="134"/>
      <c r="AI14" s="134"/>
      <c r="AJ14" s="134"/>
      <c r="AK14" s="134"/>
      <c r="AL14" s="134"/>
      <c r="AM14" s="134"/>
      <c r="AN14" s="134"/>
      <c r="AO14" s="134"/>
      <c r="AP14" s="134"/>
      <c r="AQ14" s="134"/>
      <c r="AR14" s="134"/>
      <c r="AS14" s="134"/>
      <c r="AT14" s="135"/>
    </row>
    <row r="15" spans="2:77" ht="15" thickBot="1" x14ac:dyDescent="0.35">
      <c r="D15" s="5"/>
      <c r="E15" s="5"/>
      <c r="F15" s="4"/>
      <c r="G15" s="4"/>
      <c r="H15" s="4"/>
      <c r="I15" s="4"/>
      <c r="J15" s="4"/>
      <c r="K15" s="4"/>
      <c r="L15" s="4"/>
      <c r="M15" s="4"/>
      <c r="N15" s="4"/>
      <c r="O15" s="4"/>
      <c r="P15" s="4"/>
      <c r="Q15" s="4"/>
      <c r="R15" s="4"/>
      <c r="S15" s="4"/>
      <c r="U15" s="5"/>
      <c r="V15" s="19"/>
      <c r="W15" s="19"/>
      <c r="X15" s="19"/>
      <c r="Y15" s="19"/>
      <c r="Z15" s="19"/>
      <c r="AA15" s="19"/>
      <c r="AB15" s="19"/>
      <c r="AE15" s="5"/>
      <c r="AF15" s="5"/>
      <c r="AG15" s="79" t="s">
        <v>234</v>
      </c>
      <c r="AH15" s="80" t="s">
        <v>245</v>
      </c>
      <c r="AI15" s="80" t="s">
        <v>246</v>
      </c>
      <c r="AJ15" s="80" t="s">
        <v>257</v>
      </c>
      <c r="AK15" s="80" t="s">
        <v>258</v>
      </c>
      <c r="AL15" s="80" t="s">
        <v>269</v>
      </c>
      <c r="AM15" s="80" t="s">
        <v>309</v>
      </c>
      <c r="AN15" s="80" t="s">
        <v>280</v>
      </c>
      <c r="AO15" s="80" t="s">
        <v>281</v>
      </c>
      <c r="AP15" s="80" t="s">
        <v>292</v>
      </c>
      <c r="AQ15" s="80" t="s">
        <v>293</v>
      </c>
      <c r="AR15" s="80" t="s">
        <v>304</v>
      </c>
      <c r="AS15" s="80" t="s">
        <v>305</v>
      </c>
      <c r="AT15" s="81" t="s">
        <v>191</v>
      </c>
    </row>
    <row r="16" spans="2:77" x14ac:dyDescent="0.3">
      <c r="D16" s="5"/>
      <c r="E16" s="5"/>
      <c r="F16" s="4"/>
      <c r="G16" s="4"/>
      <c r="H16" s="4"/>
      <c r="I16" s="4"/>
      <c r="J16" s="4"/>
      <c r="K16" s="4"/>
      <c r="L16" s="4"/>
      <c r="M16" s="4"/>
      <c r="N16" s="4"/>
      <c r="O16" s="4"/>
      <c r="P16" s="4"/>
      <c r="Q16" s="4"/>
      <c r="R16" s="4"/>
      <c r="S16" s="4"/>
      <c r="U16" s="5"/>
      <c r="V16" s="19"/>
      <c r="W16" s="19"/>
      <c r="X16" s="19"/>
      <c r="Y16" s="19"/>
      <c r="Z16" s="19"/>
      <c r="AA16" s="19"/>
      <c r="AB16" s="19"/>
      <c r="AE16" s="71" t="s">
        <v>30</v>
      </c>
      <c r="AF16" s="74" t="s">
        <v>365</v>
      </c>
      <c r="AG16" s="70">
        <f>SUM(AG28,AG34,AG40)</f>
        <v>655.9</v>
      </c>
      <c r="AH16" s="69">
        <f t="shared" ref="AH16:AT16" si="15">SUM(AH28,AH34,AH40)</f>
        <v>687.89999999999986</v>
      </c>
      <c r="AI16" s="69">
        <f t="shared" si="15"/>
        <v>690.80000000000018</v>
      </c>
      <c r="AJ16" s="69">
        <f t="shared" si="15"/>
        <v>723.09999999999991</v>
      </c>
      <c r="AK16" s="69">
        <f t="shared" si="15"/>
        <v>727.09999999999991</v>
      </c>
      <c r="AL16" s="69">
        <f t="shared" si="15"/>
        <v>752.5</v>
      </c>
      <c r="AM16" s="69">
        <f t="shared" si="15"/>
        <v>754.06666666666661</v>
      </c>
      <c r="AN16" s="69">
        <f t="shared" si="15"/>
        <v>766.2</v>
      </c>
      <c r="AO16" s="69">
        <f t="shared" si="15"/>
        <v>766.13333333333333</v>
      </c>
      <c r="AP16" s="69">
        <f t="shared" si="15"/>
        <v>791.5</v>
      </c>
      <c r="AQ16" s="69">
        <f t="shared" si="15"/>
        <v>795.3</v>
      </c>
      <c r="AR16" s="69">
        <f t="shared" si="15"/>
        <v>860.80000000000007</v>
      </c>
      <c r="AS16" s="69">
        <f t="shared" si="15"/>
        <v>868.30000000000007</v>
      </c>
      <c r="AT16" s="69">
        <f t="shared" si="15"/>
        <v>923.7</v>
      </c>
    </row>
    <row r="17" spans="4:46" x14ac:dyDescent="0.3">
      <c r="D17" s="5"/>
      <c r="E17" s="5"/>
      <c r="F17" s="4"/>
      <c r="G17" s="4"/>
      <c r="H17" s="4"/>
      <c r="I17" s="4"/>
      <c r="J17" s="4"/>
      <c r="K17" s="4"/>
      <c r="L17" s="4"/>
      <c r="M17" s="4"/>
      <c r="N17" s="4"/>
      <c r="O17" s="4"/>
      <c r="P17" s="4"/>
      <c r="Q17" s="4"/>
      <c r="R17" s="4"/>
      <c r="S17" s="4"/>
      <c r="U17" s="5"/>
      <c r="V17" s="19"/>
      <c r="W17" s="19"/>
      <c r="X17" s="19"/>
      <c r="Y17" s="19"/>
      <c r="Z17" s="19"/>
      <c r="AA17" s="19"/>
      <c r="AB17" s="19"/>
      <c r="AE17" s="72" t="s">
        <v>33</v>
      </c>
      <c r="AF17" s="75" t="s">
        <v>365</v>
      </c>
      <c r="AG17" s="70">
        <f t="shared" ref="AG17:AT18" si="16">SUM(AG29,AG35,AG41)</f>
        <v>749.1</v>
      </c>
      <c r="AH17" s="69">
        <f t="shared" si="16"/>
        <v>772.7</v>
      </c>
      <c r="AI17" s="69">
        <f t="shared" si="16"/>
        <v>775.5</v>
      </c>
      <c r="AJ17" s="69">
        <f t="shared" si="16"/>
        <v>809.2</v>
      </c>
      <c r="AK17" s="69">
        <f t="shared" si="16"/>
        <v>815.80000000000018</v>
      </c>
      <c r="AL17" s="69">
        <f t="shared" si="16"/>
        <v>848.8</v>
      </c>
      <c r="AM17" s="69">
        <f t="shared" si="16"/>
        <v>851.06666666666672</v>
      </c>
      <c r="AN17" s="69">
        <f t="shared" si="16"/>
        <v>874.90000000000009</v>
      </c>
      <c r="AO17" s="69">
        <f t="shared" si="16"/>
        <v>874.36666666666667</v>
      </c>
      <c r="AP17" s="69">
        <f t="shared" si="16"/>
        <v>911.1</v>
      </c>
      <c r="AQ17" s="69">
        <f t="shared" si="16"/>
        <v>915.2</v>
      </c>
      <c r="AR17" s="69">
        <f t="shared" si="16"/>
        <v>971.2</v>
      </c>
      <c r="AS17" s="69">
        <f t="shared" si="16"/>
        <v>980</v>
      </c>
      <c r="AT17" s="69">
        <f t="shared" si="16"/>
        <v>1040.5999999999999</v>
      </c>
    </row>
    <row r="18" spans="4:46" ht="15" thickBot="1" x14ac:dyDescent="0.35">
      <c r="D18" s="5"/>
      <c r="E18" s="5"/>
      <c r="F18" s="4"/>
      <c r="G18" s="4"/>
      <c r="H18" s="4"/>
      <c r="I18" s="4"/>
      <c r="J18" s="4"/>
      <c r="K18" s="4"/>
      <c r="L18" s="4"/>
      <c r="M18" s="4"/>
      <c r="N18" s="4"/>
      <c r="O18" s="4"/>
      <c r="P18" s="4"/>
      <c r="Q18" s="4"/>
      <c r="R18" s="4"/>
      <c r="S18" s="4"/>
      <c r="U18" s="5"/>
      <c r="V18" s="19"/>
      <c r="W18" s="19"/>
      <c r="X18" s="19"/>
      <c r="Y18" s="19"/>
      <c r="Z18" s="19"/>
      <c r="AA18" s="19"/>
      <c r="AB18" s="19"/>
      <c r="AE18" s="73" t="s">
        <v>176</v>
      </c>
      <c r="AF18" s="76" t="s">
        <v>365</v>
      </c>
      <c r="AG18" s="70">
        <f t="shared" si="16"/>
        <v>768.00000000000011</v>
      </c>
      <c r="AH18" s="69">
        <f t="shared" si="16"/>
        <v>799.3</v>
      </c>
      <c r="AI18" s="69">
        <f t="shared" si="16"/>
        <v>802.7</v>
      </c>
      <c r="AJ18" s="69">
        <f t="shared" si="16"/>
        <v>841</v>
      </c>
      <c r="AK18" s="69">
        <f t="shared" si="16"/>
        <v>846.9</v>
      </c>
      <c r="AL18" s="69">
        <f t="shared" si="16"/>
        <v>877.59999999999991</v>
      </c>
      <c r="AM18" s="69">
        <f t="shared" si="16"/>
        <v>879.65</v>
      </c>
      <c r="AN18" s="69">
        <f t="shared" si="16"/>
        <v>899.9</v>
      </c>
      <c r="AO18" s="69">
        <f t="shared" si="16"/>
        <v>900.1</v>
      </c>
      <c r="AP18" s="69">
        <f t="shared" si="16"/>
        <v>933.40000000000009</v>
      </c>
      <c r="AQ18" s="69">
        <f t="shared" si="16"/>
        <v>938.10000000000014</v>
      </c>
      <c r="AR18" s="69">
        <f t="shared" si="16"/>
        <v>1001.9</v>
      </c>
      <c r="AS18" s="69">
        <f t="shared" si="16"/>
        <v>1011.1</v>
      </c>
      <c r="AT18" s="69">
        <f t="shared" si="16"/>
        <v>1072.5999999999999</v>
      </c>
    </row>
    <row r="19" spans="4:46" x14ac:dyDescent="0.3">
      <c r="D19" s="5"/>
      <c r="E19" s="5"/>
      <c r="F19" s="4"/>
      <c r="G19" s="4"/>
      <c r="H19" s="4"/>
      <c r="I19" s="4"/>
      <c r="J19" s="4"/>
      <c r="K19" s="4"/>
      <c r="L19" s="4"/>
      <c r="M19" s="4"/>
      <c r="N19" s="4"/>
      <c r="O19" s="4"/>
      <c r="P19" s="4"/>
      <c r="Q19" s="4"/>
      <c r="R19" s="4"/>
      <c r="S19" s="4"/>
      <c r="U19" s="5"/>
      <c r="V19" s="19"/>
      <c r="W19" s="19"/>
      <c r="X19" s="19"/>
      <c r="Y19" s="19"/>
      <c r="Z19" s="19"/>
      <c r="AA19" s="19"/>
      <c r="AB19" s="19"/>
      <c r="AE19" s="5"/>
      <c r="AF19" s="5"/>
      <c r="AG19" s="4"/>
      <c r="AH19" s="4"/>
      <c r="AI19" s="4"/>
      <c r="AJ19" s="4"/>
      <c r="AK19" s="4"/>
      <c r="AL19" s="4"/>
      <c r="AM19" s="4"/>
      <c r="AN19" s="4"/>
      <c r="AO19" s="4"/>
      <c r="AP19" s="4"/>
      <c r="AQ19" s="4"/>
      <c r="AR19" s="4"/>
      <c r="AS19" s="4"/>
      <c r="AT19" s="4"/>
    </row>
    <row r="20" spans="4:46" x14ac:dyDescent="0.3">
      <c r="D20" s="5"/>
      <c r="E20" s="5"/>
      <c r="F20" s="4"/>
      <c r="G20" s="4"/>
      <c r="H20" s="4"/>
      <c r="I20" s="4"/>
      <c r="J20" s="4"/>
      <c r="K20" s="4"/>
      <c r="L20" s="4"/>
      <c r="M20" s="4"/>
      <c r="N20" s="4"/>
      <c r="O20" s="4"/>
      <c r="P20" s="4"/>
      <c r="Q20" s="4"/>
      <c r="R20" s="4"/>
      <c r="S20" s="4"/>
      <c r="U20" s="5"/>
      <c r="V20" s="19"/>
      <c r="W20" s="19"/>
      <c r="X20" s="19"/>
      <c r="Y20" s="19"/>
      <c r="Z20" s="19"/>
      <c r="AA20" s="19"/>
      <c r="AB20" s="19"/>
      <c r="AE20" s="5"/>
      <c r="AF20" s="5"/>
      <c r="AG20" s="4"/>
      <c r="AH20" s="4"/>
      <c r="AI20" s="4"/>
      <c r="AJ20" s="4"/>
      <c r="AK20" s="4"/>
      <c r="AL20" s="4"/>
      <c r="AM20" s="4"/>
      <c r="AN20" s="4"/>
      <c r="AO20" s="4"/>
      <c r="AP20" s="4"/>
      <c r="AQ20" s="4"/>
      <c r="AR20" s="4"/>
      <c r="AS20" s="4"/>
      <c r="AT20" s="4"/>
    </row>
    <row r="21" spans="4:46" x14ac:dyDescent="0.3">
      <c r="D21" s="5"/>
      <c r="E21" s="5"/>
      <c r="F21" s="4"/>
      <c r="G21" s="4"/>
      <c r="H21" s="4"/>
      <c r="I21" s="4"/>
      <c r="J21" s="4"/>
      <c r="K21" s="4"/>
      <c r="L21" s="4"/>
      <c r="M21" s="4"/>
      <c r="N21" s="4"/>
      <c r="O21" s="4"/>
      <c r="P21" s="4"/>
      <c r="Q21" s="4"/>
      <c r="R21" s="4"/>
      <c r="S21" s="4"/>
      <c r="U21" s="5"/>
      <c r="V21" s="19"/>
      <c r="W21" s="19"/>
      <c r="X21" s="19"/>
      <c r="Y21" s="19"/>
      <c r="Z21" s="19"/>
      <c r="AA21" s="19"/>
      <c r="AB21" s="19"/>
      <c r="AE21" s="5"/>
      <c r="AR21" s="4"/>
      <c r="AS21" s="4"/>
      <c r="AT21" s="4"/>
    </row>
    <row r="22" spans="4:46" x14ac:dyDescent="0.3">
      <c r="D22" s="5"/>
      <c r="E22" s="5"/>
      <c r="F22" s="4"/>
      <c r="G22" s="4"/>
      <c r="H22" s="4"/>
      <c r="I22" s="4"/>
      <c r="J22" s="4"/>
      <c r="K22" s="4"/>
      <c r="L22" s="4"/>
      <c r="M22" s="4"/>
      <c r="N22" s="4"/>
      <c r="O22" s="4"/>
      <c r="P22" s="4"/>
      <c r="Q22" s="4"/>
      <c r="R22" s="4"/>
      <c r="S22" s="4"/>
      <c r="U22" s="5"/>
      <c r="V22" s="19"/>
      <c r="W22" s="19"/>
      <c r="X22" s="19"/>
      <c r="Y22" s="19"/>
      <c r="Z22" s="19"/>
      <c r="AA22" s="19"/>
      <c r="AB22" s="19"/>
      <c r="AE22" s="5"/>
      <c r="AF22" s="5"/>
      <c r="AG22" s="4"/>
      <c r="AH22" s="4"/>
      <c r="AI22" s="4"/>
      <c r="AJ22" s="4"/>
      <c r="AK22" s="4"/>
      <c r="AL22" s="4"/>
      <c r="AM22" s="4"/>
      <c r="AN22" s="4"/>
      <c r="AO22" s="4"/>
      <c r="AP22" s="4"/>
      <c r="AQ22" s="4"/>
      <c r="AR22" s="4"/>
      <c r="AS22" s="4"/>
      <c r="AT22" s="4"/>
    </row>
    <row r="23" spans="4:46" x14ac:dyDescent="0.3">
      <c r="D23" s="5"/>
      <c r="E23" s="5"/>
      <c r="F23" s="4"/>
      <c r="G23" s="4"/>
      <c r="H23" s="4"/>
      <c r="I23" s="4"/>
      <c r="J23" s="4"/>
      <c r="K23" s="4"/>
      <c r="L23" s="4"/>
      <c r="M23" s="4"/>
      <c r="N23" s="4"/>
      <c r="O23" s="4"/>
      <c r="P23" s="4"/>
      <c r="Q23" s="4"/>
      <c r="R23" s="4"/>
      <c r="S23" s="4"/>
      <c r="U23" s="5"/>
      <c r="V23" s="19"/>
      <c r="W23" s="19"/>
      <c r="X23" s="19"/>
      <c r="Y23" s="19"/>
      <c r="Z23" s="19"/>
      <c r="AA23" s="19"/>
      <c r="AB23" s="19"/>
      <c r="AE23" s="5"/>
      <c r="AF23" s="5"/>
      <c r="AG23" s="4"/>
      <c r="AH23" s="4"/>
      <c r="AI23" s="4"/>
      <c r="AJ23" s="4"/>
      <c r="AK23" s="4"/>
      <c r="AL23" s="4"/>
      <c r="AM23" s="4"/>
      <c r="AN23" s="4"/>
      <c r="AO23" s="4"/>
      <c r="AP23" s="4"/>
      <c r="AQ23" s="4"/>
      <c r="AR23" s="4"/>
      <c r="AS23" s="4"/>
      <c r="AT23" s="4"/>
    </row>
    <row r="24" spans="4:46" ht="15" thickBot="1" x14ac:dyDescent="0.35">
      <c r="D24" s="5"/>
      <c r="E24" s="5"/>
      <c r="F24" s="4"/>
      <c r="G24" s="4"/>
      <c r="H24" s="4"/>
      <c r="I24" s="4"/>
      <c r="J24" s="4"/>
      <c r="K24" s="4"/>
      <c r="L24" s="4"/>
      <c r="M24" s="4"/>
      <c r="N24" s="4"/>
      <c r="O24" s="4"/>
      <c r="P24" s="4"/>
      <c r="Q24" s="4"/>
      <c r="R24" s="4"/>
      <c r="S24" s="4"/>
      <c r="U24" s="5"/>
      <c r="V24" s="19"/>
      <c r="W24" s="19"/>
      <c r="X24" s="19"/>
      <c r="Y24" s="19"/>
      <c r="Z24" s="19"/>
      <c r="AA24" s="19"/>
      <c r="AB24" s="19"/>
      <c r="AE24" s="5"/>
      <c r="AF24" s="5"/>
      <c r="AG24" s="4"/>
      <c r="AH24" s="4"/>
      <c r="AI24" s="4"/>
      <c r="AJ24" s="4"/>
      <c r="AK24" s="4"/>
      <c r="AL24" s="4"/>
      <c r="AM24" s="4"/>
      <c r="AN24" s="4"/>
      <c r="AO24" s="4"/>
      <c r="AP24" s="4"/>
      <c r="AQ24" s="4"/>
      <c r="AR24" s="4"/>
      <c r="AS24" s="4"/>
      <c r="AT24" s="4"/>
    </row>
    <row r="25" spans="4:46" ht="15" thickBot="1" x14ac:dyDescent="0.35">
      <c r="AG25" s="150" t="s">
        <v>366</v>
      </c>
      <c r="AH25" s="151"/>
      <c r="AI25" s="151"/>
      <c r="AJ25" s="151"/>
      <c r="AK25" s="151"/>
      <c r="AL25" s="151"/>
      <c r="AM25" s="151"/>
      <c r="AN25" s="151"/>
      <c r="AO25" s="151"/>
      <c r="AP25" s="151"/>
      <c r="AQ25" s="151"/>
      <c r="AR25" s="152"/>
    </row>
    <row r="26" spans="4:46" x14ac:dyDescent="0.3">
      <c r="AE26" s="53"/>
      <c r="AF26" s="54"/>
      <c r="AG26" s="146" t="s">
        <v>17</v>
      </c>
      <c r="AH26" s="146"/>
      <c r="AI26" s="146"/>
      <c r="AJ26" s="146"/>
      <c r="AK26" s="146"/>
      <c r="AL26" s="146"/>
      <c r="AM26" s="146"/>
      <c r="AN26" s="146"/>
      <c r="AO26" s="146"/>
      <c r="AP26" s="146"/>
      <c r="AQ26" s="146"/>
      <c r="AR26" s="146"/>
      <c r="AS26" s="146"/>
      <c r="AT26" s="147"/>
    </row>
    <row r="27" spans="4:46" x14ac:dyDescent="0.3">
      <c r="AE27" s="56"/>
      <c r="AG27" s="5" t="s">
        <v>234</v>
      </c>
      <c r="AH27" s="5" t="s">
        <v>245</v>
      </c>
      <c r="AI27" s="5" t="s">
        <v>246</v>
      </c>
      <c r="AJ27" s="5" t="s">
        <v>257</v>
      </c>
      <c r="AK27" s="5" t="s">
        <v>258</v>
      </c>
      <c r="AL27" s="5" t="s">
        <v>269</v>
      </c>
      <c r="AM27" s="5" t="s">
        <v>309</v>
      </c>
      <c r="AN27" s="5" t="s">
        <v>280</v>
      </c>
      <c r="AO27" s="5" t="s">
        <v>281</v>
      </c>
      <c r="AP27" s="5" t="s">
        <v>292</v>
      </c>
      <c r="AQ27" s="5" t="s">
        <v>293</v>
      </c>
      <c r="AR27" s="5" t="s">
        <v>304</v>
      </c>
      <c r="AS27" s="5" t="s">
        <v>305</v>
      </c>
      <c r="AT27" s="62" t="s">
        <v>191</v>
      </c>
    </row>
    <row r="28" spans="4:46" x14ac:dyDescent="0.3">
      <c r="AE28" s="63" t="s">
        <v>30</v>
      </c>
      <c r="AF28" s="5" t="s">
        <v>17</v>
      </c>
      <c r="AG28" s="4">
        <f>INDEX('Transposed Data'!$C$34:$DW$41,MATCH('Q4'!$AF28,'Transposed Data'!$A$34:$A$41,0), MATCH('Q4'!AG$3,'Transposed Data'!$C$33:$DW$33,0))</f>
        <v>400</v>
      </c>
      <c r="AH28" s="4">
        <f>INDEX('Transposed Data'!$C$34:$DW$41,MATCH('Q4'!$AF28,'Transposed Data'!$A$34:$A$41,0), MATCH('Q4'!AH$3,'Transposed Data'!$C$33:$DW$33,0))</f>
        <v>418.59999999999997</v>
      </c>
      <c r="AI28" s="4">
        <f>INDEX('Transposed Data'!$C$34:$DW$41,MATCH('Q4'!$AF28,'Transposed Data'!$A$34:$A$41,0), MATCH('Q4'!AI$3,'Transposed Data'!$C$33:$DW$33,0))</f>
        <v>420.80000000000007</v>
      </c>
      <c r="AJ28" s="4">
        <f>INDEX('Transposed Data'!$C$34:$DW$41,MATCH('Q4'!$AF28,'Transposed Data'!$A$34:$A$41,0), MATCH('Q4'!AJ$3,'Transposed Data'!$C$33:$DW$33,0))</f>
        <v>440.5</v>
      </c>
      <c r="AK28" s="4">
        <f>INDEX('Transposed Data'!$C$34:$DW$41,MATCH('Q4'!$AF28,'Transposed Data'!$A$34:$A$41,0), MATCH('Q4'!AK$3,'Transposed Data'!$C$33:$DW$33,0))</f>
        <v>442.5</v>
      </c>
      <c r="AL28" s="4">
        <f>INDEX('Transposed Data'!$C$34:$DW$41,MATCH('Q4'!$AF28,'Transposed Data'!$A$34:$A$41,0), MATCH('Q4'!AL$3,'Transposed Data'!$C$33:$DW$33,0))</f>
        <v>447</v>
      </c>
      <c r="AM28" s="4">
        <f>INDEX('Transposed Data'!$C$34:$DW$41,MATCH('Q4'!$AF28,'Transposed Data'!$A$34:$A$41,0), MATCH('Q4'!AM$3,'Transposed Data'!$C$33:$DW$33,0))</f>
        <v>447.56666666666661</v>
      </c>
      <c r="AN28" s="4">
        <f>INDEX('Transposed Data'!$C$34:$DW$41,MATCH('Q4'!$AF28,'Transposed Data'!$A$34:$A$41,0), MATCH('Q4'!AN$3,'Transposed Data'!$C$33:$DW$33,0))</f>
        <v>453.5</v>
      </c>
      <c r="AO28" s="4">
        <f>INDEX('Transposed Data'!$C$34:$DW$41,MATCH('Q4'!$AF28,'Transposed Data'!$A$34:$A$41,0), MATCH('Q4'!AO$3,'Transposed Data'!$C$33:$DW$33,0))</f>
        <v>452.86666666666667</v>
      </c>
      <c r="AP28" s="4">
        <f>INDEX('Transposed Data'!$C$34:$DW$41,MATCH('Q4'!$AF28,'Transposed Data'!$A$34:$A$41,0), MATCH('Q4'!AP$3,'Transposed Data'!$C$33:$DW$33,0))</f>
        <v>472.9</v>
      </c>
      <c r="AQ28" s="4">
        <f>INDEX('Transposed Data'!$C$34:$DW$41,MATCH('Q4'!$AF28,'Transposed Data'!$A$34:$A$41,0), MATCH('Q4'!AQ$3,'Transposed Data'!$C$33:$DW$33,0))</f>
        <v>475.69999999999993</v>
      </c>
      <c r="AR28" s="4">
        <f>INDEX('Transposed Data'!$C$34:$DW$41,MATCH('Q4'!$AF28,'Transposed Data'!$A$34:$A$41,0), MATCH('Q4'!AR$3,'Transposed Data'!$C$33:$DW$33,0))</f>
        <v>523.70000000000005</v>
      </c>
      <c r="AS28" s="4">
        <f>INDEX('Transposed Data'!$C$34:$DW$41,MATCH('Q4'!$AF28,'Transposed Data'!$A$34:$A$41,0), MATCH('Q4'!AS$3,'Transposed Data'!$C$33:$DW$33,0))</f>
        <v>529.70000000000005</v>
      </c>
      <c r="AT28" s="64">
        <f>INDEX('Transposed Data'!$C$34:$DW$41,MATCH('Q4'!$AF28,'Transposed Data'!$A$34:$A$41,0), MATCH('Q4'!AT$3,'Transposed Data'!$C$33:$DW$33,0))</f>
        <v>566.6</v>
      </c>
    </row>
    <row r="29" spans="4:46" x14ac:dyDescent="0.3">
      <c r="AE29" s="63" t="s">
        <v>33</v>
      </c>
      <c r="AF29" s="5" t="s">
        <v>17</v>
      </c>
      <c r="AG29" s="4">
        <f>INDEX('Transposed Data'!$EB$34:$IV$41,MATCH('Q4'!$AF29,'Transposed Data'!$DZ$34:$DZ$41,0), MATCH('Q4'!AG$3,'Transposed Data'!$EB$33:$IV$33,0))</f>
        <v>373.1</v>
      </c>
      <c r="AH29" s="4">
        <f>INDEX('Transposed Data'!$EB$34:$IV$41,MATCH('Q4'!$AF29,'Transposed Data'!$DZ$34:$DZ$41,0), MATCH('Q4'!AH$3,'Transposed Data'!$EB$33:$IV$33,0))</f>
        <v>383.20000000000005</v>
      </c>
      <c r="AI29" s="4">
        <f>INDEX('Transposed Data'!$EB$34:$IV$41,MATCH('Q4'!$AF29,'Transposed Data'!$DZ$34:$DZ$41,0), MATCH('Q4'!AI$3,'Transposed Data'!$EB$33:$IV$33,0))</f>
        <v>384.2</v>
      </c>
      <c r="AJ29" s="4">
        <f>INDEX('Transposed Data'!$EB$34:$IV$41,MATCH('Q4'!$AF29,'Transposed Data'!$DZ$34:$DZ$41,0), MATCH('Q4'!AJ$3,'Transposed Data'!$EB$33:$IV$33,0))</f>
        <v>398.59999999999997</v>
      </c>
      <c r="AK29" s="4">
        <f>INDEX('Transposed Data'!$EB$34:$IV$41,MATCH('Q4'!$AF29,'Transposed Data'!$DZ$34:$DZ$41,0), MATCH('Q4'!AK$3,'Transposed Data'!$EB$33:$IV$33,0))</f>
        <v>401.40000000000003</v>
      </c>
      <c r="AL29" s="4">
        <f>INDEX('Transposed Data'!$EB$34:$IV$41,MATCH('Q4'!$AF29,'Transposed Data'!$DZ$34:$DZ$41,0), MATCH('Q4'!AL$3,'Transposed Data'!$EB$33:$IV$33,0))</f>
        <v>416.29999999999995</v>
      </c>
      <c r="AM29" s="4">
        <f>INDEX('Transposed Data'!$EB$34:$IV$41,MATCH('Q4'!$AF29,'Transposed Data'!$DZ$34:$DZ$41,0), MATCH('Q4'!AM$3,'Transposed Data'!$EB$33:$IV$33,0))</f>
        <v>416.98333333333335</v>
      </c>
      <c r="AN29" s="4">
        <f>INDEX('Transposed Data'!$EB$34:$IV$41,MATCH('Q4'!$AF29,'Transposed Data'!$DZ$34:$DZ$41,0), MATCH('Q4'!AN$3,'Transposed Data'!$EB$33:$IV$33,0))</f>
        <v>427.1</v>
      </c>
      <c r="AO29" s="4">
        <f>INDEX('Transposed Data'!$EB$34:$IV$41,MATCH('Q4'!$AF29,'Transposed Data'!$DZ$34:$DZ$41,0), MATCH('Q4'!AO$3,'Transposed Data'!$EB$33:$IV$33,0))</f>
        <v>426.06666666666672</v>
      </c>
      <c r="AP29" s="4">
        <f>INDEX('Transposed Data'!$EB$34:$IV$41,MATCH('Q4'!$AF29,'Transposed Data'!$DZ$34:$DZ$41,0), MATCH('Q4'!AP$3,'Transposed Data'!$EB$33:$IV$33,0))</f>
        <v>446.4</v>
      </c>
      <c r="AQ29" s="4">
        <f>INDEX('Transposed Data'!$EB$34:$IV$41,MATCH('Q4'!$AF29,'Transposed Data'!$DZ$34:$DZ$41,0), MATCH('Q4'!AQ$3,'Transposed Data'!$EB$33:$IV$33,0))</f>
        <v>448.6</v>
      </c>
      <c r="AR29" s="4">
        <f>INDEX('Transposed Data'!$EB$34:$IV$41,MATCH('Q4'!$AF29,'Transposed Data'!$DZ$34:$DZ$41,0), MATCH('Q4'!AR$3,'Transposed Data'!$EB$33:$IV$33,0))</f>
        <v>484.6</v>
      </c>
      <c r="AS29" s="4">
        <f>INDEX('Transposed Data'!$EB$34:$IV$41,MATCH('Q4'!$AF29,'Transposed Data'!$DZ$34:$DZ$41,0), MATCH('Q4'!AS$3,'Transposed Data'!$EB$33:$IV$33,0))</f>
        <v>489.2</v>
      </c>
      <c r="AT29" s="64">
        <f>INDEX('Transposed Data'!$EB$34:$IV$41,MATCH('Q4'!$AF29,'Transposed Data'!$DZ$34:$DZ$41,0), MATCH('Q4'!AT$3,'Transposed Data'!$EB$33:$IV$33,0))</f>
        <v>525.4</v>
      </c>
    </row>
    <row r="30" spans="4:46" x14ac:dyDescent="0.3">
      <c r="AE30" s="63" t="s">
        <v>176</v>
      </c>
      <c r="AF30" s="5" t="s">
        <v>17</v>
      </c>
      <c r="AG30" s="4">
        <f>INDEX('Transposed Data'!$JA$34:$NU$41,MATCH('Q4'!$AF30,'Transposed Data'!$A$34:$A$41,0), MATCH('Q4'!AG$3,'Transposed Data'!$JA$33:$NU$33,0))</f>
        <v>389.20000000000005</v>
      </c>
      <c r="AH30" s="4">
        <f>INDEX('Transposed Data'!$JA$34:$NU$41,MATCH('Q4'!$AF30,'Transposed Data'!$A$34:$A$41,0), MATCH('Q4'!AH$3,'Transposed Data'!$JA$33:$NU$33,0))</f>
        <v>404.29999999999995</v>
      </c>
      <c r="AI30" s="4">
        <f>INDEX('Transposed Data'!$JA$34:$NU$41,MATCH('Q4'!$AF30,'Transposed Data'!$A$34:$A$41,0), MATCH('Q4'!AI$3,'Transposed Data'!$JA$33:$NU$33,0))</f>
        <v>406.1</v>
      </c>
      <c r="AJ30" s="4">
        <f>INDEX('Transposed Data'!$JA$34:$NU$41,MATCH('Q4'!$AF30,'Transposed Data'!$A$34:$A$41,0), MATCH('Q4'!AJ$3,'Transposed Data'!$JA$33:$NU$33,0))</f>
        <v>423.6</v>
      </c>
      <c r="AK30" s="4">
        <f>INDEX('Transposed Data'!$JA$34:$NU$41,MATCH('Q4'!$AF30,'Transposed Data'!$A$34:$A$41,0), MATCH('Q4'!AK$3,'Transposed Data'!$JA$33:$NU$33,0))</f>
        <v>426</v>
      </c>
      <c r="AL30" s="4">
        <f>INDEX('Transposed Data'!$JA$34:$NU$41,MATCH('Q4'!$AF30,'Transposed Data'!$A$34:$A$41,0), MATCH('Q4'!AL$3,'Transposed Data'!$JA$33:$NU$33,0))</f>
        <v>434.5</v>
      </c>
      <c r="AM30" s="4">
        <f>INDEX('Transposed Data'!$JA$34:$NU$41,MATCH('Q4'!$AF30,'Transposed Data'!$A$34:$A$41,0), MATCH('Q4'!AM$3,'Transposed Data'!$JA$33:$NU$33,0))</f>
        <v>435.15</v>
      </c>
      <c r="AN30" s="4">
        <f>INDEX('Transposed Data'!$JA$34:$NU$41,MATCH('Q4'!$AF30,'Transposed Data'!$A$34:$A$41,0), MATCH('Q4'!AN$3,'Transposed Data'!$JA$33:$NU$33,0))</f>
        <v>442.90000000000003</v>
      </c>
      <c r="AO30" s="4">
        <f>INDEX('Transposed Data'!$JA$34:$NU$41,MATCH('Q4'!$AF30,'Transposed Data'!$A$34:$A$41,0), MATCH('Q4'!AO$3,'Transposed Data'!$JA$33:$NU$33,0))</f>
        <v>442.03333333333336</v>
      </c>
      <c r="AP30" s="4">
        <f>INDEX('Transposed Data'!$JA$34:$NU$41,MATCH('Q4'!$AF30,'Transposed Data'!$A$34:$A$41,0), MATCH('Q4'!AP$3,'Transposed Data'!$JA$33:$NU$33,0))</f>
        <v>462.1</v>
      </c>
      <c r="AQ30" s="4">
        <f>INDEX('Transposed Data'!$JA$34:$NU$41,MATCH('Q4'!$AF30,'Transposed Data'!$A$34:$A$41,0), MATCH('Q4'!AQ$3,'Transposed Data'!$JA$33:$NU$33,0))</f>
        <v>464.6</v>
      </c>
      <c r="AR30" s="4">
        <f>INDEX('Transposed Data'!$JA$34:$NU$41,MATCH('Q4'!$AF30,'Transposed Data'!$A$34:$A$41,0), MATCH('Q4'!AR$3,'Transposed Data'!$JA$33:$NU$33,0))</f>
        <v>507.79999999999995</v>
      </c>
      <c r="AS30" s="4">
        <f>INDEX('Transposed Data'!$JA$34:$NU$41,MATCH('Q4'!$AF30,'Transposed Data'!$A$34:$A$41,0), MATCH('Q4'!AS$3,'Transposed Data'!$JA$33:$NU$33,0))</f>
        <v>513.20000000000005</v>
      </c>
      <c r="AT30" s="64">
        <f>INDEX('Transposed Data'!$JA$34:$NU$41,MATCH('Q4'!$AF30,'Transposed Data'!$A$34:$A$41,0), MATCH('Q4'!AT$3,'Transposed Data'!$JA$33:$NU$33,0))</f>
        <v>549.9</v>
      </c>
    </row>
    <row r="31" spans="4:46" x14ac:dyDescent="0.3">
      <c r="AE31" s="63"/>
      <c r="AF31" s="5"/>
      <c r="AG31" s="4"/>
      <c r="AH31" s="4"/>
      <c r="AI31" s="4"/>
      <c r="AJ31" s="4"/>
      <c r="AK31" s="4"/>
      <c r="AL31" s="4"/>
      <c r="AM31" s="4"/>
      <c r="AN31" s="4"/>
      <c r="AO31" s="4"/>
      <c r="AP31" s="4"/>
      <c r="AQ31" s="4"/>
      <c r="AR31" s="4"/>
      <c r="AS31" s="4"/>
      <c r="AT31" s="64"/>
    </row>
    <row r="32" spans="4:46" x14ac:dyDescent="0.3">
      <c r="AE32" s="56"/>
      <c r="AG32" s="148" t="s">
        <v>20</v>
      </c>
      <c r="AH32" s="148"/>
      <c r="AI32" s="148"/>
      <c r="AJ32" s="148"/>
      <c r="AK32" s="148"/>
      <c r="AL32" s="148"/>
      <c r="AM32" s="148"/>
      <c r="AN32" s="148"/>
      <c r="AO32" s="148"/>
      <c r="AP32" s="148"/>
      <c r="AQ32" s="148"/>
      <c r="AR32" s="148"/>
      <c r="AS32" s="148"/>
      <c r="AT32" s="149"/>
    </row>
    <row r="33" spans="19:76" x14ac:dyDescent="0.3">
      <c r="AE33" s="56"/>
      <c r="AG33" s="5" t="s">
        <v>234</v>
      </c>
      <c r="AH33" s="5" t="s">
        <v>245</v>
      </c>
      <c r="AI33" s="5" t="s">
        <v>246</v>
      </c>
      <c r="AJ33" s="5" t="s">
        <v>257</v>
      </c>
      <c r="AK33" s="5" t="s">
        <v>258</v>
      </c>
      <c r="AL33" s="5" t="s">
        <v>269</v>
      </c>
      <c r="AM33" s="5" t="s">
        <v>309</v>
      </c>
      <c r="AN33" s="5" t="s">
        <v>280</v>
      </c>
      <c r="AO33" s="5" t="s">
        <v>281</v>
      </c>
      <c r="AP33" s="5" t="s">
        <v>292</v>
      </c>
      <c r="AQ33" s="5" t="s">
        <v>293</v>
      </c>
      <c r="AR33" s="5" t="s">
        <v>304</v>
      </c>
      <c r="AS33" s="5" t="s">
        <v>305</v>
      </c>
      <c r="AT33" s="62" t="s">
        <v>191</v>
      </c>
    </row>
    <row r="34" spans="19:76" ht="15" thickBot="1" x14ac:dyDescent="0.35">
      <c r="AE34" s="63" t="s">
        <v>30</v>
      </c>
      <c r="AF34" s="5" t="s">
        <v>20</v>
      </c>
      <c r="AG34" s="4">
        <f>INDEX('Transposed Data'!$C$34:$DW$41,MATCH('Q4'!$AF34,'Transposed Data'!$A$34:$A$41,0), MATCH('Q4'!AG$3,'Transposed Data'!$C$33:$DW$33,0))</f>
        <v>128</v>
      </c>
      <c r="AH34" s="4">
        <f>INDEX('Transposed Data'!$C$34:$DW$41,MATCH('Q4'!$AF34,'Transposed Data'!$A$34:$A$41,0), MATCH('Q4'!AH$3,'Transposed Data'!$C$33:$DW$33,0))</f>
        <v>134.1</v>
      </c>
      <c r="AI34" s="4">
        <f>INDEX('Transposed Data'!$C$34:$DW$41,MATCH('Q4'!$AF34,'Transposed Data'!$A$34:$A$41,0), MATCH('Q4'!AI$3,'Transposed Data'!$C$33:$DW$33,0))</f>
        <v>134.30000000000001</v>
      </c>
      <c r="AJ34" s="4">
        <f>INDEX('Transposed Data'!$C$34:$DW$41,MATCH('Q4'!$AF34,'Transposed Data'!$A$34:$A$41,0), MATCH('Q4'!AJ$3,'Transposed Data'!$C$33:$DW$33,0))</f>
        <v>139.9</v>
      </c>
      <c r="AK34" s="4">
        <f>INDEX('Transposed Data'!$C$34:$DW$41,MATCH('Q4'!$AF34,'Transposed Data'!$A$34:$A$41,0), MATCH('Q4'!AK$3,'Transposed Data'!$C$33:$DW$33,0))</f>
        <v>140.9</v>
      </c>
      <c r="AL34" s="4">
        <f>INDEX('Transposed Data'!$C$34:$DW$41,MATCH('Q4'!$AF34,'Transposed Data'!$A$34:$A$41,0), MATCH('Q4'!AL$3,'Transposed Data'!$C$33:$DW$33,0))</f>
        <v>150</v>
      </c>
      <c r="AM34" s="4">
        <f>INDEX('Transposed Data'!$C$34:$DW$41,MATCH('Q4'!$AF34,'Transposed Data'!$A$34:$A$41,0), MATCH('Q4'!AM$3,'Transposed Data'!$C$33:$DW$33,0))</f>
        <v>149.88333333333333</v>
      </c>
      <c r="AN34" s="4">
        <f>INDEX('Transposed Data'!$C$34:$DW$41,MATCH('Q4'!$AF34,'Transposed Data'!$A$34:$A$41,0), MATCH('Q4'!AN$3,'Transposed Data'!$C$33:$DW$33,0))</f>
        <v>151.5</v>
      </c>
      <c r="AO34" s="4">
        <f>INDEX('Transposed Data'!$C$34:$DW$41,MATCH('Q4'!$AF34,'Transposed Data'!$A$34:$A$41,0), MATCH('Q4'!AO$3,'Transposed Data'!$C$33:$DW$33,0))</f>
        <v>151.66666666666666</v>
      </c>
      <c r="AP34" s="4">
        <f>INDEX('Transposed Data'!$C$34:$DW$41,MATCH('Q4'!$AF34,'Transposed Data'!$A$34:$A$41,0), MATCH('Q4'!AP$3,'Transposed Data'!$C$33:$DW$33,0))</f>
        <v>154.80000000000001</v>
      </c>
      <c r="AQ34" s="4">
        <f>INDEX('Transposed Data'!$C$34:$DW$41,MATCH('Q4'!$AF34,'Transposed Data'!$A$34:$A$41,0), MATCH('Q4'!AQ$3,'Transposed Data'!$C$33:$DW$33,0))</f>
        <v>155.5</v>
      </c>
      <c r="AR34" s="4">
        <f>INDEX('Transposed Data'!$C$34:$DW$41,MATCH('Q4'!$AF34,'Transposed Data'!$A$34:$A$41,0), MATCH('Q4'!AR$3,'Transposed Data'!$C$33:$DW$33,0))</f>
        <v>166.5</v>
      </c>
      <c r="AS34" s="4">
        <f>INDEX('Transposed Data'!$C$34:$DW$41,MATCH('Q4'!$AF34,'Transposed Data'!$A$34:$A$41,0), MATCH('Q4'!AS$3,'Transposed Data'!$C$33:$DW$33,0))</f>
        <v>167.7</v>
      </c>
      <c r="AT34" s="64">
        <f>INDEX('Transposed Data'!$C$34:$DW$41,MATCH('Q4'!$AF34,'Transposed Data'!$A$34:$A$41,0), MATCH('Q4'!AT$3,'Transposed Data'!$C$33:$DW$33,0))</f>
        <v>178.6</v>
      </c>
    </row>
    <row r="35" spans="19:76" ht="21.6" thickBot="1" x14ac:dyDescent="0.45">
      <c r="S35" s="143" t="s">
        <v>390</v>
      </c>
      <c r="T35" s="144"/>
      <c r="U35" s="144"/>
      <c r="V35" s="144"/>
      <c r="W35" s="144"/>
      <c r="X35" s="144"/>
      <c r="Y35" s="144"/>
      <c r="Z35" s="145"/>
      <c r="AE35" s="63" t="s">
        <v>33</v>
      </c>
      <c r="AF35" s="5" t="s">
        <v>20</v>
      </c>
      <c r="AG35" s="4">
        <f>INDEX('Transposed Data'!$EB$34:$IV$41,MATCH('Q4'!$AF35,'Transposed Data'!$DZ$34:$DZ$41,0), MATCH('Q4'!AG$3,'Transposed Data'!$EB$33:$IV$33,0))</f>
        <v>248.39999999999998</v>
      </c>
      <c r="AH35" s="4">
        <f>INDEX('Transposed Data'!$EB$34:$IV$41,MATCH('Q4'!$AF35,'Transposed Data'!$DZ$34:$DZ$41,0), MATCH('Q4'!AH$3,'Transposed Data'!$EB$33:$IV$33,0))</f>
        <v>256.7</v>
      </c>
      <c r="AI35" s="4">
        <f>INDEX('Transposed Data'!$EB$34:$IV$41,MATCH('Q4'!$AF35,'Transposed Data'!$DZ$34:$DZ$41,0), MATCH('Q4'!AI$3,'Transposed Data'!$EB$33:$IV$33,0))</f>
        <v>257.7</v>
      </c>
      <c r="AJ35" s="4">
        <f>INDEX('Transposed Data'!$EB$34:$IV$41,MATCH('Q4'!$AF35,'Transposed Data'!$DZ$34:$DZ$41,0), MATCH('Q4'!AJ$3,'Transposed Data'!$EB$33:$IV$33,0))</f>
        <v>272.8</v>
      </c>
      <c r="AK35" s="4">
        <f>INDEX('Transposed Data'!$EB$34:$IV$41,MATCH('Q4'!$AF35,'Transposed Data'!$DZ$34:$DZ$41,0), MATCH('Q4'!AK$3,'Transposed Data'!$EB$33:$IV$33,0))</f>
        <v>274.70000000000005</v>
      </c>
      <c r="AL35" s="4">
        <f>INDEX('Transposed Data'!$EB$34:$IV$41,MATCH('Q4'!$AF35,'Transposed Data'!$DZ$34:$DZ$41,0), MATCH('Q4'!AL$3,'Transposed Data'!$EB$33:$IV$33,0))</f>
        <v>285.8</v>
      </c>
      <c r="AM35" s="4">
        <f>INDEX('Transposed Data'!$EB$34:$IV$41,MATCH('Q4'!$AF35,'Transposed Data'!$DZ$34:$DZ$41,0), MATCH('Q4'!AM$3,'Transposed Data'!$EB$33:$IV$33,0))</f>
        <v>286.2166666666667</v>
      </c>
      <c r="AN35" s="4">
        <f>INDEX('Transposed Data'!$EB$34:$IV$41,MATCH('Q4'!$AF35,'Transposed Data'!$DZ$34:$DZ$41,0), MATCH('Q4'!AN$3,'Transposed Data'!$EB$33:$IV$33,0))</f>
        <v>295.3</v>
      </c>
      <c r="AO35" s="4">
        <f>INDEX('Transposed Data'!$EB$34:$IV$41,MATCH('Q4'!$AF35,'Transposed Data'!$DZ$34:$DZ$41,0), MATCH('Q4'!AO$3,'Transposed Data'!$EB$33:$IV$33,0))</f>
        <v>296.0333333333333</v>
      </c>
      <c r="AP35" s="4">
        <f>INDEX('Transposed Data'!$EB$34:$IV$41,MATCH('Q4'!$AF35,'Transposed Data'!$DZ$34:$DZ$41,0), MATCH('Q4'!AP$3,'Transposed Data'!$EB$33:$IV$33,0))</f>
        <v>307.10000000000002</v>
      </c>
      <c r="AQ35" s="4">
        <f>INDEX('Transposed Data'!$EB$34:$IV$41,MATCH('Q4'!$AF35,'Transposed Data'!$DZ$34:$DZ$41,0), MATCH('Q4'!AQ$3,'Transposed Data'!$EB$33:$IV$33,0))</f>
        <v>309</v>
      </c>
      <c r="AR35" s="4">
        <f>INDEX('Transposed Data'!$EB$34:$IV$41,MATCH('Q4'!$AF35,'Transposed Data'!$DZ$34:$DZ$41,0), MATCH('Q4'!AR$3,'Transposed Data'!$EB$33:$IV$33,0))</f>
        <v>323.89999999999998</v>
      </c>
      <c r="AS35" s="4">
        <f>INDEX('Transposed Data'!$EB$34:$IV$41,MATCH('Q4'!$AF35,'Transposed Data'!$DZ$34:$DZ$41,0), MATCH('Q4'!AS$3,'Transposed Data'!$EB$33:$IV$33,0))</f>
        <v>326.8</v>
      </c>
      <c r="AT35" s="64">
        <f>INDEX('Transposed Data'!$EB$34:$IV$41,MATCH('Q4'!$AF35,'Transposed Data'!$DZ$34:$DZ$41,0), MATCH('Q4'!AT$3,'Transposed Data'!$EB$33:$IV$33,0))</f>
        <v>342.7</v>
      </c>
      <c r="AW35" s="143" t="s">
        <v>390</v>
      </c>
      <c r="AX35" s="144"/>
      <c r="AY35" s="144"/>
      <c r="AZ35" s="144"/>
      <c r="BA35" s="144"/>
      <c r="BB35" s="144"/>
      <c r="BC35" s="144"/>
      <c r="BD35" s="145"/>
      <c r="BG35" s="143" t="s">
        <v>390</v>
      </c>
      <c r="BH35" s="144"/>
      <c r="BI35" s="144"/>
      <c r="BJ35" s="144"/>
      <c r="BK35" s="144"/>
      <c r="BL35" s="144"/>
      <c r="BM35" s="144"/>
      <c r="BN35" s="145"/>
      <c r="BQ35" s="143" t="s">
        <v>390</v>
      </c>
      <c r="BR35" s="144"/>
      <c r="BS35" s="144"/>
      <c r="BT35" s="144"/>
      <c r="BU35" s="144"/>
      <c r="BV35" s="144"/>
      <c r="BW35" s="144"/>
      <c r="BX35" s="145"/>
    </row>
    <row r="36" spans="19:76" x14ac:dyDescent="0.3">
      <c r="S36" s="53"/>
      <c r="T36" s="54"/>
      <c r="U36" s="54"/>
      <c r="V36" s="54"/>
      <c r="W36" s="54"/>
      <c r="X36" s="54"/>
      <c r="Y36" s="54"/>
      <c r="Z36" s="55"/>
      <c r="AE36" s="63" t="s">
        <v>176</v>
      </c>
      <c r="AF36" s="5" t="s">
        <v>20</v>
      </c>
      <c r="AG36" s="4">
        <f>INDEX('Transposed Data'!$JA$34:$NU$41,MATCH('Q4'!$AF36,'Transposed Data'!$A$34:$A$41,0), MATCH('Q4'!AG$3,'Transposed Data'!$JA$33:$NU$33,0))</f>
        <v>251.1</v>
      </c>
      <c r="AH36" s="4">
        <f>INDEX('Transposed Data'!$JA$34:$NU$41,MATCH('Q4'!$AF36,'Transposed Data'!$A$34:$A$41,0), MATCH('Q4'!AH$3,'Transposed Data'!$JA$33:$NU$33,0))</f>
        <v>261.2</v>
      </c>
      <c r="AI36" s="4">
        <f>INDEX('Transposed Data'!$JA$34:$NU$41,MATCH('Q4'!$AF36,'Transposed Data'!$A$34:$A$41,0), MATCH('Q4'!AI$3,'Transposed Data'!$JA$33:$NU$33,0))</f>
        <v>262.10000000000002</v>
      </c>
      <c r="AJ36" s="4">
        <f>INDEX('Transposed Data'!$JA$34:$NU$41,MATCH('Q4'!$AF36,'Transposed Data'!$A$34:$A$41,0), MATCH('Q4'!AJ$3,'Transposed Data'!$JA$33:$NU$33,0))</f>
        <v>277.60000000000002</v>
      </c>
      <c r="AK36" s="4">
        <f>INDEX('Transposed Data'!$JA$34:$NU$41,MATCH('Q4'!$AF36,'Transposed Data'!$A$34:$A$41,0), MATCH('Q4'!AK$3,'Transposed Data'!$JA$33:$NU$33,0))</f>
        <v>279.5</v>
      </c>
      <c r="AL36" s="4">
        <f>INDEX('Transposed Data'!$JA$34:$NU$41,MATCH('Q4'!$AF36,'Transposed Data'!$A$34:$A$41,0), MATCH('Q4'!AL$3,'Transposed Data'!$JA$33:$NU$33,0))</f>
        <v>292.8</v>
      </c>
      <c r="AM36" s="4">
        <f>INDEX('Transposed Data'!$JA$34:$NU$41,MATCH('Q4'!$AF36,'Transposed Data'!$A$34:$A$41,0), MATCH('Q4'!AM$3,'Transposed Data'!$JA$33:$NU$33,0))</f>
        <v>293.01666666666665</v>
      </c>
      <c r="AN36" s="4">
        <f>INDEX('Transposed Data'!$JA$34:$NU$41,MATCH('Q4'!$AF36,'Transposed Data'!$A$34:$A$41,0), MATCH('Q4'!AN$3,'Transposed Data'!$JA$33:$NU$33,0))</f>
        <v>300.89999999999998</v>
      </c>
      <c r="AO36" s="4">
        <f>INDEX('Transposed Data'!$JA$34:$NU$41,MATCH('Q4'!$AF36,'Transposed Data'!$A$34:$A$41,0), MATCH('Q4'!AO$3,'Transposed Data'!$JA$33:$NU$33,0))</f>
        <v>301.93333333333334</v>
      </c>
      <c r="AP36" s="4">
        <f>INDEX('Transposed Data'!$JA$34:$NU$41,MATCH('Q4'!$AF36,'Transposed Data'!$A$34:$A$41,0), MATCH('Q4'!AP$3,'Transposed Data'!$JA$33:$NU$33,0))</f>
        <v>311.10000000000002</v>
      </c>
      <c r="AQ36" s="4">
        <f>INDEX('Transposed Data'!$JA$34:$NU$41,MATCH('Q4'!$AF36,'Transposed Data'!$A$34:$A$41,0), MATCH('Q4'!AQ$3,'Transposed Data'!$JA$33:$NU$33,0))</f>
        <v>313.20000000000005</v>
      </c>
      <c r="AR36" s="4">
        <f>INDEX('Transposed Data'!$JA$34:$NU$41,MATCH('Q4'!$AF36,'Transposed Data'!$A$34:$A$41,0), MATCH('Q4'!AR$3,'Transposed Data'!$JA$33:$NU$33,0))</f>
        <v>328.1</v>
      </c>
      <c r="AS36" s="4">
        <f>INDEX('Transposed Data'!$JA$34:$NU$41,MATCH('Q4'!$AF36,'Transposed Data'!$A$34:$A$41,0), MATCH('Q4'!AS$3,'Transposed Data'!$JA$33:$NU$33,0))</f>
        <v>331</v>
      </c>
      <c r="AT36" s="64">
        <f>INDEX('Transposed Data'!$JA$34:$NU$41,MATCH('Q4'!$AF36,'Transposed Data'!$A$34:$A$41,0), MATCH('Q4'!AT$3,'Transposed Data'!$JA$33:$NU$33,0))</f>
        <v>347.7</v>
      </c>
      <c r="AW36" s="53"/>
      <c r="AX36" s="54"/>
      <c r="AY36" s="54"/>
      <c r="AZ36" s="54"/>
      <c r="BA36" s="54"/>
      <c r="BB36" s="54"/>
      <c r="BC36" s="54"/>
      <c r="BD36" s="55"/>
      <c r="BG36" s="53"/>
      <c r="BH36" s="54"/>
      <c r="BI36" s="54"/>
      <c r="BJ36" s="54"/>
      <c r="BK36" s="54"/>
      <c r="BL36" s="54"/>
      <c r="BM36" s="54"/>
      <c r="BN36" s="55"/>
      <c r="BQ36" s="53"/>
      <c r="BR36" s="54"/>
      <c r="BS36" s="54"/>
      <c r="BT36" s="54"/>
      <c r="BU36" s="54"/>
      <c r="BV36" s="54"/>
      <c r="BW36" s="54"/>
      <c r="BX36" s="55"/>
    </row>
    <row r="37" spans="19:76" ht="18" x14ac:dyDescent="0.35">
      <c r="S37" s="120" t="s">
        <v>367</v>
      </c>
      <c r="T37" s="136"/>
      <c r="U37" s="136"/>
      <c r="V37" s="136"/>
      <c r="Z37" s="57"/>
      <c r="AE37" s="63"/>
      <c r="AF37" s="5"/>
      <c r="AG37" s="4"/>
      <c r="AH37" s="4"/>
      <c r="AI37" s="4"/>
      <c r="AJ37" s="4"/>
      <c r="AK37" s="4"/>
      <c r="AL37" s="4"/>
      <c r="AM37" s="4"/>
      <c r="AN37" s="4"/>
      <c r="AO37" s="4"/>
      <c r="AP37" s="4"/>
      <c r="AQ37" s="4"/>
      <c r="AR37" s="4"/>
      <c r="AS37" s="4"/>
      <c r="AT37" s="64"/>
      <c r="AW37" s="120" t="s">
        <v>391</v>
      </c>
      <c r="AX37" s="136"/>
      <c r="AY37" s="136"/>
      <c r="AZ37" s="136"/>
      <c r="BD37" s="57"/>
      <c r="BG37" s="120" t="s">
        <v>392</v>
      </c>
      <c r="BH37" s="136"/>
      <c r="BI37" s="136"/>
      <c r="BJ37" s="136"/>
      <c r="BN37" s="57"/>
      <c r="BQ37" s="120" t="s">
        <v>393</v>
      </c>
      <c r="BR37" s="136"/>
      <c r="BS37" s="136"/>
      <c r="BT37" s="136"/>
      <c r="BX37" s="57"/>
    </row>
    <row r="38" spans="19:76" x14ac:dyDescent="0.3">
      <c r="S38" s="56"/>
      <c r="Z38" s="57"/>
      <c r="AE38" s="56"/>
      <c r="AG38" s="148" t="s">
        <v>26</v>
      </c>
      <c r="AH38" s="148"/>
      <c r="AI38" s="148"/>
      <c r="AJ38" s="148"/>
      <c r="AK38" s="148"/>
      <c r="AL38" s="148"/>
      <c r="AM38" s="148"/>
      <c r="AN38" s="148"/>
      <c r="AO38" s="148"/>
      <c r="AP38" s="148"/>
      <c r="AQ38" s="148"/>
      <c r="AR38" s="148"/>
      <c r="AS38" s="148"/>
      <c r="AT38" s="149"/>
      <c r="AW38" s="56"/>
      <c r="BD38" s="57"/>
      <c r="BG38" s="56"/>
      <c r="BN38" s="57"/>
      <c r="BQ38" s="56"/>
      <c r="BX38" s="57"/>
    </row>
    <row r="39" spans="19:76" x14ac:dyDescent="0.3">
      <c r="S39" s="56"/>
      <c r="Z39" s="57"/>
      <c r="AE39" s="56"/>
      <c r="AG39" s="5" t="s">
        <v>234</v>
      </c>
      <c r="AH39" s="5" t="s">
        <v>245</v>
      </c>
      <c r="AI39" s="5" t="s">
        <v>246</v>
      </c>
      <c r="AJ39" s="5" t="s">
        <v>257</v>
      </c>
      <c r="AK39" s="5" t="s">
        <v>258</v>
      </c>
      <c r="AL39" s="5" t="s">
        <v>269</v>
      </c>
      <c r="AM39" s="5" t="s">
        <v>309</v>
      </c>
      <c r="AN39" s="5" t="s">
        <v>280</v>
      </c>
      <c r="AO39" s="5" t="s">
        <v>281</v>
      </c>
      <c r="AP39" s="5" t="s">
        <v>292</v>
      </c>
      <c r="AQ39" s="5" t="s">
        <v>293</v>
      </c>
      <c r="AR39" s="5" t="s">
        <v>304</v>
      </c>
      <c r="AS39" s="5" t="s">
        <v>305</v>
      </c>
      <c r="AT39" s="62" t="s">
        <v>191</v>
      </c>
      <c r="AW39" s="56"/>
      <c r="BD39" s="57"/>
      <c r="BG39" s="56"/>
      <c r="BN39" s="57"/>
      <c r="BQ39" s="56"/>
      <c r="BX39" s="57"/>
    </row>
    <row r="40" spans="19:76" x14ac:dyDescent="0.3">
      <c r="S40" s="56"/>
      <c r="Z40" s="57"/>
      <c r="AE40" s="63" t="s">
        <v>30</v>
      </c>
      <c r="AF40" s="5" t="s">
        <v>26</v>
      </c>
      <c r="AG40" s="4">
        <f>INDEX('Transposed Data'!$C$34:$DW$41,MATCH('Q4'!$AF40,'Transposed Data'!$A$34:$A$41,0), MATCH('Q4'!AG$3,'Transposed Data'!$C$33:$DW$33,0))</f>
        <v>127.9</v>
      </c>
      <c r="AH40" s="4">
        <f>INDEX('Transposed Data'!$C$34:$DW$41,MATCH('Q4'!$AF40,'Transposed Data'!$A$34:$A$41,0), MATCH('Q4'!AH$3,'Transposed Data'!$C$33:$DW$33,0))</f>
        <v>135.19999999999999</v>
      </c>
      <c r="AI40" s="4">
        <f>INDEX('Transposed Data'!$C$34:$DW$41,MATCH('Q4'!$AF40,'Transposed Data'!$A$34:$A$41,0), MATCH('Q4'!AI$3,'Transposed Data'!$C$33:$DW$33,0))</f>
        <v>135.69999999999999</v>
      </c>
      <c r="AJ40" s="4">
        <f>INDEX('Transposed Data'!$C$34:$DW$41,MATCH('Q4'!$AF40,'Transposed Data'!$A$34:$A$41,0), MATCH('Q4'!AJ$3,'Transposed Data'!$C$33:$DW$33,0))</f>
        <v>142.69999999999999</v>
      </c>
      <c r="AK40" s="4">
        <f>INDEX('Transposed Data'!$C$34:$DW$41,MATCH('Q4'!$AF40,'Transposed Data'!$A$34:$A$41,0), MATCH('Q4'!AK$3,'Transposed Data'!$C$33:$DW$33,0))</f>
        <v>143.69999999999999</v>
      </c>
      <c r="AL40" s="4">
        <f>INDEX('Transposed Data'!$C$34:$DW$41,MATCH('Q4'!$AF40,'Transposed Data'!$A$34:$A$41,0), MATCH('Q4'!AL$3,'Transposed Data'!$C$33:$DW$33,0))</f>
        <v>155.5</v>
      </c>
      <c r="AM40" s="4">
        <f>INDEX('Transposed Data'!$C$34:$DW$41,MATCH('Q4'!$AF40,'Transposed Data'!$A$34:$A$41,0), MATCH('Q4'!AM$3,'Transposed Data'!$C$33:$DW$33,0))</f>
        <v>156.61666666666667</v>
      </c>
      <c r="AN40" s="4">
        <f>INDEX('Transposed Data'!$C$34:$DW$41,MATCH('Q4'!$AF40,'Transposed Data'!$A$34:$A$41,0), MATCH('Q4'!AN$3,'Transposed Data'!$C$33:$DW$33,0))</f>
        <v>161.19999999999999</v>
      </c>
      <c r="AO40" s="4">
        <f>INDEX('Transposed Data'!$C$34:$DW$41,MATCH('Q4'!$AF40,'Transposed Data'!$A$34:$A$41,0), MATCH('Q4'!AO$3,'Transposed Data'!$C$33:$DW$33,0))</f>
        <v>161.6</v>
      </c>
      <c r="AP40" s="4">
        <f>INDEX('Transposed Data'!$C$34:$DW$41,MATCH('Q4'!$AF40,'Transposed Data'!$A$34:$A$41,0), MATCH('Q4'!AP$3,'Transposed Data'!$C$33:$DW$33,0))</f>
        <v>163.80000000000001</v>
      </c>
      <c r="AQ40" s="4">
        <f>INDEX('Transposed Data'!$C$34:$DW$41,MATCH('Q4'!$AF40,'Transposed Data'!$A$34:$A$41,0), MATCH('Q4'!AQ$3,'Transposed Data'!$C$33:$DW$33,0))</f>
        <v>164.1</v>
      </c>
      <c r="AR40" s="4">
        <f>INDEX('Transposed Data'!$C$34:$DW$41,MATCH('Q4'!$AF40,'Transposed Data'!$A$34:$A$41,0), MATCH('Q4'!AR$3,'Transposed Data'!$C$33:$DW$33,0))</f>
        <v>170.6</v>
      </c>
      <c r="AS40" s="4">
        <f>INDEX('Transposed Data'!$C$34:$DW$41,MATCH('Q4'!$AF40,'Transposed Data'!$A$34:$A$41,0), MATCH('Q4'!AS$3,'Transposed Data'!$C$33:$DW$33,0))</f>
        <v>170.9</v>
      </c>
      <c r="AT40" s="64">
        <f>INDEX('Transposed Data'!$C$34:$DW$41,MATCH('Q4'!$AF40,'Transposed Data'!$A$34:$A$41,0), MATCH('Q4'!AT$3,'Transposed Data'!$C$33:$DW$33,0))</f>
        <v>178.5</v>
      </c>
      <c r="AW40" s="56"/>
      <c r="BD40" s="57"/>
      <c r="BG40" s="56"/>
      <c r="BN40" s="57"/>
      <c r="BQ40" s="56"/>
      <c r="BX40" s="57"/>
    </row>
    <row r="41" spans="19:76" x14ac:dyDescent="0.3">
      <c r="S41" s="56"/>
      <c r="Z41" s="57"/>
      <c r="AE41" s="63" t="s">
        <v>33</v>
      </c>
      <c r="AF41" s="5" t="s">
        <v>26</v>
      </c>
      <c r="AG41" s="4">
        <f>INDEX('Transposed Data'!$EB$34:$IV$41,MATCH('Q4'!$AF41,'Transposed Data'!$DZ$34:$DZ$41,0), MATCH('Q4'!AG$3,'Transposed Data'!$EB$33:$IV$33,0))</f>
        <v>127.6</v>
      </c>
      <c r="AH41" s="4">
        <f>INDEX('Transposed Data'!$EB$34:$IV$41,MATCH('Q4'!$AF41,'Transposed Data'!$DZ$34:$DZ$41,0), MATCH('Q4'!AH$3,'Transposed Data'!$EB$33:$IV$33,0))</f>
        <v>132.80000000000001</v>
      </c>
      <c r="AI41" s="4">
        <f>INDEX('Transposed Data'!$EB$34:$IV$41,MATCH('Q4'!$AF41,'Transposed Data'!$DZ$34:$DZ$41,0), MATCH('Q4'!AI$3,'Transposed Data'!$EB$33:$IV$33,0))</f>
        <v>133.6</v>
      </c>
      <c r="AJ41" s="4">
        <f>INDEX('Transposed Data'!$EB$34:$IV$41,MATCH('Q4'!$AF41,'Transposed Data'!$DZ$34:$DZ$41,0), MATCH('Q4'!AJ$3,'Transposed Data'!$EB$33:$IV$33,0))</f>
        <v>137.80000000000001</v>
      </c>
      <c r="AK41" s="4">
        <f>INDEX('Transposed Data'!$EB$34:$IV$41,MATCH('Q4'!$AF41,'Transposed Data'!$DZ$34:$DZ$41,0), MATCH('Q4'!AK$3,'Transposed Data'!$EB$33:$IV$33,0))</f>
        <v>139.69999999999999</v>
      </c>
      <c r="AL41" s="4">
        <f>INDEX('Transposed Data'!$EB$34:$IV$41,MATCH('Q4'!$AF41,'Transposed Data'!$DZ$34:$DZ$41,0), MATCH('Q4'!AL$3,'Transposed Data'!$EB$33:$IV$33,0))</f>
        <v>146.69999999999999</v>
      </c>
      <c r="AM41" s="4">
        <f>INDEX('Transposed Data'!$EB$34:$IV$41,MATCH('Q4'!$AF41,'Transposed Data'!$DZ$34:$DZ$41,0), MATCH('Q4'!AM$3,'Transposed Data'!$EB$33:$IV$33,0))</f>
        <v>147.86666666666665</v>
      </c>
      <c r="AN41" s="4">
        <f>INDEX('Transposed Data'!$EB$34:$IV$41,MATCH('Q4'!$AF41,'Transposed Data'!$DZ$34:$DZ$41,0), MATCH('Q4'!AN$3,'Transposed Data'!$EB$33:$IV$33,0))</f>
        <v>152.5</v>
      </c>
      <c r="AO41" s="4">
        <f>INDEX('Transposed Data'!$EB$34:$IV$41,MATCH('Q4'!$AF41,'Transposed Data'!$DZ$34:$DZ$41,0), MATCH('Q4'!AO$3,'Transposed Data'!$EB$33:$IV$33,0))</f>
        <v>152.26666666666665</v>
      </c>
      <c r="AP41" s="4">
        <f>INDEX('Transposed Data'!$EB$34:$IV$41,MATCH('Q4'!$AF41,'Transposed Data'!$DZ$34:$DZ$41,0), MATCH('Q4'!AP$3,'Transposed Data'!$EB$33:$IV$33,0))</f>
        <v>157.6</v>
      </c>
      <c r="AQ41" s="4">
        <f>INDEX('Transposed Data'!$EB$34:$IV$41,MATCH('Q4'!$AF41,'Transposed Data'!$DZ$34:$DZ$41,0), MATCH('Q4'!AQ$3,'Transposed Data'!$EB$33:$IV$33,0))</f>
        <v>157.6</v>
      </c>
      <c r="AR41" s="4">
        <f>INDEX('Transposed Data'!$EB$34:$IV$41,MATCH('Q4'!$AF41,'Transposed Data'!$DZ$34:$DZ$41,0), MATCH('Q4'!AR$3,'Transposed Data'!$EB$33:$IV$33,0))</f>
        <v>162.69999999999999</v>
      </c>
      <c r="AS41" s="4">
        <f>INDEX('Transposed Data'!$EB$34:$IV$41,MATCH('Q4'!$AF41,'Transposed Data'!$DZ$34:$DZ$41,0), MATCH('Q4'!AS$3,'Transposed Data'!$EB$33:$IV$33,0))</f>
        <v>164</v>
      </c>
      <c r="AT41" s="64">
        <f>INDEX('Transposed Data'!$EB$34:$IV$41,MATCH('Q4'!$AF41,'Transposed Data'!$DZ$34:$DZ$41,0), MATCH('Q4'!AT$3,'Transposed Data'!$EB$33:$IV$33,0))</f>
        <v>172.5</v>
      </c>
      <c r="AW41" s="56"/>
      <c r="BD41" s="57"/>
      <c r="BG41" s="56"/>
      <c r="BN41" s="57"/>
      <c r="BQ41" s="56"/>
      <c r="BX41" s="57"/>
    </row>
    <row r="42" spans="19:76" ht="15" thickBot="1" x14ac:dyDescent="0.35">
      <c r="S42" s="101"/>
      <c r="Z42" s="57"/>
      <c r="AE42" s="65" t="s">
        <v>176</v>
      </c>
      <c r="AF42" s="66" t="s">
        <v>26</v>
      </c>
      <c r="AG42" s="67">
        <f>INDEX('Transposed Data'!$JA$34:$NU$41,MATCH('Q4'!$AF42,'Transposed Data'!$A$34:$A$41,0), MATCH('Q4'!AG$3,'Transposed Data'!$JA$33:$NU$33,0))</f>
        <v>127.7</v>
      </c>
      <c r="AH42" s="67">
        <f>INDEX('Transposed Data'!$JA$34:$NU$41,MATCH('Q4'!$AF42,'Transposed Data'!$A$34:$A$41,0), MATCH('Q4'!AH$3,'Transposed Data'!$JA$33:$NU$33,0))</f>
        <v>133.80000000000001</v>
      </c>
      <c r="AI42" s="67">
        <f>INDEX('Transposed Data'!$JA$34:$NU$41,MATCH('Q4'!$AF42,'Transposed Data'!$A$34:$A$41,0), MATCH('Q4'!AI$3,'Transposed Data'!$JA$33:$NU$33,0))</f>
        <v>134.5</v>
      </c>
      <c r="AJ42" s="67">
        <f>INDEX('Transposed Data'!$JA$34:$NU$41,MATCH('Q4'!$AF42,'Transposed Data'!$A$34:$A$41,0), MATCH('Q4'!AJ$3,'Transposed Data'!$JA$33:$NU$33,0))</f>
        <v>139.80000000000001</v>
      </c>
      <c r="AK42" s="67">
        <f>INDEX('Transposed Data'!$JA$34:$NU$41,MATCH('Q4'!$AF42,'Transposed Data'!$A$34:$A$41,0), MATCH('Q4'!AK$3,'Transposed Data'!$JA$33:$NU$33,0))</f>
        <v>141.4</v>
      </c>
      <c r="AL42" s="67">
        <f>INDEX('Transposed Data'!$JA$34:$NU$41,MATCH('Q4'!$AF42,'Transposed Data'!$A$34:$A$41,0), MATCH('Q4'!AL$3,'Transposed Data'!$JA$33:$NU$33,0))</f>
        <v>150.30000000000001</v>
      </c>
      <c r="AM42" s="67">
        <f>INDEX('Transposed Data'!$JA$34:$NU$41,MATCH('Q4'!$AF42,'Transposed Data'!$A$34:$A$41,0), MATCH('Q4'!AM$3,'Transposed Data'!$JA$33:$NU$33,0))</f>
        <v>151.48333333333335</v>
      </c>
      <c r="AN42" s="67">
        <f>INDEX('Transposed Data'!$JA$34:$NU$41,MATCH('Q4'!$AF42,'Transposed Data'!$A$34:$A$41,0), MATCH('Q4'!AN$3,'Transposed Data'!$JA$33:$NU$33,0))</f>
        <v>156.1</v>
      </c>
      <c r="AO42" s="67">
        <f>INDEX('Transposed Data'!$JA$34:$NU$41,MATCH('Q4'!$AF42,'Transposed Data'!$A$34:$A$41,0), MATCH('Q4'!AO$3,'Transposed Data'!$JA$33:$NU$33,0))</f>
        <v>156.13333333333333</v>
      </c>
      <c r="AP42" s="67">
        <f>INDEX('Transposed Data'!$JA$34:$NU$41,MATCH('Q4'!$AF42,'Transposed Data'!$A$34:$A$41,0), MATCH('Q4'!AP$3,'Transposed Data'!$JA$33:$NU$33,0))</f>
        <v>160.19999999999999</v>
      </c>
      <c r="AQ42" s="67">
        <f>INDEX('Transposed Data'!$JA$34:$NU$41,MATCH('Q4'!$AF42,'Transposed Data'!$A$34:$A$41,0), MATCH('Q4'!AQ$3,'Transposed Data'!$JA$33:$NU$33,0))</f>
        <v>160.30000000000001</v>
      </c>
      <c r="AR42" s="67">
        <f>INDEX('Transposed Data'!$JA$34:$NU$41,MATCH('Q4'!$AF42,'Transposed Data'!$A$34:$A$41,0), MATCH('Q4'!AR$3,'Transposed Data'!$JA$33:$NU$33,0))</f>
        <v>166</v>
      </c>
      <c r="AS42" s="67">
        <f>INDEX('Transposed Data'!$JA$34:$NU$41,MATCH('Q4'!$AF42,'Transposed Data'!$A$34:$A$41,0), MATCH('Q4'!AS$3,'Transposed Data'!$JA$33:$NU$33,0))</f>
        <v>166.9</v>
      </c>
      <c r="AT42" s="68">
        <f>INDEX('Transposed Data'!$JA$34:$NU$41,MATCH('Q4'!$AF42,'Transposed Data'!$A$34:$A$41,0), MATCH('Q4'!AT$3,'Transposed Data'!$JA$33:$NU$33,0))</f>
        <v>175</v>
      </c>
      <c r="AW42" s="101"/>
      <c r="BD42" s="57"/>
      <c r="BG42" s="101"/>
      <c r="BN42" s="57"/>
      <c r="BQ42" s="101"/>
      <c r="BX42" s="57"/>
    </row>
    <row r="43" spans="19:76" ht="15" thickBot="1" x14ac:dyDescent="0.35">
      <c r="S43" s="102"/>
      <c r="T43" s="59"/>
      <c r="U43" s="59"/>
      <c r="V43" s="59"/>
      <c r="W43" s="59"/>
      <c r="X43" s="59"/>
      <c r="Y43" s="59"/>
      <c r="Z43" s="60"/>
      <c r="AW43" s="102"/>
      <c r="AX43" s="59"/>
      <c r="AY43" s="59"/>
      <c r="AZ43" s="59"/>
      <c r="BA43" s="59"/>
      <c r="BB43" s="59"/>
      <c r="BC43" s="59"/>
      <c r="BD43" s="60"/>
      <c r="BG43" s="102"/>
      <c r="BH43" s="59"/>
      <c r="BI43" s="59"/>
      <c r="BJ43" s="59"/>
      <c r="BK43" s="59"/>
      <c r="BL43" s="59"/>
      <c r="BM43" s="59"/>
      <c r="BN43" s="60"/>
      <c r="BQ43" s="102"/>
      <c r="BR43" s="59"/>
      <c r="BS43" s="59"/>
      <c r="BT43" s="59"/>
      <c r="BU43" s="59"/>
      <c r="BV43" s="59"/>
      <c r="BW43" s="59"/>
      <c r="BX43" s="60"/>
    </row>
  </sheetData>
  <mergeCells count="20">
    <mergeCell ref="AG8:AT8"/>
    <mergeCell ref="AG26:AT26"/>
    <mergeCell ref="AG32:AT32"/>
    <mergeCell ref="AG38:AT38"/>
    <mergeCell ref="AG14:AT14"/>
    <mergeCell ref="AG25:AR25"/>
    <mergeCell ref="U2:AA2"/>
    <mergeCell ref="D2:Q2"/>
    <mergeCell ref="BI2:BO2"/>
    <mergeCell ref="AY2:BE2"/>
    <mergeCell ref="BS2:BY2"/>
    <mergeCell ref="AG2:AT2"/>
    <mergeCell ref="S37:V37"/>
    <mergeCell ref="AW37:AZ37"/>
    <mergeCell ref="BG37:BJ37"/>
    <mergeCell ref="BQ37:BT37"/>
    <mergeCell ref="S35:Z35"/>
    <mergeCell ref="AW35:BD35"/>
    <mergeCell ref="BG35:BN35"/>
    <mergeCell ref="BQ35:BX35"/>
  </mergeCells>
  <conditionalFormatting sqref="AB2:AB4">
    <cfRule type="dataBar" priority="8">
      <dataBar>
        <cfvo type="min"/>
        <cfvo type="max"/>
        <color rgb="FF638EC6"/>
      </dataBar>
      <extLst>
        <ext xmlns:x14="http://schemas.microsoft.com/office/spreadsheetml/2009/9/main" uri="{B025F937-C7B1-47D3-B67F-A62EFF666E3E}">
          <x14:id>{CDB2E760-942A-4951-9FA8-CDCE62E75588}</x14:id>
        </ext>
      </extLst>
    </cfRule>
  </conditionalFormatting>
  <pageMargins left="0.7" right="0.7" top="0.75" bottom="0.75" header="0.3" footer="0.3"/>
  <pageSetup orientation="portrait" horizontalDpi="1200" verticalDpi="1200" r:id="rId1"/>
  <drawing r:id="rId2"/>
  <extLst>
    <ext xmlns:x14="http://schemas.microsoft.com/office/spreadsheetml/2009/9/main" uri="{78C0D931-6437-407d-A8EE-F0AAD7539E65}">
      <x14:conditionalFormattings>
        <x14:conditionalFormatting xmlns:xm="http://schemas.microsoft.com/office/excel/2006/main">
          <x14:cfRule type="dataBar" id="{CDB2E760-942A-4951-9FA8-CDCE62E75588}">
            <x14:dataBar minLength="0" maxLength="100" border="1" negativeBarBorderColorSameAsPositive="0">
              <x14:cfvo type="autoMin"/>
              <x14:cfvo type="autoMax"/>
              <x14:borderColor rgb="FF638EC6"/>
              <x14:negativeFillColor rgb="FFFF0000"/>
              <x14:negativeBorderColor rgb="FFFF0000"/>
              <x14:axisColor rgb="FF000000"/>
            </x14:dataBar>
          </x14:cfRule>
          <xm:sqref>AB2:AB4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790D4-5D58-4877-9F20-7723393EDF45}">
  <dimension ref="B1:T33"/>
  <sheetViews>
    <sheetView showGridLines="0" zoomScale="80" zoomScaleNormal="80" workbookViewId="0"/>
  </sheetViews>
  <sheetFormatPr defaultRowHeight="14.4" x14ac:dyDescent="0.3"/>
  <cols>
    <col min="2" max="9" width="12.44140625" customWidth="1"/>
  </cols>
  <sheetData>
    <row r="1" spans="2:20" ht="15" thickBot="1" x14ac:dyDescent="0.35"/>
    <row r="2" spans="2:20" ht="15" thickBot="1" x14ac:dyDescent="0.35">
      <c r="K2" s="53"/>
      <c r="L2" s="54"/>
      <c r="M2" s="54"/>
      <c r="N2" s="54"/>
      <c r="O2" s="54"/>
      <c r="P2" s="54"/>
      <c r="Q2" s="54"/>
      <c r="R2" s="54"/>
      <c r="S2" s="54"/>
      <c r="T2" s="55"/>
    </row>
    <row r="3" spans="2:20" ht="18.600000000000001" thickBot="1" x14ac:dyDescent="0.4">
      <c r="B3" s="153" t="s">
        <v>368</v>
      </c>
      <c r="C3" s="154"/>
      <c r="D3" s="154"/>
      <c r="E3" s="154"/>
      <c r="F3" s="154"/>
      <c r="G3" s="154"/>
      <c r="H3" s="154"/>
      <c r="I3" s="155"/>
      <c r="K3" s="120" t="s">
        <v>394</v>
      </c>
      <c r="L3" s="121"/>
      <c r="M3" s="121"/>
      <c r="N3" s="121"/>
      <c r="O3" s="121"/>
      <c r="P3" s="121"/>
      <c r="Q3" s="121"/>
      <c r="T3" s="57"/>
    </row>
    <row r="4" spans="2:20" ht="15" thickBot="1" x14ac:dyDescent="0.35">
      <c r="B4" s="47" t="s">
        <v>173</v>
      </c>
      <c r="C4" s="48" t="s">
        <v>175</v>
      </c>
      <c r="D4" s="48" t="s">
        <v>17</v>
      </c>
      <c r="E4" s="48" t="s">
        <v>20</v>
      </c>
      <c r="F4" s="48" t="s">
        <v>174</v>
      </c>
      <c r="G4" s="48" t="s">
        <v>23</v>
      </c>
      <c r="H4" s="48" t="s">
        <v>26</v>
      </c>
      <c r="I4" s="49" t="s">
        <v>367</v>
      </c>
      <c r="K4" s="56"/>
      <c r="T4" s="57"/>
    </row>
    <row r="5" spans="2:20" ht="15" thickBot="1" x14ac:dyDescent="0.35">
      <c r="B5" s="88">
        <f>CORREL('CRUDE_OIL_DATA_FOR_Q.5'!$D$5:$D$33,'CPI_DATA_FOR_Q.5'!M$5:M$33)</f>
        <v>0.27390573482998759</v>
      </c>
      <c r="C5" s="89">
        <f>CORREL('CRUDE_OIL_DATA_FOR_Q.5'!$D$5:$D$33,'CPI_DATA_FOR_Q.5'!N$5:N$33)</f>
        <v>0.34427185225348633</v>
      </c>
      <c r="D5" s="89">
        <f>CORREL('CRUDE_OIL_DATA_FOR_Q.5'!$D$5:$D$33,'CPI_DATA_FOR_Q.5'!O$5:O$33)</f>
        <v>0.32663032259666663</v>
      </c>
      <c r="E5" s="89">
        <f>CORREL('CRUDE_OIL_DATA_FOR_Q.5'!$D$5:$D$33,'CPI_DATA_FOR_Q.5'!P$5:P$33)</f>
        <v>2.8174708513113156E-3</v>
      </c>
      <c r="F5" s="89">
        <f>CORREL('CRUDE_OIL_DATA_FOR_Q.5'!$D$5:$D$33,'CPI_DATA_FOR_Q.5'!Q$5:Q$33)</f>
        <v>-1.7534972468880278E-2</v>
      </c>
      <c r="G5" s="89">
        <f>CORREL('CRUDE_OIL_DATA_FOR_Q.5'!$D$5:$D$33,'CPI_DATA_FOR_Q.5'!R$5:R$33)</f>
        <v>0.39074815763140985</v>
      </c>
      <c r="H5" s="89">
        <f>CORREL('CRUDE_OIL_DATA_FOR_Q.5'!$D$5:$D$33,'CPI_DATA_FOR_Q.5'!S$5:S$33)</f>
        <v>7.4865288880181957E-2</v>
      </c>
      <c r="I5" s="90">
        <f>CORREL('CRUDE_OIL_DATA_FOR_Q.5'!$D$5:$D$33,'CPI_DATA_FOR_Q.5'!T$5:T$33)</f>
        <v>0.28689213668726837</v>
      </c>
      <c r="K5" s="56"/>
      <c r="T5" s="57"/>
    </row>
    <row r="6" spans="2:20" x14ac:dyDescent="0.3">
      <c r="B6" s="46"/>
      <c r="C6" s="46"/>
      <c r="D6" s="46"/>
      <c r="E6" s="46"/>
      <c r="F6" s="46"/>
      <c r="G6" s="46"/>
      <c r="H6" s="46"/>
      <c r="I6" s="46"/>
      <c r="K6" s="56"/>
      <c r="T6" s="57"/>
    </row>
    <row r="7" spans="2:20" x14ac:dyDescent="0.3">
      <c r="B7" s="46"/>
      <c r="C7" s="46"/>
      <c r="D7" s="46"/>
      <c r="E7" s="46"/>
      <c r="F7" s="46"/>
      <c r="G7" s="46"/>
      <c r="H7" s="46"/>
      <c r="I7" s="46"/>
      <c r="K7" s="56"/>
      <c r="T7" s="57"/>
    </row>
    <row r="8" spans="2:20" x14ac:dyDescent="0.3">
      <c r="B8" s="46"/>
      <c r="C8" s="46"/>
      <c r="D8" s="46"/>
      <c r="E8" s="46"/>
      <c r="F8" s="46"/>
      <c r="G8" s="46"/>
      <c r="H8" s="46"/>
      <c r="I8" s="46"/>
      <c r="K8" s="101"/>
      <c r="T8" s="57"/>
    </row>
    <row r="9" spans="2:20" ht="15" thickBot="1" x14ac:dyDescent="0.35">
      <c r="B9" s="46"/>
      <c r="C9" s="46"/>
      <c r="D9" s="46"/>
      <c r="E9" s="46"/>
      <c r="F9" s="46"/>
      <c r="G9" s="46"/>
      <c r="H9" s="46"/>
      <c r="I9" s="46"/>
      <c r="K9" s="102"/>
      <c r="L9" s="59"/>
      <c r="M9" s="59"/>
      <c r="N9" s="59"/>
      <c r="O9" s="59"/>
      <c r="P9" s="59"/>
      <c r="Q9" s="59"/>
      <c r="R9" s="59"/>
      <c r="S9" s="59"/>
      <c r="T9" s="60"/>
    </row>
    <row r="10" spans="2:20" x14ac:dyDescent="0.3">
      <c r="B10" s="46"/>
      <c r="C10" s="46"/>
      <c r="D10" s="46"/>
      <c r="E10" s="46"/>
      <c r="F10" s="46"/>
      <c r="G10" s="46"/>
      <c r="H10" s="46"/>
      <c r="I10" s="46"/>
      <c r="L10" s="52"/>
    </row>
    <row r="11" spans="2:20" x14ac:dyDescent="0.3">
      <c r="B11" s="46"/>
      <c r="C11" s="46"/>
      <c r="D11" s="46"/>
      <c r="E11" s="46"/>
      <c r="F11" s="46"/>
      <c r="G11" s="46"/>
      <c r="H11" s="46"/>
      <c r="I11" s="46"/>
    </row>
    <row r="12" spans="2:20" x14ac:dyDescent="0.3">
      <c r="B12" s="46"/>
      <c r="C12" s="46"/>
      <c r="D12" s="46"/>
      <c r="E12" s="46"/>
      <c r="F12" s="46"/>
      <c r="G12" s="46"/>
      <c r="H12" s="46"/>
      <c r="I12" s="46"/>
    </row>
    <row r="13" spans="2:20" x14ac:dyDescent="0.3">
      <c r="B13" s="46"/>
      <c r="C13" s="46"/>
      <c r="D13" s="46"/>
      <c r="E13" s="46"/>
      <c r="F13" s="46"/>
      <c r="G13" s="46"/>
      <c r="H13" s="46"/>
      <c r="I13" s="46"/>
    </row>
    <row r="14" spans="2:20" ht="18" x14ac:dyDescent="0.3">
      <c r="B14" s="46"/>
      <c r="C14" s="46"/>
      <c r="D14" s="46"/>
      <c r="E14" s="46"/>
      <c r="F14" s="46"/>
      <c r="G14" s="46"/>
      <c r="H14" s="46"/>
      <c r="I14" s="46"/>
      <c r="L14" s="50"/>
    </row>
    <row r="15" spans="2:20" x14ac:dyDescent="0.3">
      <c r="B15" s="46"/>
      <c r="C15" s="46"/>
      <c r="D15" s="46"/>
      <c r="E15" s="46"/>
      <c r="F15" s="46"/>
      <c r="G15" s="46"/>
      <c r="H15" s="46"/>
      <c r="I15" s="46"/>
      <c r="L15" s="51"/>
    </row>
    <row r="16" spans="2:20" x14ac:dyDescent="0.3">
      <c r="B16" s="46"/>
      <c r="C16" s="46"/>
      <c r="D16" s="46"/>
      <c r="E16" s="46"/>
      <c r="F16" s="46"/>
      <c r="G16" s="46"/>
      <c r="H16" s="46"/>
      <c r="I16" s="46"/>
      <c r="L16" s="52"/>
    </row>
    <row r="17" spans="2:12" x14ac:dyDescent="0.3">
      <c r="B17" s="46"/>
      <c r="C17" s="46"/>
      <c r="D17" s="46"/>
      <c r="E17" s="46"/>
      <c r="F17" s="46"/>
      <c r="G17" s="46"/>
      <c r="H17" s="46"/>
      <c r="I17" s="46"/>
      <c r="L17" s="52"/>
    </row>
    <row r="18" spans="2:12" x14ac:dyDescent="0.3">
      <c r="B18" s="46"/>
      <c r="C18" s="46"/>
      <c r="D18" s="46"/>
      <c r="E18" s="46"/>
      <c r="F18" s="46"/>
      <c r="G18" s="46"/>
      <c r="H18" s="46"/>
      <c r="I18" s="46"/>
      <c r="L18" s="52"/>
    </row>
    <row r="19" spans="2:12" x14ac:dyDescent="0.3">
      <c r="B19" s="46"/>
      <c r="C19" s="46"/>
      <c r="D19" s="46"/>
      <c r="E19" s="46"/>
      <c r="F19" s="46"/>
      <c r="G19" s="46"/>
      <c r="H19" s="46"/>
      <c r="I19" s="46"/>
    </row>
    <row r="20" spans="2:12" x14ac:dyDescent="0.3">
      <c r="B20" s="46"/>
      <c r="C20" s="46"/>
      <c r="D20" s="46"/>
      <c r="E20" s="46"/>
      <c r="F20" s="46"/>
      <c r="G20" s="46"/>
      <c r="H20" s="46"/>
      <c r="I20" s="46"/>
    </row>
    <row r="21" spans="2:12" x14ac:dyDescent="0.3">
      <c r="B21" s="46"/>
      <c r="C21" s="46"/>
      <c r="D21" s="46"/>
      <c r="E21" s="46"/>
      <c r="F21" s="46"/>
      <c r="G21" s="46"/>
      <c r="H21" s="46"/>
      <c r="I21" s="46"/>
    </row>
    <row r="22" spans="2:12" x14ac:dyDescent="0.3">
      <c r="B22" s="46"/>
      <c r="C22" s="46"/>
      <c r="D22" s="46"/>
      <c r="E22" s="46"/>
      <c r="F22" s="46"/>
      <c r="G22" s="46"/>
      <c r="H22" s="46"/>
      <c r="I22" s="46"/>
    </row>
    <row r="23" spans="2:12" x14ac:dyDescent="0.3">
      <c r="B23" s="46"/>
      <c r="C23" s="46"/>
      <c r="D23" s="46"/>
      <c r="E23" s="46"/>
      <c r="F23" s="46"/>
      <c r="G23" s="46"/>
      <c r="H23" s="46"/>
      <c r="I23" s="46"/>
    </row>
    <row r="24" spans="2:12" x14ac:dyDescent="0.3">
      <c r="B24" s="46"/>
      <c r="C24" s="46"/>
      <c r="D24" s="46"/>
      <c r="E24" s="46"/>
      <c r="F24" s="46"/>
      <c r="G24" s="46"/>
      <c r="H24" s="46"/>
      <c r="I24" s="46"/>
    </row>
    <row r="25" spans="2:12" x14ac:dyDescent="0.3">
      <c r="B25" s="46"/>
      <c r="C25" s="46"/>
      <c r="D25" s="46"/>
      <c r="E25" s="46"/>
      <c r="F25" s="46"/>
      <c r="G25" s="46"/>
      <c r="H25" s="46"/>
      <c r="I25" s="46"/>
    </row>
    <row r="26" spans="2:12" x14ac:dyDescent="0.3">
      <c r="B26" s="46"/>
      <c r="C26" s="46"/>
      <c r="D26" s="46"/>
      <c r="E26" s="46"/>
      <c r="F26" s="46"/>
      <c r="G26" s="46"/>
      <c r="H26" s="46"/>
      <c r="I26" s="46"/>
    </row>
    <row r="27" spans="2:12" x14ac:dyDescent="0.3">
      <c r="B27" s="46"/>
      <c r="C27" s="46"/>
      <c r="D27" s="46"/>
      <c r="E27" s="46"/>
      <c r="F27" s="46"/>
      <c r="G27" s="46"/>
      <c r="H27" s="46"/>
      <c r="I27" s="46"/>
    </row>
    <row r="28" spans="2:12" x14ac:dyDescent="0.3">
      <c r="B28" s="46"/>
      <c r="C28" s="46"/>
      <c r="D28" s="46"/>
      <c r="E28" s="46"/>
      <c r="F28" s="46"/>
      <c r="G28" s="46"/>
      <c r="H28" s="46"/>
      <c r="I28" s="46"/>
    </row>
    <row r="29" spans="2:12" x14ac:dyDescent="0.3">
      <c r="B29" s="46"/>
      <c r="C29" s="46"/>
      <c r="D29" s="46"/>
      <c r="E29" s="46"/>
      <c r="F29" s="46"/>
      <c r="G29" s="46"/>
      <c r="H29" s="46"/>
      <c r="I29" s="46"/>
    </row>
    <row r="30" spans="2:12" x14ac:dyDescent="0.3">
      <c r="B30" s="46"/>
      <c r="C30" s="46"/>
      <c r="D30" s="46"/>
      <c r="E30" s="46"/>
      <c r="F30" s="46"/>
      <c r="G30" s="46"/>
      <c r="H30" s="46"/>
      <c r="I30" s="46"/>
    </row>
    <row r="31" spans="2:12" x14ac:dyDescent="0.3">
      <c r="B31" s="46"/>
      <c r="C31" s="46"/>
      <c r="D31" s="46"/>
      <c r="E31" s="46"/>
      <c r="F31" s="46"/>
      <c r="G31" s="46"/>
      <c r="H31" s="46"/>
      <c r="I31" s="46"/>
    </row>
    <row r="32" spans="2:12" x14ac:dyDescent="0.3">
      <c r="B32" s="46"/>
      <c r="C32" s="46"/>
      <c r="D32" s="46"/>
      <c r="E32" s="46"/>
      <c r="F32" s="46"/>
      <c r="G32" s="46"/>
      <c r="H32" s="46"/>
      <c r="I32" s="46"/>
    </row>
    <row r="33" spans="2:9" x14ac:dyDescent="0.3">
      <c r="B33" s="46"/>
      <c r="C33" s="46"/>
      <c r="D33" s="46"/>
      <c r="E33" s="46"/>
      <c r="F33" s="46"/>
      <c r="G33" s="46"/>
      <c r="H33" s="46"/>
      <c r="I33" s="46"/>
    </row>
  </sheetData>
  <mergeCells count="2">
    <mergeCell ref="B3:I3"/>
    <mergeCell ref="K3:Q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46ACE-A625-4CB7-87C3-D262ADEB75A0}">
  <dimension ref="B5:B38"/>
  <sheetViews>
    <sheetView showGridLines="0" zoomScale="70" zoomScaleNormal="70" workbookViewId="0"/>
  </sheetViews>
  <sheetFormatPr defaultRowHeight="14.4" x14ac:dyDescent="0.3"/>
  <cols>
    <col min="2" max="2" width="255.77734375" customWidth="1"/>
  </cols>
  <sheetData>
    <row r="5" spans="2:2" ht="15" thickBot="1" x14ac:dyDescent="0.35"/>
    <row r="6" spans="2:2" ht="21" x14ac:dyDescent="0.4">
      <c r="B6" s="171" t="s">
        <v>369</v>
      </c>
    </row>
    <row r="7" spans="2:2" x14ac:dyDescent="0.3">
      <c r="B7" s="91"/>
    </row>
    <row r="8" spans="2:2" x14ac:dyDescent="0.3">
      <c r="B8" s="170" t="s">
        <v>370</v>
      </c>
    </row>
    <row r="9" spans="2:2" x14ac:dyDescent="0.3">
      <c r="B9" s="170"/>
    </row>
    <row r="10" spans="2:2" x14ac:dyDescent="0.3">
      <c r="B10" s="91"/>
    </row>
    <row r="11" spans="2:2" x14ac:dyDescent="0.3">
      <c r="B11" s="91" t="s">
        <v>371</v>
      </c>
    </row>
    <row r="12" spans="2:2" x14ac:dyDescent="0.3">
      <c r="B12" s="91"/>
    </row>
    <row r="13" spans="2:2" x14ac:dyDescent="0.3">
      <c r="B13" s="91" t="s">
        <v>372</v>
      </c>
    </row>
    <row r="14" spans="2:2" x14ac:dyDescent="0.3">
      <c r="B14" s="91"/>
    </row>
    <row r="15" spans="2:2" x14ac:dyDescent="0.3">
      <c r="B15" s="170" t="s">
        <v>373</v>
      </c>
    </row>
    <row r="16" spans="2:2" x14ac:dyDescent="0.3">
      <c r="B16" s="170"/>
    </row>
    <row r="17" spans="2:2" x14ac:dyDescent="0.3">
      <c r="B17" s="91"/>
    </row>
    <row r="18" spans="2:2" x14ac:dyDescent="0.3">
      <c r="B18" s="91" t="s">
        <v>374</v>
      </c>
    </row>
    <row r="19" spans="2:2" x14ac:dyDescent="0.3">
      <c r="B19" s="91"/>
    </row>
    <row r="20" spans="2:2" x14ac:dyDescent="0.3">
      <c r="B20" s="91" t="s">
        <v>375</v>
      </c>
    </row>
    <row r="21" spans="2:2" x14ac:dyDescent="0.3">
      <c r="B21" s="91"/>
    </row>
    <row r="22" spans="2:2" x14ac:dyDescent="0.3">
      <c r="B22" s="91"/>
    </row>
    <row r="23" spans="2:2" x14ac:dyDescent="0.3">
      <c r="B23" s="91" t="s">
        <v>376</v>
      </c>
    </row>
    <row r="24" spans="2:2" x14ac:dyDescent="0.3">
      <c r="B24" s="91" t="s">
        <v>377</v>
      </c>
    </row>
    <row r="25" spans="2:2" x14ac:dyDescent="0.3">
      <c r="B25" s="91"/>
    </row>
    <row r="26" spans="2:2" x14ac:dyDescent="0.3">
      <c r="B26" s="91"/>
    </row>
    <row r="27" spans="2:2" x14ac:dyDescent="0.3">
      <c r="B27" s="91" t="s">
        <v>378</v>
      </c>
    </row>
    <row r="28" spans="2:2" x14ac:dyDescent="0.3">
      <c r="B28" s="91" t="s">
        <v>379</v>
      </c>
    </row>
    <row r="29" spans="2:2" x14ac:dyDescent="0.3">
      <c r="B29" s="91" t="s">
        <v>380</v>
      </c>
    </row>
    <row r="30" spans="2:2" x14ac:dyDescent="0.3">
      <c r="B30" s="91"/>
    </row>
    <row r="31" spans="2:2" x14ac:dyDescent="0.3">
      <c r="B31" s="91"/>
    </row>
    <row r="32" spans="2:2" x14ac:dyDescent="0.3">
      <c r="B32" s="91" t="s">
        <v>381</v>
      </c>
    </row>
    <row r="33" spans="2:2" x14ac:dyDescent="0.3">
      <c r="B33" s="91" t="s">
        <v>382</v>
      </c>
    </row>
    <row r="34" spans="2:2" x14ac:dyDescent="0.3">
      <c r="B34" s="91"/>
    </row>
    <row r="35" spans="2:2" x14ac:dyDescent="0.3">
      <c r="B35" s="91"/>
    </row>
    <row r="36" spans="2:2" x14ac:dyDescent="0.3">
      <c r="B36" s="91" t="s">
        <v>383</v>
      </c>
    </row>
    <row r="37" spans="2:2" x14ac:dyDescent="0.3">
      <c r="B37" s="91" t="s">
        <v>384</v>
      </c>
    </row>
    <row r="38" spans="2:2" ht="15" thickBot="1" x14ac:dyDescent="0.35">
      <c r="B38" s="92" t="s">
        <v>385</v>
      </c>
    </row>
  </sheetData>
  <mergeCells count="2">
    <mergeCell ref="B15:B16"/>
    <mergeCell ref="B8:B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0DE9-F32C-4351-8B13-6969CD0119E9}">
  <dimension ref="A1:AD373"/>
  <sheetViews>
    <sheetView workbookViewId="0"/>
  </sheetViews>
  <sheetFormatPr defaultRowHeight="14.4" x14ac:dyDescent="0.3"/>
  <sheetData>
    <row r="1" spans="1:30" x14ac:dyDescent="0.3">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c r="AB1" s="5" t="s">
        <v>27</v>
      </c>
      <c r="AC1" s="5" t="s">
        <v>28</v>
      </c>
      <c r="AD1" s="5" t="s">
        <v>29</v>
      </c>
    </row>
    <row r="2" spans="1:30" x14ac:dyDescent="0.3">
      <c r="A2" t="s">
        <v>30</v>
      </c>
      <c r="B2">
        <v>2013</v>
      </c>
      <c r="C2" t="s">
        <v>31</v>
      </c>
      <c r="D2">
        <v>107.5</v>
      </c>
      <c r="E2">
        <v>106.3</v>
      </c>
      <c r="F2">
        <v>108.1</v>
      </c>
      <c r="G2">
        <v>104.9</v>
      </c>
      <c r="H2">
        <v>106.1</v>
      </c>
      <c r="I2">
        <v>103.9</v>
      </c>
      <c r="J2">
        <v>101.9</v>
      </c>
      <c r="K2">
        <v>106.1</v>
      </c>
      <c r="L2">
        <v>106.8</v>
      </c>
      <c r="M2">
        <v>103.1</v>
      </c>
      <c r="N2">
        <v>104.8</v>
      </c>
      <c r="O2">
        <v>106.7</v>
      </c>
      <c r="P2">
        <v>105.5</v>
      </c>
      <c r="Q2">
        <v>105.1</v>
      </c>
      <c r="R2">
        <v>106.5</v>
      </c>
      <c r="S2">
        <v>105.8</v>
      </c>
      <c r="T2">
        <v>106.4</v>
      </c>
      <c r="U2" s="4" t="s">
        <v>32</v>
      </c>
      <c r="V2">
        <v>105.5</v>
      </c>
      <c r="W2">
        <v>104.8</v>
      </c>
      <c r="X2">
        <v>104</v>
      </c>
      <c r="Y2">
        <v>103.3</v>
      </c>
      <c r="Z2">
        <v>103.4</v>
      </c>
      <c r="AA2">
        <v>103.8</v>
      </c>
      <c r="AB2">
        <v>104.7</v>
      </c>
      <c r="AC2">
        <v>104</v>
      </c>
      <c r="AD2">
        <v>105.1</v>
      </c>
    </row>
    <row r="3" spans="1:30" x14ac:dyDescent="0.3">
      <c r="A3" t="s">
        <v>33</v>
      </c>
      <c r="B3">
        <v>2013</v>
      </c>
      <c r="C3" t="s">
        <v>31</v>
      </c>
      <c r="D3">
        <v>110.5</v>
      </c>
      <c r="E3">
        <v>109.1</v>
      </c>
      <c r="F3">
        <v>113</v>
      </c>
      <c r="G3">
        <v>103.6</v>
      </c>
      <c r="H3">
        <v>103.4</v>
      </c>
      <c r="I3">
        <v>102.3</v>
      </c>
      <c r="J3">
        <v>102.9</v>
      </c>
      <c r="K3">
        <v>105.8</v>
      </c>
      <c r="L3">
        <v>105.1</v>
      </c>
      <c r="M3">
        <v>101.8</v>
      </c>
      <c r="N3">
        <v>105.1</v>
      </c>
      <c r="O3">
        <v>107.9</v>
      </c>
      <c r="P3">
        <v>105.9</v>
      </c>
      <c r="Q3">
        <v>105.2</v>
      </c>
      <c r="R3">
        <v>105.9</v>
      </c>
      <c r="S3">
        <v>105</v>
      </c>
      <c r="T3">
        <v>105.8</v>
      </c>
      <c r="U3">
        <v>100.3</v>
      </c>
      <c r="V3">
        <v>105.4</v>
      </c>
      <c r="W3">
        <v>104.8</v>
      </c>
      <c r="X3">
        <v>104.1</v>
      </c>
      <c r="Y3">
        <v>103.2</v>
      </c>
      <c r="Z3">
        <v>102.9</v>
      </c>
      <c r="AA3">
        <v>103.5</v>
      </c>
      <c r="AB3">
        <v>104.3</v>
      </c>
      <c r="AC3">
        <v>103.7</v>
      </c>
      <c r="AD3">
        <v>104</v>
      </c>
    </row>
    <row r="4" spans="1:30" x14ac:dyDescent="0.3">
      <c r="A4" t="s">
        <v>35</v>
      </c>
      <c r="B4">
        <v>2013</v>
      </c>
      <c r="C4" t="s">
        <v>31</v>
      </c>
      <c r="D4">
        <v>108.4</v>
      </c>
      <c r="E4">
        <v>107.3</v>
      </c>
      <c r="F4">
        <v>110</v>
      </c>
      <c r="G4">
        <v>104.4</v>
      </c>
      <c r="H4">
        <v>105.1</v>
      </c>
      <c r="I4">
        <v>103.2</v>
      </c>
      <c r="J4">
        <v>102.2</v>
      </c>
      <c r="K4">
        <v>106</v>
      </c>
      <c r="L4">
        <v>106.2</v>
      </c>
      <c r="M4">
        <v>102.7</v>
      </c>
      <c r="N4">
        <v>104.9</v>
      </c>
      <c r="O4">
        <v>107.3</v>
      </c>
      <c r="P4">
        <v>105.6</v>
      </c>
      <c r="Q4">
        <v>105.1</v>
      </c>
      <c r="R4">
        <v>106.3</v>
      </c>
      <c r="S4">
        <v>105.5</v>
      </c>
      <c r="T4">
        <v>106.2</v>
      </c>
      <c r="U4">
        <v>100.3</v>
      </c>
      <c r="V4">
        <v>105.5</v>
      </c>
      <c r="W4">
        <v>104.8</v>
      </c>
      <c r="X4">
        <v>104</v>
      </c>
      <c r="Y4">
        <v>103.2</v>
      </c>
      <c r="Z4">
        <v>103.1</v>
      </c>
      <c r="AA4">
        <v>103.6</v>
      </c>
      <c r="AB4">
        <v>104.5</v>
      </c>
      <c r="AC4">
        <v>103.9</v>
      </c>
      <c r="AD4">
        <v>104.6</v>
      </c>
    </row>
    <row r="5" spans="1:30" x14ac:dyDescent="0.3">
      <c r="A5" t="s">
        <v>30</v>
      </c>
      <c r="B5">
        <v>2013</v>
      </c>
      <c r="C5" t="s">
        <v>36</v>
      </c>
      <c r="D5">
        <v>109.2</v>
      </c>
      <c r="E5">
        <v>108.7</v>
      </c>
      <c r="F5">
        <v>110.2</v>
      </c>
      <c r="G5">
        <v>105.4</v>
      </c>
      <c r="H5">
        <v>106.7</v>
      </c>
      <c r="I5">
        <v>104</v>
      </c>
      <c r="J5">
        <v>102.4</v>
      </c>
      <c r="K5">
        <v>105.9</v>
      </c>
      <c r="L5">
        <v>105.7</v>
      </c>
      <c r="M5">
        <v>103.1</v>
      </c>
      <c r="N5">
        <v>105.1</v>
      </c>
      <c r="O5">
        <v>107.7</v>
      </c>
      <c r="P5">
        <v>106.3</v>
      </c>
      <c r="Q5">
        <v>105.6</v>
      </c>
      <c r="R5">
        <v>107.1</v>
      </c>
      <c r="S5">
        <v>106.3</v>
      </c>
      <c r="T5">
        <v>107</v>
      </c>
      <c r="U5" s="4" t="s">
        <v>32</v>
      </c>
      <c r="V5">
        <v>106.2</v>
      </c>
      <c r="W5">
        <v>105.2</v>
      </c>
      <c r="X5">
        <v>104.4</v>
      </c>
      <c r="Y5">
        <v>103.9</v>
      </c>
      <c r="Z5">
        <v>104</v>
      </c>
      <c r="AA5">
        <v>104.1</v>
      </c>
      <c r="AB5">
        <v>104.6</v>
      </c>
      <c r="AC5">
        <v>104.4</v>
      </c>
      <c r="AD5">
        <v>105.8</v>
      </c>
    </row>
    <row r="6" spans="1:30" x14ac:dyDescent="0.3">
      <c r="A6" t="s">
        <v>33</v>
      </c>
      <c r="B6">
        <v>2013</v>
      </c>
      <c r="C6" t="s">
        <v>36</v>
      </c>
      <c r="D6">
        <v>112.9</v>
      </c>
      <c r="E6">
        <v>112.9</v>
      </c>
      <c r="F6">
        <v>116.9</v>
      </c>
      <c r="G6">
        <v>104</v>
      </c>
      <c r="H6">
        <v>103.5</v>
      </c>
      <c r="I6">
        <v>103.1</v>
      </c>
      <c r="J6">
        <v>104.9</v>
      </c>
      <c r="K6">
        <v>104.1</v>
      </c>
      <c r="L6">
        <v>103.8</v>
      </c>
      <c r="M6">
        <v>102.3</v>
      </c>
      <c r="N6">
        <v>106</v>
      </c>
      <c r="O6">
        <v>109</v>
      </c>
      <c r="P6">
        <v>107.2</v>
      </c>
      <c r="Q6">
        <v>106</v>
      </c>
      <c r="R6">
        <v>106.6</v>
      </c>
      <c r="S6">
        <v>105.5</v>
      </c>
      <c r="T6">
        <v>106.4</v>
      </c>
      <c r="U6">
        <v>100.4</v>
      </c>
      <c r="V6">
        <v>105.7</v>
      </c>
      <c r="W6">
        <v>105.2</v>
      </c>
      <c r="X6">
        <v>104.7</v>
      </c>
      <c r="Y6">
        <v>104.4</v>
      </c>
      <c r="Z6">
        <v>103.3</v>
      </c>
      <c r="AA6">
        <v>103.7</v>
      </c>
      <c r="AB6">
        <v>104.3</v>
      </c>
      <c r="AC6">
        <v>104.3</v>
      </c>
      <c r="AD6">
        <v>104.7</v>
      </c>
    </row>
    <row r="7" spans="1:30" x14ac:dyDescent="0.3">
      <c r="A7" t="s">
        <v>35</v>
      </c>
      <c r="B7">
        <v>2013</v>
      </c>
      <c r="C7" t="s">
        <v>36</v>
      </c>
      <c r="D7">
        <v>110.4</v>
      </c>
      <c r="E7">
        <v>110.2</v>
      </c>
      <c r="F7">
        <v>112.8</v>
      </c>
      <c r="G7">
        <v>104.9</v>
      </c>
      <c r="H7">
        <v>105.5</v>
      </c>
      <c r="I7">
        <v>103.6</v>
      </c>
      <c r="J7">
        <v>103.2</v>
      </c>
      <c r="K7">
        <v>105.3</v>
      </c>
      <c r="L7">
        <v>105.1</v>
      </c>
      <c r="M7">
        <v>102.8</v>
      </c>
      <c r="N7">
        <v>105.5</v>
      </c>
      <c r="O7">
        <v>108.3</v>
      </c>
      <c r="P7">
        <v>106.6</v>
      </c>
      <c r="Q7">
        <v>105.7</v>
      </c>
      <c r="R7">
        <v>106.9</v>
      </c>
      <c r="S7">
        <v>106</v>
      </c>
      <c r="T7">
        <v>106.8</v>
      </c>
      <c r="U7">
        <v>100.4</v>
      </c>
      <c r="V7">
        <v>106</v>
      </c>
      <c r="W7">
        <v>105.2</v>
      </c>
      <c r="X7">
        <v>104.5</v>
      </c>
      <c r="Y7">
        <v>104.2</v>
      </c>
      <c r="Z7">
        <v>103.6</v>
      </c>
      <c r="AA7">
        <v>103.9</v>
      </c>
      <c r="AB7">
        <v>104.5</v>
      </c>
      <c r="AC7">
        <v>104.4</v>
      </c>
      <c r="AD7">
        <v>105.3</v>
      </c>
    </row>
    <row r="8" spans="1:30" x14ac:dyDescent="0.3">
      <c r="A8" t="s">
        <v>30</v>
      </c>
      <c r="B8">
        <v>2013</v>
      </c>
      <c r="C8" t="s">
        <v>38</v>
      </c>
      <c r="D8">
        <v>110.2</v>
      </c>
      <c r="E8">
        <v>108.8</v>
      </c>
      <c r="F8">
        <v>109.9</v>
      </c>
      <c r="G8">
        <v>105.6</v>
      </c>
      <c r="H8">
        <v>106.2</v>
      </c>
      <c r="I8">
        <v>105.7</v>
      </c>
      <c r="J8">
        <v>101.4</v>
      </c>
      <c r="K8">
        <v>105.7</v>
      </c>
      <c r="L8">
        <v>105</v>
      </c>
      <c r="M8">
        <v>103.3</v>
      </c>
      <c r="N8">
        <v>105.6</v>
      </c>
      <c r="O8">
        <v>108.2</v>
      </c>
      <c r="P8">
        <v>106.6</v>
      </c>
      <c r="Q8">
        <v>106.5</v>
      </c>
      <c r="R8">
        <v>107.6</v>
      </c>
      <c r="S8">
        <v>106.8</v>
      </c>
      <c r="T8">
        <v>107.5</v>
      </c>
      <c r="U8" s="4" t="s">
        <v>32</v>
      </c>
      <c r="V8">
        <v>106.1</v>
      </c>
      <c r="W8">
        <v>105.6</v>
      </c>
      <c r="X8">
        <v>104.7</v>
      </c>
      <c r="Y8">
        <v>104.6</v>
      </c>
      <c r="Z8">
        <v>104</v>
      </c>
      <c r="AA8">
        <v>104.3</v>
      </c>
      <c r="AB8">
        <v>104.3</v>
      </c>
      <c r="AC8">
        <v>104.6</v>
      </c>
      <c r="AD8">
        <v>106</v>
      </c>
    </row>
    <row r="9" spans="1:30" x14ac:dyDescent="0.3">
      <c r="A9" t="s">
        <v>33</v>
      </c>
      <c r="B9">
        <v>2013</v>
      </c>
      <c r="C9" t="s">
        <v>38</v>
      </c>
      <c r="D9">
        <v>113.9</v>
      </c>
      <c r="E9">
        <v>111.4</v>
      </c>
      <c r="F9">
        <v>113.2</v>
      </c>
      <c r="G9">
        <v>104.3</v>
      </c>
      <c r="H9">
        <v>102.7</v>
      </c>
      <c r="I9">
        <v>104.9</v>
      </c>
      <c r="J9">
        <v>103.8</v>
      </c>
      <c r="K9">
        <v>103.5</v>
      </c>
      <c r="L9">
        <v>102.6</v>
      </c>
      <c r="M9">
        <v>102.4</v>
      </c>
      <c r="N9">
        <v>107</v>
      </c>
      <c r="O9">
        <v>109.8</v>
      </c>
      <c r="P9">
        <v>107.3</v>
      </c>
      <c r="Q9">
        <v>106.8</v>
      </c>
      <c r="R9">
        <v>107.2</v>
      </c>
      <c r="S9">
        <v>106</v>
      </c>
      <c r="T9">
        <v>107</v>
      </c>
      <c r="U9">
        <v>100.4</v>
      </c>
      <c r="V9">
        <v>106</v>
      </c>
      <c r="W9">
        <v>105.7</v>
      </c>
      <c r="X9">
        <v>105.2</v>
      </c>
      <c r="Y9">
        <v>105.5</v>
      </c>
      <c r="Z9">
        <v>103.5</v>
      </c>
      <c r="AA9">
        <v>103.8</v>
      </c>
      <c r="AB9">
        <v>104.2</v>
      </c>
      <c r="AC9">
        <v>104.9</v>
      </c>
      <c r="AD9">
        <v>105</v>
      </c>
    </row>
    <row r="10" spans="1:30" x14ac:dyDescent="0.3">
      <c r="A10" t="s">
        <v>35</v>
      </c>
      <c r="B10">
        <v>2013</v>
      </c>
      <c r="C10" t="s">
        <v>38</v>
      </c>
      <c r="D10">
        <v>111.4</v>
      </c>
      <c r="E10">
        <v>109.7</v>
      </c>
      <c r="F10">
        <v>111.2</v>
      </c>
      <c r="G10">
        <v>105.1</v>
      </c>
      <c r="H10">
        <v>104.9</v>
      </c>
      <c r="I10">
        <v>105.3</v>
      </c>
      <c r="J10">
        <v>102.2</v>
      </c>
      <c r="K10">
        <v>105</v>
      </c>
      <c r="L10">
        <v>104.2</v>
      </c>
      <c r="M10">
        <v>103</v>
      </c>
      <c r="N10">
        <v>106.2</v>
      </c>
      <c r="O10">
        <v>108.9</v>
      </c>
      <c r="P10">
        <v>106.9</v>
      </c>
      <c r="Q10">
        <v>106.6</v>
      </c>
      <c r="R10">
        <v>107.4</v>
      </c>
      <c r="S10">
        <v>106.5</v>
      </c>
      <c r="T10">
        <v>107.3</v>
      </c>
      <c r="U10">
        <v>100.4</v>
      </c>
      <c r="V10">
        <v>106.1</v>
      </c>
      <c r="W10">
        <v>105.6</v>
      </c>
      <c r="X10">
        <v>104.9</v>
      </c>
      <c r="Y10">
        <v>105.1</v>
      </c>
      <c r="Z10">
        <v>103.7</v>
      </c>
      <c r="AA10">
        <v>104</v>
      </c>
      <c r="AB10">
        <v>104.3</v>
      </c>
      <c r="AC10">
        <v>104.7</v>
      </c>
      <c r="AD10">
        <v>105.5</v>
      </c>
    </row>
    <row r="11" spans="1:30" x14ac:dyDescent="0.3">
      <c r="A11" t="s">
        <v>30</v>
      </c>
      <c r="B11">
        <v>2013</v>
      </c>
      <c r="C11" t="s">
        <v>39</v>
      </c>
      <c r="D11">
        <v>110.2</v>
      </c>
      <c r="E11">
        <v>109.5</v>
      </c>
      <c r="F11">
        <v>106.9</v>
      </c>
      <c r="G11">
        <v>106.3</v>
      </c>
      <c r="H11">
        <v>105.7</v>
      </c>
      <c r="I11">
        <v>108.3</v>
      </c>
      <c r="J11">
        <v>103.4</v>
      </c>
      <c r="K11">
        <v>105.7</v>
      </c>
      <c r="L11">
        <v>104.2</v>
      </c>
      <c r="M11">
        <v>103.2</v>
      </c>
      <c r="N11">
        <v>106.5</v>
      </c>
      <c r="O11">
        <v>108.8</v>
      </c>
      <c r="P11">
        <v>107.1</v>
      </c>
      <c r="Q11">
        <v>107.1</v>
      </c>
      <c r="R11">
        <v>108.1</v>
      </c>
      <c r="S11">
        <v>107.4</v>
      </c>
      <c r="T11">
        <v>108</v>
      </c>
      <c r="U11" s="4" t="s">
        <v>32</v>
      </c>
      <c r="V11">
        <v>106.5</v>
      </c>
      <c r="W11">
        <v>106.1</v>
      </c>
      <c r="X11">
        <v>105.1</v>
      </c>
      <c r="Y11">
        <v>104.4</v>
      </c>
      <c r="Z11">
        <v>104.5</v>
      </c>
      <c r="AA11">
        <v>104.8</v>
      </c>
      <c r="AB11">
        <v>102.7</v>
      </c>
      <c r="AC11">
        <v>104.6</v>
      </c>
      <c r="AD11">
        <v>106.4</v>
      </c>
    </row>
    <row r="12" spans="1:30" x14ac:dyDescent="0.3">
      <c r="A12" t="s">
        <v>33</v>
      </c>
      <c r="B12">
        <v>2013</v>
      </c>
      <c r="C12" t="s">
        <v>39</v>
      </c>
      <c r="D12">
        <v>114.6</v>
      </c>
      <c r="E12">
        <v>113.4</v>
      </c>
      <c r="F12">
        <v>106</v>
      </c>
      <c r="G12">
        <v>104.7</v>
      </c>
      <c r="H12">
        <v>102.1</v>
      </c>
      <c r="I12">
        <v>109.5</v>
      </c>
      <c r="J12">
        <v>109.7</v>
      </c>
      <c r="K12">
        <v>104.6</v>
      </c>
      <c r="L12">
        <v>102</v>
      </c>
      <c r="M12">
        <v>103.5</v>
      </c>
      <c r="N12">
        <v>108.2</v>
      </c>
      <c r="O12">
        <v>110.6</v>
      </c>
      <c r="P12">
        <v>108.8</v>
      </c>
      <c r="Q12">
        <v>108.5</v>
      </c>
      <c r="R12">
        <v>107.9</v>
      </c>
      <c r="S12">
        <v>106.4</v>
      </c>
      <c r="T12">
        <v>107.7</v>
      </c>
      <c r="U12">
        <v>100.5</v>
      </c>
      <c r="V12">
        <v>106.4</v>
      </c>
      <c r="W12">
        <v>106.5</v>
      </c>
      <c r="X12">
        <v>105.7</v>
      </c>
      <c r="Y12">
        <v>105</v>
      </c>
      <c r="Z12">
        <v>104</v>
      </c>
      <c r="AA12">
        <v>105.2</v>
      </c>
      <c r="AB12">
        <v>103.2</v>
      </c>
      <c r="AC12">
        <v>105.1</v>
      </c>
      <c r="AD12">
        <v>105.7</v>
      </c>
    </row>
    <row r="13" spans="1:30" x14ac:dyDescent="0.3">
      <c r="A13" t="s">
        <v>35</v>
      </c>
      <c r="B13">
        <v>2013</v>
      </c>
      <c r="C13" t="s">
        <v>39</v>
      </c>
      <c r="D13">
        <v>111.6</v>
      </c>
      <c r="E13">
        <v>110.9</v>
      </c>
      <c r="F13">
        <v>106.6</v>
      </c>
      <c r="G13">
        <v>105.7</v>
      </c>
      <c r="H13">
        <v>104.4</v>
      </c>
      <c r="I13">
        <v>108.9</v>
      </c>
      <c r="J13">
        <v>105.5</v>
      </c>
      <c r="K13">
        <v>105.3</v>
      </c>
      <c r="L13">
        <v>103.5</v>
      </c>
      <c r="M13">
        <v>103.3</v>
      </c>
      <c r="N13">
        <v>107.2</v>
      </c>
      <c r="O13">
        <v>109.6</v>
      </c>
      <c r="P13">
        <v>107.7</v>
      </c>
      <c r="Q13">
        <v>107.5</v>
      </c>
      <c r="R13">
        <v>108</v>
      </c>
      <c r="S13">
        <v>107</v>
      </c>
      <c r="T13">
        <v>107.9</v>
      </c>
      <c r="U13">
        <v>100.5</v>
      </c>
      <c r="V13">
        <v>106.5</v>
      </c>
      <c r="W13">
        <v>106.3</v>
      </c>
      <c r="X13">
        <v>105.3</v>
      </c>
      <c r="Y13">
        <v>104.7</v>
      </c>
      <c r="Z13">
        <v>104.2</v>
      </c>
      <c r="AA13">
        <v>105</v>
      </c>
      <c r="AB13">
        <v>102.9</v>
      </c>
      <c r="AC13">
        <v>104.8</v>
      </c>
      <c r="AD13">
        <v>106.1</v>
      </c>
    </row>
    <row r="14" spans="1:30" x14ac:dyDescent="0.3">
      <c r="A14" t="s">
        <v>30</v>
      </c>
      <c r="B14">
        <v>2013</v>
      </c>
      <c r="C14" t="s">
        <v>41</v>
      </c>
      <c r="D14">
        <v>110.9</v>
      </c>
      <c r="E14">
        <v>109.8</v>
      </c>
      <c r="F14">
        <v>105.9</v>
      </c>
      <c r="G14">
        <v>107.5</v>
      </c>
      <c r="H14">
        <v>105.3</v>
      </c>
      <c r="I14">
        <v>108.1</v>
      </c>
      <c r="J14">
        <v>107.3</v>
      </c>
      <c r="K14">
        <v>106.1</v>
      </c>
      <c r="L14">
        <v>103.7</v>
      </c>
      <c r="M14">
        <v>104</v>
      </c>
      <c r="N14">
        <v>107.4</v>
      </c>
      <c r="O14">
        <v>109.9</v>
      </c>
      <c r="P14">
        <v>108.1</v>
      </c>
      <c r="Q14">
        <v>108.1</v>
      </c>
      <c r="R14">
        <v>108.8</v>
      </c>
      <c r="S14">
        <v>107.9</v>
      </c>
      <c r="T14">
        <v>108.6</v>
      </c>
      <c r="U14" s="4" t="s">
        <v>32</v>
      </c>
      <c r="V14">
        <v>107.5</v>
      </c>
      <c r="W14">
        <v>106.8</v>
      </c>
      <c r="X14">
        <v>105.7</v>
      </c>
      <c r="Y14">
        <v>104.1</v>
      </c>
      <c r="Z14">
        <v>105</v>
      </c>
      <c r="AA14">
        <v>105.5</v>
      </c>
      <c r="AB14">
        <v>102.1</v>
      </c>
      <c r="AC14">
        <v>104.8</v>
      </c>
      <c r="AD14">
        <v>107.2</v>
      </c>
    </row>
    <row r="15" spans="1:30" x14ac:dyDescent="0.3">
      <c r="A15" t="s">
        <v>33</v>
      </c>
      <c r="B15">
        <v>2013</v>
      </c>
      <c r="C15" t="s">
        <v>41</v>
      </c>
      <c r="D15">
        <v>115.4</v>
      </c>
      <c r="E15">
        <v>114.2</v>
      </c>
      <c r="F15">
        <v>102.7</v>
      </c>
      <c r="G15">
        <v>105.5</v>
      </c>
      <c r="H15">
        <v>101.5</v>
      </c>
      <c r="I15">
        <v>110.6</v>
      </c>
      <c r="J15">
        <v>123.7</v>
      </c>
      <c r="K15">
        <v>105.2</v>
      </c>
      <c r="L15">
        <v>101.9</v>
      </c>
      <c r="M15">
        <v>105</v>
      </c>
      <c r="N15">
        <v>109.1</v>
      </c>
      <c r="O15">
        <v>111.3</v>
      </c>
      <c r="P15">
        <v>111.1</v>
      </c>
      <c r="Q15">
        <v>109.8</v>
      </c>
      <c r="R15">
        <v>108.5</v>
      </c>
      <c r="S15">
        <v>106.7</v>
      </c>
      <c r="T15">
        <v>108.3</v>
      </c>
      <c r="U15">
        <v>100.5</v>
      </c>
      <c r="V15">
        <v>107.2</v>
      </c>
      <c r="W15">
        <v>107.1</v>
      </c>
      <c r="X15">
        <v>106.2</v>
      </c>
      <c r="Y15">
        <v>103.9</v>
      </c>
      <c r="Z15">
        <v>104.6</v>
      </c>
      <c r="AA15">
        <v>105.7</v>
      </c>
      <c r="AB15">
        <v>102.6</v>
      </c>
      <c r="AC15">
        <v>104.9</v>
      </c>
      <c r="AD15">
        <v>106.6</v>
      </c>
    </row>
    <row r="16" spans="1:30" x14ac:dyDescent="0.3">
      <c r="A16" t="s">
        <v>35</v>
      </c>
      <c r="B16">
        <v>2013</v>
      </c>
      <c r="C16" t="s">
        <v>41</v>
      </c>
      <c r="D16">
        <v>112.3</v>
      </c>
      <c r="E16">
        <v>111.3</v>
      </c>
      <c r="F16">
        <v>104.7</v>
      </c>
      <c r="G16">
        <v>106.8</v>
      </c>
      <c r="H16">
        <v>103.9</v>
      </c>
      <c r="I16">
        <v>109.3</v>
      </c>
      <c r="J16">
        <v>112.9</v>
      </c>
      <c r="K16">
        <v>105.8</v>
      </c>
      <c r="L16">
        <v>103.1</v>
      </c>
      <c r="M16">
        <v>104.3</v>
      </c>
      <c r="N16">
        <v>108.1</v>
      </c>
      <c r="O16">
        <v>110.5</v>
      </c>
      <c r="P16">
        <v>109.2</v>
      </c>
      <c r="Q16">
        <v>108.6</v>
      </c>
      <c r="R16">
        <v>108.7</v>
      </c>
      <c r="S16">
        <v>107.4</v>
      </c>
      <c r="T16">
        <v>108.5</v>
      </c>
      <c r="U16">
        <v>100.5</v>
      </c>
      <c r="V16">
        <v>107.4</v>
      </c>
      <c r="W16">
        <v>106.9</v>
      </c>
      <c r="X16">
        <v>105.9</v>
      </c>
      <c r="Y16">
        <v>104</v>
      </c>
      <c r="Z16">
        <v>104.8</v>
      </c>
      <c r="AA16">
        <v>105.6</v>
      </c>
      <c r="AB16">
        <v>102.3</v>
      </c>
      <c r="AC16">
        <v>104.8</v>
      </c>
      <c r="AD16">
        <v>106.9</v>
      </c>
    </row>
    <row r="17" spans="1:30" x14ac:dyDescent="0.3">
      <c r="A17" t="s">
        <v>30</v>
      </c>
      <c r="B17">
        <v>2013</v>
      </c>
      <c r="C17" t="s">
        <v>42</v>
      </c>
      <c r="D17">
        <v>112.3</v>
      </c>
      <c r="E17">
        <v>112.1</v>
      </c>
      <c r="F17">
        <v>108.1</v>
      </c>
      <c r="G17">
        <v>108.3</v>
      </c>
      <c r="H17">
        <v>105.9</v>
      </c>
      <c r="I17">
        <v>109.2</v>
      </c>
      <c r="J17">
        <v>118</v>
      </c>
      <c r="K17">
        <v>106.8</v>
      </c>
      <c r="L17">
        <v>104.1</v>
      </c>
      <c r="M17">
        <v>105.4</v>
      </c>
      <c r="N17">
        <v>108.2</v>
      </c>
      <c r="O17">
        <v>111</v>
      </c>
      <c r="P17">
        <v>110.6</v>
      </c>
      <c r="Q17">
        <v>109</v>
      </c>
      <c r="R17">
        <v>109.7</v>
      </c>
      <c r="S17">
        <v>108.8</v>
      </c>
      <c r="T17">
        <v>109.5</v>
      </c>
      <c r="U17" s="4" t="s">
        <v>32</v>
      </c>
      <c r="V17">
        <v>108.5</v>
      </c>
      <c r="W17">
        <v>107.5</v>
      </c>
      <c r="X17">
        <v>106.3</v>
      </c>
      <c r="Y17">
        <v>105</v>
      </c>
      <c r="Z17">
        <v>105.6</v>
      </c>
      <c r="AA17">
        <v>106.5</v>
      </c>
      <c r="AB17">
        <v>102.5</v>
      </c>
      <c r="AC17">
        <v>105.5</v>
      </c>
      <c r="AD17">
        <v>108.9</v>
      </c>
    </row>
    <row r="18" spans="1:30" x14ac:dyDescent="0.3">
      <c r="A18" t="s">
        <v>33</v>
      </c>
      <c r="B18">
        <v>2013</v>
      </c>
      <c r="C18" t="s">
        <v>42</v>
      </c>
      <c r="D18">
        <v>117</v>
      </c>
      <c r="E18">
        <v>120.1</v>
      </c>
      <c r="F18">
        <v>112.5</v>
      </c>
      <c r="G18">
        <v>107.3</v>
      </c>
      <c r="H18">
        <v>101.3</v>
      </c>
      <c r="I18">
        <v>112.4</v>
      </c>
      <c r="J18">
        <v>143.6</v>
      </c>
      <c r="K18">
        <v>105.4</v>
      </c>
      <c r="L18">
        <v>101.4</v>
      </c>
      <c r="M18">
        <v>106.4</v>
      </c>
      <c r="N18">
        <v>110</v>
      </c>
      <c r="O18">
        <v>112.2</v>
      </c>
      <c r="P18">
        <v>115</v>
      </c>
      <c r="Q18">
        <v>110.9</v>
      </c>
      <c r="R18">
        <v>109.2</v>
      </c>
      <c r="S18">
        <v>107.2</v>
      </c>
      <c r="T18">
        <v>108.9</v>
      </c>
      <c r="U18">
        <v>106.6</v>
      </c>
      <c r="V18">
        <v>108</v>
      </c>
      <c r="W18">
        <v>107.7</v>
      </c>
      <c r="X18">
        <v>106.5</v>
      </c>
      <c r="Y18">
        <v>105.2</v>
      </c>
      <c r="Z18">
        <v>105.2</v>
      </c>
      <c r="AA18">
        <v>108.1</v>
      </c>
      <c r="AB18">
        <v>103.3</v>
      </c>
      <c r="AC18">
        <v>106.1</v>
      </c>
      <c r="AD18">
        <v>109.7</v>
      </c>
    </row>
    <row r="19" spans="1:30" x14ac:dyDescent="0.3">
      <c r="A19" t="s">
        <v>35</v>
      </c>
      <c r="B19">
        <v>2013</v>
      </c>
      <c r="C19" t="s">
        <v>42</v>
      </c>
      <c r="D19">
        <v>113.8</v>
      </c>
      <c r="E19">
        <v>114.9</v>
      </c>
      <c r="F19">
        <v>109.8</v>
      </c>
      <c r="G19">
        <v>107.9</v>
      </c>
      <c r="H19">
        <v>104.2</v>
      </c>
      <c r="I19">
        <v>110.7</v>
      </c>
      <c r="J19">
        <v>126.7</v>
      </c>
      <c r="K19">
        <v>106.3</v>
      </c>
      <c r="L19">
        <v>103.2</v>
      </c>
      <c r="M19">
        <v>105.7</v>
      </c>
      <c r="N19">
        <v>109</v>
      </c>
      <c r="O19">
        <v>111.6</v>
      </c>
      <c r="P19">
        <v>112.2</v>
      </c>
      <c r="Q19">
        <v>109.5</v>
      </c>
      <c r="R19">
        <v>109.5</v>
      </c>
      <c r="S19">
        <v>108.1</v>
      </c>
      <c r="T19">
        <v>109.3</v>
      </c>
      <c r="U19">
        <v>106.6</v>
      </c>
      <c r="V19">
        <v>108.3</v>
      </c>
      <c r="W19">
        <v>107.6</v>
      </c>
      <c r="X19">
        <v>106.4</v>
      </c>
      <c r="Y19">
        <v>105.1</v>
      </c>
      <c r="Z19">
        <v>105.4</v>
      </c>
      <c r="AA19">
        <v>107.4</v>
      </c>
      <c r="AB19">
        <v>102.8</v>
      </c>
      <c r="AC19">
        <v>105.8</v>
      </c>
      <c r="AD19">
        <v>109.3</v>
      </c>
    </row>
    <row r="20" spans="1:30" x14ac:dyDescent="0.3">
      <c r="A20" t="s">
        <v>30</v>
      </c>
      <c r="B20">
        <v>2013</v>
      </c>
      <c r="C20" t="s">
        <v>44</v>
      </c>
      <c r="D20">
        <v>113.4</v>
      </c>
      <c r="E20">
        <v>114.9</v>
      </c>
      <c r="F20">
        <v>110.5</v>
      </c>
      <c r="G20">
        <v>109.3</v>
      </c>
      <c r="H20">
        <v>106.2</v>
      </c>
      <c r="I20">
        <v>110.3</v>
      </c>
      <c r="J20">
        <v>129.19999999999999</v>
      </c>
      <c r="K20">
        <v>107.1</v>
      </c>
      <c r="L20">
        <v>104.3</v>
      </c>
      <c r="M20">
        <v>106.4</v>
      </c>
      <c r="N20">
        <v>109.1</v>
      </c>
      <c r="O20">
        <v>112.1</v>
      </c>
      <c r="P20">
        <v>113.1</v>
      </c>
      <c r="Q20">
        <v>109.8</v>
      </c>
      <c r="R20">
        <v>110.5</v>
      </c>
      <c r="S20">
        <v>109.5</v>
      </c>
      <c r="T20">
        <v>110.3</v>
      </c>
      <c r="U20" s="4" t="s">
        <v>32</v>
      </c>
      <c r="V20">
        <v>109.5</v>
      </c>
      <c r="W20">
        <v>108.3</v>
      </c>
      <c r="X20">
        <v>106.9</v>
      </c>
      <c r="Y20">
        <v>106.8</v>
      </c>
      <c r="Z20">
        <v>106.4</v>
      </c>
      <c r="AA20">
        <v>107.8</v>
      </c>
      <c r="AB20">
        <v>102.5</v>
      </c>
      <c r="AC20">
        <v>106.5</v>
      </c>
      <c r="AD20">
        <v>110.7</v>
      </c>
    </row>
    <row r="21" spans="1:30" x14ac:dyDescent="0.3">
      <c r="A21" t="s">
        <v>33</v>
      </c>
      <c r="B21">
        <v>2013</v>
      </c>
      <c r="C21" t="s">
        <v>44</v>
      </c>
      <c r="D21">
        <v>117.8</v>
      </c>
      <c r="E21">
        <v>119.2</v>
      </c>
      <c r="F21">
        <v>114</v>
      </c>
      <c r="G21">
        <v>108.3</v>
      </c>
      <c r="H21">
        <v>101.1</v>
      </c>
      <c r="I21">
        <v>113.2</v>
      </c>
      <c r="J21">
        <v>160.9</v>
      </c>
      <c r="K21">
        <v>105.1</v>
      </c>
      <c r="L21">
        <v>101.3</v>
      </c>
      <c r="M21">
        <v>107.5</v>
      </c>
      <c r="N21">
        <v>110.4</v>
      </c>
      <c r="O21">
        <v>113.1</v>
      </c>
      <c r="P21">
        <v>117.5</v>
      </c>
      <c r="Q21">
        <v>111.7</v>
      </c>
      <c r="R21">
        <v>109.8</v>
      </c>
      <c r="S21">
        <v>107.8</v>
      </c>
      <c r="T21">
        <v>109.5</v>
      </c>
      <c r="U21">
        <v>107.7</v>
      </c>
      <c r="V21">
        <v>108.6</v>
      </c>
      <c r="W21">
        <v>108.1</v>
      </c>
      <c r="X21">
        <v>107.1</v>
      </c>
      <c r="Y21">
        <v>107.3</v>
      </c>
      <c r="Z21">
        <v>105.9</v>
      </c>
      <c r="AA21">
        <v>110.1</v>
      </c>
      <c r="AB21">
        <v>103.2</v>
      </c>
      <c r="AC21">
        <v>107.3</v>
      </c>
      <c r="AD21">
        <v>111.4</v>
      </c>
    </row>
    <row r="22" spans="1:30" x14ac:dyDescent="0.3">
      <c r="A22" t="s">
        <v>35</v>
      </c>
      <c r="B22">
        <v>2013</v>
      </c>
      <c r="C22" t="s">
        <v>44</v>
      </c>
      <c r="D22">
        <v>114.8</v>
      </c>
      <c r="E22">
        <v>116.4</v>
      </c>
      <c r="F22">
        <v>111.9</v>
      </c>
      <c r="G22">
        <v>108.9</v>
      </c>
      <c r="H22">
        <v>104.3</v>
      </c>
      <c r="I22">
        <v>111.7</v>
      </c>
      <c r="J22">
        <v>140</v>
      </c>
      <c r="K22">
        <v>106.4</v>
      </c>
      <c r="L22">
        <v>103.3</v>
      </c>
      <c r="M22">
        <v>106.8</v>
      </c>
      <c r="N22">
        <v>109.6</v>
      </c>
      <c r="O22">
        <v>112.6</v>
      </c>
      <c r="P22">
        <v>114.7</v>
      </c>
      <c r="Q22">
        <v>110.3</v>
      </c>
      <c r="R22">
        <v>110.2</v>
      </c>
      <c r="S22">
        <v>108.8</v>
      </c>
      <c r="T22">
        <v>110</v>
      </c>
      <c r="U22">
        <v>107.7</v>
      </c>
      <c r="V22">
        <v>109.2</v>
      </c>
      <c r="W22">
        <v>108.2</v>
      </c>
      <c r="X22">
        <v>107</v>
      </c>
      <c r="Y22">
        <v>107.1</v>
      </c>
      <c r="Z22">
        <v>106.1</v>
      </c>
      <c r="AA22">
        <v>109.1</v>
      </c>
      <c r="AB22">
        <v>102.8</v>
      </c>
      <c r="AC22">
        <v>106.9</v>
      </c>
      <c r="AD22">
        <v>111</v>
      </c>
    </row>
    <row r="23" spans="1:30" x14ac:dyDescent="0.3">
      <c r="A23" t="s">
        <v>30</v>
      </c>
      <c r="B23">
        <v>2013</v>
      </c>
      <c r="C23" t="s">
        <v>46</v>
      </c>
      <c r="D23">
        <v>114.3</v>
      </c>
      <c r="E23">
        <v>115.4</v>
      </c>
      <c r="F23">
        <v>111.1</v>
      </c>
      <c r="G23">
        <v>110</v>
      </c>
      <c r="H23">
        <v>106.4</v>
      </c>
      <c r="I23">
        <v>110.8</v>
      </c>
      <c r="J23">
        <v>138.9</v>
      </c>
      <c r="K23">
        <v>107.4</v>
      </c>
      <c r="L23">
        <v>104.1</v>
      </c>
      <c r="M23">
        <v>106.9</v>
      </c>
      <c r="N23">
        <v>109.7</v>
      </c>
      <c r="O23">
        <v>112.6</v>
      </c>
      <c r="P23">
        <v>114.9</v>
      </c>
      <c r="Q23">
        <v>110.7</v>
      </c>
      <c r="R23">
        <v>111.3</v>
      </c>
      <c r="S23">
        <v>110.2</v>
      </c>
      <c r="T23">
        <v>111.1</v>
      </c>
      <c r="U23" s="4" t="s">
        <v>32</v>
      </c>
      <c r="V23">
        <v>109.9</v>
      </c>
      <c r="W23">
        <v>108.7</v>
      </c>
      <c r="X23">
        <v>107.5</v>
      </c>
      <c r="Y23">
        <v>107.8</v>
      </c>
      <c r="Z23">
        <v>106.8</v>
      </c>
      <c r="AA23">
        <v>108.7</v>
      </c>
      <c r="AB23">
        <v>105</v>
      </c>
      <c r="AC23">
        <v>107.5</v>
      </c>
      <c r="AD23">
        <v>112.1</v>
      </c>
    </row>
    <row r="24" spans="1:30" x14ac:dyDescent="0.3">
      <c r="A24" t="s">
        <v>33</v>
      </c>
      <c r="B24">
        <v>2013</v>
      </c>
      <c r="C24" t="s">
        <v>46</v>
      </c>
      <c r="D24">
        <v>118.3</v>
      </c>
      <c r="E24">
        <v>120.4</v>
      </c>
      <c r="F24">
        <v>112.7</v>
      </c>
      <c r="G24">
        <v>108.9</v>
      </c>
      <c r="H24">
        <v>101.1</v>
      </c>
      <c r="I24">
        <v>108.7</v>
      </c>
      <c r="J24">
        <v>177</v>
      </c>
      <c r="K24">
        <v>104.7</v>
      </c>
      <c r="L24">
        <v>101</v>
      </c>
      <c r="M24">
        <v>108.5</v>
      </c>
      <c r="N24">
        <v>110.9</v>
      </c>
      <c r="O24">
        <v>114.3</v>
      </c>
      <c r="P24">
        <v>119.6</v>
      </c>
      <c r="Q24">
        <v>112.4</v>
      </c>
      <c r="R24">
        <v>110.6</v>
      </c>
      <c r="S24">
        <v>108.3</v>
      </c>
      <c r="T24">
        <v>110.2</v>
      </c>
      <c r="U24">
        <v>108.9</v>
      </c>
      <c r="V24">
        <v>109.3</v>
      </c>
      <c r="W24">
        <v>108.7</v>
      </c>
      <c r="X24">
        <v>107.6</v>
      </c>
      <c r="Y24">
        <v>108.1</v>
      </c>
      <c r="Z24">
        <v>106.5</v>
      </c>
      <c r="AA24">
        <v>110.8</v>
      </c>
      <c r="AB24">
        <v>106</v>
      </c>
      <c r="AC24">
        <v>108.3</v>
      </c>
      <c r="AD24">
        <v>112.7</v>
      </c>
    </row>
    <row r="25" spans="1:30" x14ac:dyDescent="0.3">
      <c r="A25" t="s">
        <v>35</v>
      </c>
      <c r="B25">
        <v>2013</v>
      </c>
      <c r="C25" t="s">
        <v>46</v>
      </c>
      <c r="D25">
        <v>115.6</v>
      </c>
      <c r="E25">
        <v>117.2</v>
      </c>
      <c r="F25">
        <v>111.7</v>
      </c>
      <c r="G25">
        <v>109.6</v>
      </c>
      <c r="H25">
        <v>104.5</v>
      </c>
      <c r="I25">
        <v>109.8</v>
      </c>
      <c r="J25">
        <v>151.80000000000001</v>
      </c>
      <c r="K25">
        <v>106.5</v>
      </c>
      <c r="L25">
        <v>103.1</v>
      </c>
      <c r="M25">
        <v>107.4</v>
      </c>
      <c r="N25">
        <v>110.2</v>
      </c>
      <c r="O25">
        <v>113.4</v>
      </c>
      <c r="P25">
        <v>116.6</v>
      </c>
      <c r="Q25">
        <v>111.2</v>
      </c>
      <c r="R25">
        <v>111</v>
      </c>
      <c r="S25">
        <v>109.4</v>
      </c>
      <c r="T25">
        <v>110.7</v>
      </c>
      <c r="U25">
        <v>108.9</v>
      </c>
      <c r="V25">
        <v>109.7</v>
      </c>
      <c r="W25">
        <v>108.7</v>
      </c>
      <c r="X25">
        <v>107.5</v>
      </c>
      <c r="Y25">
        <v>108</v>
      </c>
      <c r="Z25">
        <v>106.6</v>
      </c>
      <c r="AA25">
        <v>109.9</v>
      </c>
      <c r="AB25">
        <v>105.4</v>
      </c>
      <c r="AC25">
        <v>107.9</v>
      </c>
      <c r="AD25">
        <v>112.4</v>
      </c>
    </row>
    <row r="26" spans="1:30" x14ac:dyDescent="0.3">
      <c r="A26" t="s">
        <v>30</v>
      </c>
      <c r="B26">
        <v>2013</v>
      </c>
      <c r="C26" t="s">
        <v>48</v>
      </c>
      <c r="D26">
        <v>115.4</v>
      </c>
      <c r="E26">
        <v>115.7</v>
      </c>
      <c r="F26">
        <v>111.7</v>
      </c>
      <c r="G26">
        <v>111</v>
      </c>
      <c r="H26">
        <v>107.4</v>
      </c>
      <c r="I26">
        <v>110.9</v>
      </c>
      <c r="J26">
        <v>154</v>
      </c>
      <c r="K26">
        <v>108.1</v>
      </c>
      <c r="L26">
        <v>104.2</v>
      </c>
      <c r="M26">
        <v>107.9</v>
      </c>
      <c r="N26">
        <v>110.4</v>
      </c>
      <c r="O26">
        <v>114</v>
      </c>
      <c r="P26">
        <v>117.8</v>
      </c>
      <c r="Q26">
        <v>111.7</v>
      </c>
      <c r="R26">
        <v>112.7</v>
      </c>
      <c r="S26">
        <v>111.4</v>
      </c>
      <c r="T26">
        <v>112.5</v>
      </c>
      <c r="U26" s="4" t="s">
        <v>32</v>
      </c>
      <c r="V26">
        <v>111.1</v>
      </c>
      <c r="W26">
        <v>109.6</v>
      </c>
      <c r="X26">
        <v>108.3</v>
      </c>
      <c r="Y26">
        <v>109.3</v>
      </c>
      <c r="Z26">
        <v>107.7</v>
      </c>
      <c r="AA26">
        <v>109.8</v>
      </c>
      <c r="AB26">
        <v>106.7</v>
      </c>
      <c r="AC26">
        <v>108.7</v>
      </c>
      <c r="AD26">
        <v>114.2</v>
      </c>
    </row>
    <row r="27" spans="1:30" x14ac:dyDescent="0.3">
      <c r="A27" t="s">
        <v>33</v>
      </c>
      <c r="B27">
        <v>2013</v>
      </c>
      <c r="C27" t="s">
        <v>48</v>
      </c>
      <c r="D27">
        <v>118.6</v>
      </c>
      <c r="E27">
        <v>119.1</v>
      </c>
      <c r="F27">
        <v>113.2</v>
      </c>
      <c r="G27">
        <v>109.6</v>
      </c>
      <c r="H27">
        <v>101.7</v>
      </c>
      <c r="I27">
        <v>103.2</v>
      </c>
      <c r="J27">
        <v>174.3</v>
      </c>
      <c r="K27">
        <v>105.1</v>
      </c>
      <c r="L27">
        <v>100.8</v>
      </c>
      <c r="M27">
        <v>109.1</v>
      </c>
      <c r="N27">
        <v>111.1</v>
      </c>
      <c r="O27">
        <v>115.4</v>
      </c>
      <c r="P27">
        <v>119.2</v>
      </c>
      <c r="Q27">
        <v>112.9</v>
      </c>
      <c r="R27">
        <v>111.4</v>
      </c>
      <c r="S27">
        <v>109</v>
      </c>
      <c r="T27">
        <v>111.1</v>
      </c>
      <c r="U27">
        <v>109.7</v>
      </c>
      <c r="V27">
        <v>109.5</v>
      </c>
      <c r="W27">
        <v>109.6</v>
      </c>
      <c r="X27">
        <v>107.9</v>
      </c>
      <c r="Y27">
        <v>110.4</v>
      </c>
      <c r="Z27">
        <v>107.4</v>
      </c>
      <c r="AA27">
        <v>111.2</v>
      </c>
      <c r="AB27">
        <v>106.9</v>
      </c>
      <c r="AC27">
        <v>109.4</v>
      </c>
      <c r="AD27">
        <v>113.2</v>
      </c>
    </row>
    <row r="28" spans="1:30" x14ac:dyDescent="0.3">
      <c r="A28" t="s">
        <v>35</v>
      </c>
      <c r="B28">
        <v>2013</v>
      </c>
      <c r="C28" t="s">
        <v>48</v>
      </c>
      <c r="D28">
        <v>116.4</v>
      </c>
      <c r="E28">
        <v>116.9</v>
      </c>
      <c r="F28">
        <v>112.3</v>
      </c>
      <c r="G28">
        <v>110.5</v>
      </c>
      <c r="H28">
        <v>105.3</v>
      </c>
      <c r="I28">
        <v>107.3</v>
      </c>
      <c r="J28">
        <v>160.9</v>
      </c>
      <c r="K28">
        <v>107.1</v>
      </c>
      <c r="L28">
        <v>103.1</v>
      </c>
      <c r="M28">
        <v>108.3</v>
      </c>
      <c r="N28">
        <v>110.7</v>
      </c>
      <c r="O28">
        <v>114.6</v>
      </c>
      <c r="P28">
        <v>118.3</v>
      </c>
      <c r="Q28">
        <v>112</v>
      </c>
      <c r="R28">
        <v>112.2</v>
      </c>
      <c r="S28">
        <v>110.4</v>
      </c>
      <c r="T28">
        <v>111.9</v>
      </c>
      <c r="U28">
        <v>109.7</v>
      </c>
      <c r="V28">
        <v>110.5</v>
      </c>
      <c r="W28">
        <v>109.6</v>
      </c>
      <c r="X28">
        <v>108.1</v>
      </c>
      <c r="Y28">
        <v>109.9</v>
      </c>
      <c r="Z28">
        <v>107.5</v>
      </c>
      <c r="AA28">
        <v>110.6</v>
      </c>
      <c r="AB28">
        <v>106.8</v>
      </c>
      <c r="AC28">
        <v>109</v>
      </c>
      <c r="AD28">
        <v>113.7</v>
      </c>
    </row>
    <row r="29" spans="1:30" x14ac:dyDescent="0.3">
      <c r="A29" t="s">
        <v>30</v>
      </c>
      <c r="B29">
        <v>2013</v>
      </c>
      <c r="C29" t="s">
        <v>50</v>
      </c>
      <c r="D29">
        <v>116.3</v>
      </c>
      <c r="E29">
        <v>115.4</v>
      </c>
      <c r="F29">
        <v>112.6</v>
      </c>
      <c r="G29">
        <v>111.7</v>
      </c>
      <c r="H29">
        <v>107.7</v>
      </c>
      <c r="I29">
        <v>113.2</v>
      </c>
      <c r="J29">
        <v>164.9</v>
      </c>
      <c r="K29">
        <v>108.3</v>
      </c>
      <c r="L29">
        <v>103.9</v>
      </c>
      <c r="M29">
        <v>108.2</v>
      </c>
      <c r="N29">
        <v>111.1</v>
      </c>
      <c r="O29">
        <v>114.9</v>
      </c>
      <c r="P29">
        <v>119.8</v>
      </c>
      <c r="Q29">
        <v>112.2</v>
      </c>
      <c r="R29">
        <v>113.6</v>
      </c>
      <c r="S29">
        <v>112.3</v>
      </c>
      <c r="T29">
        <v>113.4</v>
      </c>
      <c r="U29" s="4" t="s">
        <v>32</v>
      </c>
      <c r="V29">
        <v>111.6</v>
      </c>
      <c r="W29">
        <v>110.4</v>
      </c>
      <c r="X29">
        <v>108.9</v>
      </c>
      <c r="Y29">
        <v>109.3</v>
      </c>
      <c r="Z29">
        <v>108.3</v>
      </c>
      <c r="AA29">
        <v>110.2</v>
      </c>
      <c r="AB29">
        <v>107.5</v>
      </c>
      <c r="AC29">
        <v>109.1</v>
      </c>
      <c r="AD29">
        <v>115.5</v>
      </c>
    </row>
    <row r="30" spans="1:30" x14ac:dyDescent="0.3">
      <c r="A30" t="s">
        <v>33</v>
      </c>
      <c r="B30">
        <v>2013</v>
      </c>
      <c r="C30" t="s">
        <v>50</v>
      </c>
      <c r="D30">
        <v>118.9</v>
      </c>
      <c r="E30">
        <v>118.1</v>
      </c>
      <c r="F30">
        <v>114.5</v>
      </c>
      <c r="G30">
        <v>110.4</v>
      </c>
      <c r="H30">
        <v>102.3</v>
      </c>
      <c r="I30">
        <v>106.2</v>
      </c>
      <c r="J30">
        <v>183.5</v>
      </c>
      <c r="K30">
        <v>105.3</v>
      </c>
      <c r="L30">
        <v>100.2</v>
      </c>
      <c r="M30">
        <v>109.6</v>
      </c>
      <c r="N30">
        <v>111.4</v>
      </c>
      <c r="O30">
        <v>116</v>
      </c>
      <c r="P30">
        <v>120.8</v>
      </c>
      <c r="Q30">
        <v>113.5</v>
      </c>
      <c r="R30">
        <v>112.5</v>
      </c>
      <c r="S30">
        <v>109.7</v>
      </c>
      <c r="T30">
        <v>112</v>
      </c>
      <c r="U30">
        <v>110.5</v>
      </c>
      <c r="V30">
        <v>109.7</v>
      </c>
      <c r="W30">
        <v>110.2</v>
      </c>
      <c r="X30">
        <v>108.2</v>
      </c>
      <c r="Y30">
        <v>109.7</v>
      </c>
      <c r="Z30">
        <v>108</v>
      </c>
      <c r="AA30">
        <v>111.3</v>
      </c>
      <c r="AB30">
        <v>107.3</v>
      </c>
      <c r="AC30">
        <v>109.4</v>
      </c>
      <c r="AD30">
        <v>114</v>
      </c>
    </row>
    <row r="31" spans="1:30" x14ac:dyDescent="0.3">
      <c r="A31" t="s">
        <v>35</v>
      </c>
      <c r="B31">
        <v>2013</v>
      </c>
      <c r="C31" t="s">
        <v>50</v>
      </c>
      <c r="D31">
        <v>117.1</v>
      </c>
      <c r="E31">
        <v>116.3</v>
      </c>
      <c r="F31">
        <v>113.3</v>
      </c>
      <c r="G31">
        <v>111.2</v>
      </c>
      <c r="H31">
        <v>105.7</v>
      </c>
      <c r="I31">
        <v>109.9</v>
      </c>
      <c r="J31">
        <v>171.2</v>
      </c>
      <c r="K31">
        <v>107.3</v>
      </c>
      <c r="L31">
        <v>102.7</v>
      </c>
      <c r="M31">
        <v>108.7</v>
      </c>
      <c r="N31">
        <v>111.2</v>
      </c>
      <c r="O31">
        <v>115.4</v>
      </c>
      <c r="P31">
        <v>120.2</v>
      </c>
      <c r="Q31">
        <v>112.5</v>
      </c>
      <c r="R31">
        <v>113.2</v>
      </c>
      <c r="S31">
        <v>111.2</v>
      </c>
      <c r="T31">
        <v>112.8</v>
      </c>
      <c r="U31">
        <v>110.5</v>
      </c>
      <c r="V31">
        <v>110.9</v>
      </c>
      <c r="W31">
        <v>110.3</v>
      </c>
      <c r="X31">
        <v>108.6</v>
      </c>
      <c r="Y31">
        <v>109.5</v>
      </c>
      <c r="Z31">
        <v>108.1</v>
      </c>
      <c r="AA31">
        <v>110.8</v>
      </c>
      <c r="AB31">
        <v>107.4</v>
      </c>
      <c r="AC31">
        <v>109.2</v>
      </c>
      <c r="AD31">
        <v>114.8</v>
      </c>
    </row>
    <row r="32" spans="1:30" x14ac:dyDescent="0.3">
      <c r="A32" t="s">
        <v>30</v>
      </c>
      <c r="B32">
        <v>2013</v>
      </c>
      <c r="C32" t="s">
        <v>53</v>
      </c>
      <c r="D32">
        <v>117.3</v>
      </c>
      <c r="E32">
        <v>114.9</v>
      </c>
      <c r="F32">
        <v>116.2</v>
      </c>
      <c r="G32">
        <v>112.8</v>
      </c>
      <c r="H32">
        <v>108.9</v>
      </c>
      <c r="I32">
        <v>116.6</v>
      </c>
      <c r="J32">
        <v>178.1</v>
      </c>
      <c r="K32">
        <v>109.1</v>
      </c>
      <c r="L32">
        <v>103.6</v>
      </c>
      <c r="M32">
        <v>109</v>
      </c>
      <c r="N32">
        <v>111.8</v>
      </c>
      <c r="O32">
        <v>116</v>
      </c>
      <c r="P32">
        <v>122.5</v>
      </c>
      <c r="Q32">
        <v>112.8</v>
      </c>
      <c r="R32">
        <v>114.6</v>
      </c>
      <c r="S32">
        <v>113.1</v>
      </c>
      <c r="T32">
        <v>114.4</v>
      </c>
      <c r="U32" s="4" t="s">
        <v>32</v>
      </c>
      <c r="V32">
        <v>112.6</v>
      </c>
      <c r="W32">
        <v>111.3</v>
      </c>
      <c r="X32">
        <v>109.7</v>
      </c>
      <c r="Y32">
        <v>109.6</v>
      </c>
      <c r="Z32">
        <v>108.7</v>
      </c>
      <c r="AA32">
        <v>111</v>
      </c>
      <c r="AB32">
        <v>108.2</v>
      </c>
      <c r="AC32">
        <v>109.8</v>
      </c>
      <c r="AD32">
        <v>117.4</v>
      </c>
    </row>
    <row r="33" spans="1:30" x14ac:dyDescent="0.3">
      <c r="A33" t="s">
        <v>33</v>
      </c>
      <c r="B33">
        <v>2013</v>
      </c>
      <c r="C33" t="s">
        <v>53</v>
      </c>
      <c r="D33">
        <v>119.8</v>
      </c>
      <c r="E33">
        <v>116.3</v>
      </c>
      <c r="F33">
        <v>122.6</v>
      </c>
      <c r="G33">
        <v>112</v>
      </c>
      <c r="H33">
        <v>103.2</v>
      </c>
      <c r="I33">
        <v>110</v>
      </c>
      <c r="J33">
        <v>192.8</v>
      </c>
      <c r="K33">
        <v>106.3</v>
      </c>
      <c r="L33">
        <v>99.5</v>
      </c>
      <c r="M33">
        <v>110.3</v>
      </c>
      <c r="N33">
        <v>111.8</v>
      </c>
      <c r="O33">
        <v>117.1</v>
      </c>
      <c r="P33">
        <v>122.9</v>
      </c>
      <c r="Q33">
        <v>114.1</v>
      </c>
      <c r="R33">
        <v>113.5</v>
      </c>
      <c r="S33">
        <v>110.3</v>
      </c>
      <c r="T33">
        <v>113</v>
      </c>
      <c r="U33">
        <v>111.1</v>
      </c>
      <c r="V33">
        <v>110</v>
      </c>
      <c r="W33">
        <v>110.9</v>
      </c>
      <c r="X33">
        <v>108.6</v>
      </c>
      <c r="Y33">
        <v>109.5</v>
      </c>
      <c r="Z33">
        <v>108.5</v>
      </c>
      <c r="AA33">
        <v>111.3</v>
      </c>
      <c r="AB33">
        <v>107.9</v>
      </c>
      <c r="AC33">
        <v>109.6</v>
      </c>
      <c r="AD33">
        <v>115</v>
      </c>
    </row>
    <row r="34" spans="1:30" x14ac:dyDescent="0.3">
      <c r="A34" t="s">
        <v>35</v>
      </c>
      <c r="B34">
        <v>2013</v>
      </c>
      <c r="C34" t="s">
        <v>53</v>
      </c>
      <c r="D34">
        <v>118.1</v>
      </c>
      <c r="E34">
        <v>115.4</v>
      </c>
      <c r="F34">
        <v>118.7</v>
      </c>
      <c r="G34">
        <v>112.5</v>
      </c>
      <c r="H34">
        <v>106.8</v>
      </c>
      <c r="I34">
        <v>113.5</v>
      </c>
      <c r="J34">
        <v>183.1</v>
      </c>
      <c r="K34">
        <v>108.2</v>
      </c>
      <c r="L34">
        <v>102.2</v>
      </c>
      <c r="M34">
        <v>109.4</v>
      </c>
      <c r="N34">
        <v>111.8</v>
      </c>
      <c r="O34">
        <v>116.5</v>
      </c>
      <c r="P34">
        <v>122.6</v>
      </c>
      <c r="Q34">
        <v>113.1</v>
      </c>
      <c r="R34">
        <v>114.2</v>
      </c>
      <c r="S34">
        <v>111.9</v>
      </c>
      <c r="T34">
        <v>113.8</v>
      </c>
      <c r="U34">
        <v>111.1</v>
      </c>
      <c r="V34">
        <v>111.6</v>
      </c>
      <c r="W34">
        <v>111.1</v>
      </c>
      <c r="X34">
        <v>109.3</v>
      </c>
      <c r="Y34">
        <v>109.5</v>
      </c>
      <c r="Z34">
        <v>108.6</v>
      </c>
      <c r="AA34">
        <v>111.2</v>
      </c>
      <c r="AB34">
        <v>108.1</v>
      </c>
      <c r="AC34">
        <v>109.7</v>
      </c>
      <c r="AD34">
        <v>116.3</v>
      </c>
    </row>
    <row r="35" spans="1:30" x14ac:dyDescent="0.3">
      <c r="A35" t="s">
        <v>30</v>
      </c>
      <c r="B35">
        <v>2013</v>
      </c>
      <c r="C35" t="s">
        <v>55</v>
      </c>
      <c r="D35">
        <v>118.4</v>
      </c>
      <c r="E35">
        <v>115.9</v>
      </c>
      <c r="F35">
        <v>120.4</v>
      </c>
      <c r="G35">
        <v>113.8</v>
      </c>
      <c r="H35">
        <v>109.5</v>
      </c>
      <c r="I35">
        <v>115.5</v>
      </c>
      <c r="J35">
        <v>145.69999999999999</v>
      </c>
      <c r="K35">
        <v>109.5</v>
      </c>
      <c r="L35">
        <v>102.9</v>
      </c>
      <c r="M35">
        <v>109.8</v>
      </c>
      <c r="N35">
        <v>112.1</v>
      </c>
      <c r="O35">
        <v>116.8</v>
      </c>
      <c r="P35">
        <v>118.7</v>
      </c>
      <c r="Q35">
        <v>113.6</v>
      </c>
      <c r="R35">
        <v>115.8</v>
      </c>
      <c r="S35">
        <v>114</v>
      </c>
      <c r="T35">
        <v>115.5</v>
      </c>
      <c r="U35" s="4" t="s">
        <v>32</v>
      </c>
      <c r="V35">
        <v>112.8</v>
      </c>
      <c r="W35">
        <v>112.1</v>
      </c>
      <c r="X35">
        <v>110.1</v>
      </c>
      <c r="Y35">
        <v>109.9</v>
      </c>
      <c r="Z35">
        <v>109.2</v>
      </c>
      <c r="AA35">
        <v>111.6</v>
      </c>
      <c r="AB35">
        <v>108.1</v>
      </c>
      <c r="AC35">
        <v>110.1</v>
      </c>
      <c r="AD35">
        <v>115.5</v>
      </c>
    </row>
    <row r="36" spans="1:30" x14ac:dyDescent="0.3">
      <c r="A36" t="s">
        <v>33</v>
      </c>
      <c r="B36">
        <v>2013</v>
      </c>
      <c r="C36" t="s">
        <v>55</v>
      </c>
      <c r="D36">
        <v>120.5</v>
      </c>
      <c r="E36">
        <v>118.1</v>
      </c>
      <c r="F36">
        <v>128.5</v>
      </c>
      <c r="G36">
        <v>112.8</v>
      </c>
      <c r="H36">
        <v>103.4</v>
      </c>
      <c r="I36">
        <v>110.7</v>
      </c>
      <c r="J36">
        <v>144.80000000000001</v>
      </c>
      <c r="K36">
        <v>107.1</v>
      </c>
      <c r="L36">
        <v>98.6</v>
      </c>
      <c r="M36">
        <v>111.9</v>
      </c>
      <c r="N36">
        <v>112.1</v>
      </c>
      <c r="O36">
        <v>118.1</v>
      </c>
      <c r="P36">
        <v>117.8</v>
      </c>
      <c r="Q36">
        <v>115</v>
      </c>
      <c r="R36">
        <v>114.2</v>
      </c>
      <c r="S36">
        <v>110.9</v>
      </c>
      <c r="T36">
        <v>113.7</v>
      </c>
      <c r="U36">
        <v>110.7</v>
      </c>
      <c r="V36">
        <v>110.4</v>
      </c>
      <c r="W36">
        <v>111.3</v>
      </c>
      <c r="X36">
        <v>109</v>
      </c>
      <c r="Y36">
        <v>109.7</v>
      </c>
      <c r="Z36">
        <v>108.9</v>
      </c>
      <c r="AA36">
        <v>111.4</v>
      </c>
      <c r="AB36">
        <v>107.7</v>
      </c>
      <c r="AC36">
        <v>109.8</v>
      </c>
      <c r="AD36">
        <v>113.3</v>
      </c>
    </row>
    <row r="37" spans="1:30" x14ac:dyDescent="0.3">
      <c r="A37" t="s">
        <v>35</v>
      </c>
      <c r="B37">
        <v>2013</v>
      </c>
      <c r="C37" t="s">
        <v>55</v>
      </c>
      <c r="D37">
        <v>119.1</v>
      </c>
      <c r="E37">
        <v>116.7</v>
      </c>
      <c r="F37">
        <v>123.5</v>
      </c>
      <c r="G37">
        <v>113.4</v>
      </c>
      <c r="H37">
        <v>107.3</v>
      </c>
      <c r="I37">
        <v>113.3</v>
      </c>
      <c r="J37">
        <v>145.4</v>
      </c>
      <c r="K37">
        <v>108.7</v>
      </c>
      <c r="L37">
        <v>101.5</v>
      </c>
      <c r="M37">
        <v>110.5</v>
      </c>
      <c r="N37">
        <v>112.1</v>
      </c>
      <c r="O37">
        <v>117.4</v>
      </c>
      <c r="P37">
        <v>118.4</v>
      </c>
      <c r="Q37">
        <v>114</v>
      </c>
      <c r="R37">
        <v>115.2</v>
      </c>
      <c r="S37">
        <v>112.7</v>
      </c>
      <c r="T37">
        <v>114.8</v>
      </c>
      <c r="U37">
        <v>110.7</v>
      </c>
      <c r="V37">
        <v>111.9</v>
      </c>
      <c r="W37">
        <v>111.7</v>
      </c>
      <c r="X37">
        <v>109.7</v>
      </c>
      <c r="Y37">
        <v>109.8</v>
      </c>
      <c r="Z37">
        <v>109</v>
      </c>
      <c r="AA37">
        <v>111.5</v>
      </c>
      <c r="AB37">
        <v>107.9</v>
      </c>
      <c r="AC37">
        <v>110</v>
      </c>
      <c r="AD37">
        <v>114.5</v>
      </c>
    </row>
    <row r="38" spans="1:30" x14ac:dyDescent="0.3">
      <c r="A38" t="s">
        <v>30</v>
      </c>
      <c r="B38">
        <v>2014</v>
      </c>
      <c r="C38" t="s">
        <v>31</v>
      </c>
      <c r="D38">
        <v>118.9</v>
      </c>
      <c r="E38">
        <v>117.1</v>
      </c>
      <c r="F38">
        <v>120.5</v>
      </c>
      <c r="G38">
        <v>114.4</v>
      </c>
      <c r="H38">
        <v>109</v>
      </c>
      <c r="I38">
        <v>115.5</v>
      </c>
      <c r="J38">
        <v>123.9</v>
      </c>
      <c r="K38">
        <v>109.6</v>
      </c>
      <c r="L38">
        <v>101.8</v>
      </c>
      <c r="M38">
        <v>110.2</v>
      </c>
      <c r="N38">
        <v>112.4</v>
      </c>
      <c r="O38">
        <v>117.3</v>
      </c>
      <c r="P38">
        <v>116</v>
      </c>
      <c r="Q38">
        <v>114</v>
      </c>
      <c r="R38">
        <v>116.5</v>
      </c>
      <c r="S38">
        <v>114.5</v>
      </c>
      <c r="T38">
        <v>116.2</v>
      </c>
      <c r="U38" s="4" t="s">
        <v>32</v>
      </c>
      <c r="V38">
        <v>113</v>
      </c>
      <c r="W38">
        <v>112.6</v>
      </c>
      <c r="X38">
        <v>110.6</v>
      </c>
      <c r="Y38">
        <v>110.5</v>
      </c>
      <c r="Z38">
        <v>109.6</v>
      </c>
      <c r="AA38">
        <v>111.8</v>
      </c>
      <c r="AB38">
        <v>108.3</v>
      </c>
      <c r="AC38">
        <v>110.6</v>
      </c>
      <c r="AD38">
        <v>114.2</v>
      </c>
    </row>
    <row r="39" spans="1:30" x14ac:dyDescent="0.3">
      <c r="A39" t="s">
        <v>33</v>
      </c>
      <c r="B39">
        <v>2014</v>
      </c>
      <c r="C39" t="s">
        <v>31</v>
      </c>
      <c r="D39">
        <v>121.2</v>
      </c>
      <c r="E39">
        <v>122</v>
      </c>
      <c r="F39">
        <v>129.9</v>
      </c>
      <c r="G39">
        <v>113.6</v>
      </c>
      <c r="H39">
        <v>102.9</v>
      </c>
      <c r="I39">
        <v>112.1</v>
      </c>
      <c r="J39">
        <v>118.9</v>
      </c>
      <c r="K39">
        <v>107.5</v>
      </c>
      <c r="L39">
        <v>96.9</v>
      </c>
      <c r="M39">
        <v>112.7</v>
      </c>
      <c r="N39">
        <v>112.1</v>
      </c>
      <c r="O39">
        <v>119</v>
      </c>
      <c r="P39">
        <v>115.5</v>
      </c>
      <c r="Q39">
        <v>115.7</v>
      </c>
      <c r="R39">
        <v>114.8</v>
      </c>
      <c r="S39">
        <v>111.3</v>
      </c>
      <c r="T39">
        <v>114.3</v>
      </c>
      <c r="U39">
        <v>111.6</v>
      </c>
      <c r="V39">
        <v>111</v>
      </c>
      <c r="W39">
        <v>111.9</v>
      </c>
      <c r="X39">
        <v>109.7</v>
      </c>
      <c r="Y39">
        <v>110.8</v>
      </c>
      <c r="Z39">
        <v>109.8</v>
      </c>
      <c r="AA39">
        <v>111.5</v>
      </c>
      <c r="AB39">
        <v>108</v>
      </c>
      <c r="AC39">
        <v>110.5</v>
      </c>
      <c r="AD39">
        <v>112.9</v>
      </c>
    </row>
    <row r="40" spans="1:30" x14ac:dyDescent="0.3">
      <c r="A40" t="s">
        <v>35</v>
      </c>
      <c r="B40">
        <v>2014</v>
      </c>
      <c r="C40" t="s">
        <v>31</v>
      </c>
      <c r="D40">
        <v>119.6</v>
      </c>
      <c r="E40">
        <v>118.8</v>
      </c>
      <c r="F40">
        <v>124.1</v>
      </c>
      <c r="G40">
        <v>114.1</v>
      </c>
      <c r="H40">
        <v>106.8</v>
      </c>
      <c r="I40">
        <v>113.9</v>
      </c>
      <c r="J40">
        <v>122.2</v>
      </c>
      <c r="K40">
        <v>108.9</v>
      </c>
      <c r="L40">
        <v>100.2</v>
      </c>
      <c r="M40">
        <v>111</v>
      </c>
      <c r="N40">
        <v>112.3</v>
      </c>
      <c r="O40">
        <v>118.1</v>
      </c>
      <c r="P40">
        <v>115.8</v>
      </c>
      <c r="Q40">
        <v>114.5</v>
      </c>
      <c r="R40">
        <v>115.8</v>
      </c>
      <c r="S40">
        <v>113.2</v>
      </c>
      <c r="T40">
        <v>115.4</v>
      </c>
      <c r="U40">
        <v>111.6</v>
      </c>
      <c r="V40">
        <v>112.2</v>
      </c>
      <c r="W40">
        <v>112.3</v>
      </c>
      <c r="X40">
        <v>110.3</v>
      </c>
      <c r="Y40">
        <v>110.7</v>
      </c>
      <c r="Z40">
        <v>109.7</v>
      </c>
      <c r="AA40">
        <v>111.6</v>
      </c>
      <c r="AB40">
        <v>108.2</v>
      </c>
      <c r="AC40">
        <v>110.6</v>
      </c>
      <c r="AD40">
        <v>113.6</v>
      </c>
    </row>
    <row r="41" spans="1:30" x14ac:dyDescent="0.3">
      <c r="A41" t="s">
        <v>30</v>
      </c>
      <c r="B41">
        <v>2014</v>
      </c>
      <c r="C41" t="s">
        <v>36</v>
      </c>
      <c r="D41">
        <v>119.4</v>
      </c>
      <c r="E41">
        <v>117.7</v>
      </c>
      <c r="F41">
        <v>121.2</v>
      </c>
      <c r="G41">
        <v>115</v>
      </c>
      <c r="H41">
        <v>109</v>
      </c>
      <c r="I41">
        <v>116.6</v>
      </c>
      <c r="J41">
        <v>116</v>
      </c>
      <c r="K41">
        <v>109.8</v>
      </c>
      <c r="L41">
        <v>101.1</v>
      </c>
      <c r="M41">
        <v>110.4</v>
      </c>
      <c r="N41">
        <v>112.9</v>
      </c>
      <c r="O41">
        <v>117.8</v>
      </c>
      <c r="P41">
        <v>115.3</v>
      </c>
      <c r="Q41">
        <v>114.2</v>
      </c>
      <c r="R41">
        <v>117.1</v>
      </c>
      <c r="S41">
        <v>114.5</v>
      </c>
      <c r="T41">
        <v>116.7</v>
      </c>
      <c r="U41" s="4" t="s">
        <v>32</v>
      </c>
      <c r="V41">
        <v>113.2</v>
      </c>
      <c r="W41">
        <v>112.9</v>
      </c>
      <c r="X41">
        <v>110.9</v>
      </c>
      <c r="Y41">
        <v>110.8</v>
      </c>
      <c r="Z41">
        <v>109.9</v>
      </c>
      <c r="AA41">
        <v>112</v>
      </c>
      <c r="AB41">
        <v>108.7</v>
      </c>
      <c r="AC41">
        <v>110.9</v>
      </c>
      <c r="AD41">
        <v>114</v>
      </c>
    </row>
    <row r="42" spans="1:30" x14ac:dyDescent="0.3">
      <c r="A42" t="s">
        <v>33</v>
      </c>
      <c r="B42">
        <v>2014</v>
      </c>
      <c r="C42" t="s">
        <v>36</v>
      </c>
      <c r="D42">
        <v>121.9</v>
      </c>
      <c r="E42">
        <v>122</v>
      </c>
      <c r="F42">
        <v>124.5</v>
      </c>
      <c r="G42">
        <v>115.2</v>
      </c>
      <c r="H42">
        <v>102.5</v>
      </c>
      <c r="I42">
        <v>114.1</v>
      </c>
      <c r="J42">
        <v>111.5</v>
      </c>
      <c r="K42">
        <v>108.2</v>
      </c>
      <c r="L42">
        <v>95.4</v>
      </c>
      <c r="M42">
        <v>113.5</v>
      </c>
      <c r="N42">
        <v>112.1</v>
      </c>
      <c r="O42">
        <v>119.9</v>
      </c>
      <c r="P42">
        <v>115.2</v>
      </c>
      <c r="Q42">
        <v>116.2</v>
      </c>
      <c r="R42">
        <v>115.3</v>
      </c>
      <c r="S42">
        <v>111.7</v>
      </c>
      <c r="T42">
        <v>114.7</v>
      </c>
      <c r="U42">
        <v>112.5</v>
      </c>
      <c r="V42">
        <v>111.1</v>
      </c>
      <c r="W42">
        <v>112.6</v>
      </c>
      <c r="X42">
        <v>110.4</v>
      </c>
      <c r="Y42">
        <v>111.3</v>
      </c>
      <c r="Z42">
        <v>110.3</v>
      </c>
      <c r="AA42">
        <v>111.6</v>
      </c>
      <c r="AB42">
        <v>108.7</v>
      </c>
      <c r="AC42">
        <v>111</v>
      </c>
      <c r="AD42">
        <v>113.1</v>
      </c>
    </row>
    <row r="43" spans="1:30" x14ac:dyDescent="0.3">
      <c r="A43" t="s">
        <v>35</v>
      </c>
      <c r="B43">
        <v>2014</v>
      </c>
      <c r="C43" t="s">
        <v>36</v>
      </c>
      <c r="D43">
        <v>120.2</v>
      </c>
      <c r="E43">
        <v>119.2</v>
      </c>
      <c r="F43">
        <v>122.5</v>
      </c>
      <c r="G43">
        <v>115.1</v>
      </c>
      <c r="H43">
        <v>106.6</v>
      </c>
      <c r="I43">
        <v>115.4</v>
      </c>
      <c r="J43">
        <v>114.5</v>
      </c>
      <c r="K43">
        <v>109.3</v>
      </c>
      <c r="L43">
        <v>99.2</v>
      </c>
      <c r="M43">
        <v>111.4</v>
      </c>
      <c r="N43">
        <v>112.6</v>
      </c>
      <c r="O43">
        <v>118.8</v>
      </c>
      <c r="P43">
        <v>115.3</v>
      </c>
      <c r="Q43">
        <v>114.7</v>
      </c>
      <c r="R43">
        <v>116.4</v>
      </c>
      <c r="S43">
        <v>113.3</v>
      </c>
      <c r="T43">
        <v>115.9</v>
      </c>
      <c r="U43">
        <v>112.5</v>
      </c>
      <c r="V43">
        <v>112.4</v>
      </c>
      <c r="W43">
        <v>112.8</v>
      </c>
      <c r="X43">
        <v>110.7</v>
      </c>
      <c r="Y43">
        <v>111.1</v>
      </c>
      <c r="Z43">
        <v>110.1</v>
      </c>
      <c r="AA43">
        <v>111.8</v>
      </c>
      <c r="AB43">
        <v>108.7</v>
      </c>
      <c r="AC43">
        <v>110.9</v>
      </c>
      <c r="AD43">
        <v>113.6</v>
      </c>
    </row>
    <row r="44" spans="1:30" x14ac:dyDescent="0.3">
      <c r="A44" t="s">
        <v>30</v>
      </c>
      <c r="B44">
        <v>2014</v>
      </c>
      <c r="C44" t="s">
        <v>38</v>
      </c>
      <c r="D44">
        <v>120.1</v>
      </c>
      <c r="E44">
        <v>118.1</v>
      </c>
      <c r="F44">
        <v>120.7</v>
      </c>
      <c r="G44">
        <v>116.1</v>
      </c>
      <c r="H44">
        <v>109.3</v>
      </c>
      <c r="I44">
        <v>119.6</v>
      </c>
      <c r="J44">
        <v>117.9</v>
      </c>
      <c r="K44">
        <v>110.2</v>
      </c>
      <c r="L44">
        <v>101.2</v>
      </c>
      <c r="M44">
        <v>110.7</v>
      </c>
      <c r="N44">
        <v>113</v>
      </c>
      <c r="O44">
        <v>118.3</v>
      </c>
      <c r="P44">
        <v>116.2</v>
      </c>
      <c r="Q44">
        <v>114.6</v>
      </c>
      <c r="R44">
        <v>117.5</v>
      </c>
      <c r="S44">
        <v>114.9</v>
      </c>
      <c r="T44">
        <v>117.2</v>
      </c>
      <c r="U44" s="4" t="s">
        <v>32</v>
      </c>
      <c r="V44">
        <v>113.4</v>
      </c>
      <c r="W44">
        <v>113.4</v>
      </c>
      <c r="X44">
        <v>111.4</v>
      </c>
      <c r="Y44">
        <v>111.2</v>
      </c>
      <c r="Z44">
        <v>110.2</v>
      </c>
      <c r="AA44">
        <v>112.4</v>
      </c>
      <c r="AB44">
        <v>108.9</v>
      </c>
      <c r="AC44">
        <v>111.3</v>
      </c>
      <c r="AD44">
        <v>114.6</v>
      </c>
    </row>
    <row r="45" spans="1:30" x14ac:dyDescent="0.3">
      <c r="A45" t="s">
        <v>33</v>
      </c>
      <c r="B45">
        <v>2014</v>
      </c>
      <c r="C45" t="s">
        <v>38</v>
      </c>
      <c r="D45">
        <v>122.1</v>
      </c>
      <c r="E45">
        <v>121.4</v>
      </c>
      <c r="F45">
        <v>121.5</v>
      </c>
      <c r="G45">
        <v>116.2</v>
      </c>
      <c r="H45">
        <v>102.8</v>
      </c>
      <c r="I45">
        <v>117.7</v>
      </c>
      <c r="J45">
        <v>113.3</v>
      </c>
      <c r="K45">
        <v>108.9</v>
      </c>
      <c r="L45">
        <v>96.3</v>
      </c>
      <c r="M45">
        <v>114.1</v>
      </c>
      <c r="N45">
        <v>112.2</v>
      </c>
      <c r="O45">
        <v>120.5</v>
      </c>
      <c r="P45">
        <v>116</v>
      </c>
      <c r="Q45">
        <v>116.7</v>
      </c>
      <c r="R45">
        <v>115.8</v>
      </c>
      <c r="S45">
        <v>112.1</v>
      </c>
      <c r="T45">
        <v>115.2</v>
      </c>
      <c r="U45">
        <v>113.2</v>
      </c>
      <c r="V45">
        <v>110.9</v>
      </c>
      <c r="W45">
        <v>113</v>
      </c>
      <c r="X45">
        <v>110.8</v>
      </c>
      <c r="Y45">
        <v>111.6</v>
      </c>
      <c r="Z45">
        <v>110.9</v>
      </c>
      <c r="AA45">
        <v>111.8</v>
      </c>
      <c r="AB45">
        <v>109.2</v>
      </c>
      <c r="AC45">
        <v>111.4</v>
      </c>
      <c r="AD45">
        <v>113.7</v>
      </c>
    </row>
    <row r="46" spans="1:30" x14ac:dyDescent="0.3">
      <c r="A46" t="s">
        <v>35</v>
      </c>
      <c r="B46">
        <v>2014</v>
      </c>
      <c r="C46" t="s">
        <v>38</v>
      </c>
      <c r="D46">
        <v>120.7</v>
      </c>
      <c r="E46">
        <v>119.3</v>
      </c>
      <c r="F46">
        <v>121</v>
      </c>
      <c r="G46">
        <v>116.1</v>
      </c>
      <c r="H46">
        <v>106.9</v>
      </c>
      <c r="I46">
        <v>118.7</v>
      </c>
      <c r="J46">
        <v>116.3</v>
      </c>
      <c r="K46">
        <v>109.8</v>
      </c>
      <c r="L46">
        <v>99.6</v>
      </c>
      <c r="M46">
        <v>111.8</v>
      </c>
      <c r="N46">
        <v>112.7</v>
      </c>
      <c r="O46">
        <v>119.3</v>
      </c>
      <c r="P46">
        <v>116.1</v>
      </c>
      <c r="Q46">
        <v>115.2</v>
      </c>
      <c r="R46">
        <v>116.8</v>
      </c>
      <c r="S46">
        <v>113.7</v>
      </c>
      <c r="T46">
        <v>116.4</v>
      </c>
      <c r="U46">
        <v>113.2</v>
      </c>
      <c r="V46">
        <v>112.5</v>
      </c>
      <c r="W46">
        <v>113.2</v>
      </c>
      <c r="X46">
        <v>111.2</v>
      </c>
      <c r="Y46">
        <v>111.4</v>
      </c>
      <c r="Z46">
        <v>110.6</v>
      </c>
      <c r="AA46">
        <v>112</v>
      </c>
      <c r="AB46">
        <v>109</v>
      </c>
      <c r="AC46">
        <v>111.3</v>
      </c>
      <c r="AD46">
        <v>114.2</v>
      </c>
    </row>
    <row r="47" spans="1:30" x14ac:dyDescent="0.3">
      <c r="A47" t="s">
        <v>30</v>
      </c>
      <c r="B47">
        <v>2014</v>
      </c>
      <c r="C47" t="s">
        <v>39</v>
      </c>
      <c r="D47">
        <v>120.2</v>
      </c>
      <c r="E47">
        <v>118.9</v>
      </c>
      <c r="F47">
        <v>118.1</v>
      </c>
      <c r="G47">
        <v>117</v>
      </c>
      <c r="H47">
        <v>109.7</v>
      </c>
      <c r="I47">
        <v>125.5</v>
      </c>
      <c r="J47">
        <v>120.5</v>
      </c>
      <c r="K47">
        <v>111</v>
      </c>
      <c r="L47">
        <v>102.6</v>
      </c>
      <c r="M47">
        <v>111.2</v>
      </c>
      <c r="N47">
        <v>113.5</v>
      </c>
      <c r="O47">
        <v>118.7</v>
      </c>
      <c r="P47">
        <v>117.2</v>
      </c>
      <c r="Q47">
        <v>115.4</v>
      </c>
      <c r="R47">
        <v>118.1</v>
      </c>
      <c r="S47">
        <v>116.1</v>
      </c>
      <c r="T47">
        <v>117.8</v>
      </c>
      <c r="U47" s="4" t="s">
        <v>32</v>
      </c>
      <c r="V47">
        <v>113.4</v>
      </c>
      <c r="W47">
        <v>113.7</v>
      </c>
      <c r="X47">
        <v>111.8</v>
      </c>
      <c r="Y47">
        <v>111.2</v>
      </c>
      <c r="Z47">
        <v>110.5</v>
      </c>
      <c r="AA47">
        <v>113</v>
      </c>
      <c r="AB47">
        <v>108.9</v>
      </c>
      <c r="AC47">
        <v>111.5</v>
      </c>
      <c r="AD47">
        <v>115.4</v>
      </c>
    </row>
    <row r="48" spans="1:30" x14ac:dyDescent="0.3">
      <c r="A48" t="s">
        <v>33</v>
      </c>
      <c r="B48">
        <v>2014</v>
      </c>
      <c r="C48" t="s">
        <v>39</v>
      </c>
      <c r="D48">
        <v>122.5</v>
      </c>
      <c r="E48">
        <v>121.7</v>
      </c>
      <c r="F48">
        <v>113.3</v>
      </c>
      <c r="G48">
        <v>117</v>
      </c>
      <c r="H48">
        <v>103.1</v>
      </c>
      <c r="I48">
        <v>126.7</v>
      </c>
      <c r="J48">
        <v>121.2</v>
      </c>
      <c r="K48">
        <v>111</v>
      </c>
      <c r="L48">
        <v>100.3</v>
      </c>
      <c r="M48">
        <v>115.3</v>
      </c>
      <c r="N48">
        <v>112.7</v>
      </c>
      <c r="O48">
        <v>121</v>
      </c>
      <c r="P48">
        <v>118.2</v>
      </c>
      <c r="Q48">
        <v>117.6</v>
      </c>
      <c r="R48">
        <v>116.3</v>
      </c>
      <c r="S48">
        <v>112.5</v>
      </c>
      <c r="T48">
        <v>115.7</v>
      </c>
      <c r="U48">
        <v>113.9</v>
      </c>
      <c r="V48">
        <v>110.9</v>
      </c>
      <c r="W48">
        <v>113.4</v>
      </c>
      <c r="X48">
        <v>111</v>
      </c>
      <c r="Y48">
        <v>111.2</v>
      </c>
      <c r="Z48">
        <v>111.2</v>
      </c>
      <c r="AA48">
        <v>112.5</v>
      </c>
      <c r="AB48">
        <v>109.1</v>
      </c>
      <c r="AC48">
        <v>111.4</v>
      </c>
      <c r="AD48">
        <v>114.7</v>
      </c>
    </row>
    <row r="49" spans="1:30" x14ac:dyDescent="0.3">
      <c r="A49" t="s">
        <v>35</v>
      </c>
      <c r="B49">
        <v>2014</v>
      </c>
      <c r="C49" t="s">
        <v>39</v>
      </c>
      <c r="D49">
        <v>120.9</v>
      </c>
      <c r="E49">
        <v>119.9</v>
      </c>
      <c r="F49">
        <v>116.2</v>
      </c>
      <c r="G49">
        <v>117</v>
      </c>
      <c r="H49">
        <v>107.3</v>
      </c>
      <c r="I49">
        <v>126.1</v>
      </c>
      <c r="J49">
        <v>120.7</v>
      </c>
      <c r="K49">
        <v>111</v>
      </c>
      <c r="L49">
        <v>101.8</v>
      </c>
      <c r="M49">
        <v>112.6</v>
      </c>
      <c r="N49">
        <v>113.2</v>
      </c>
      <c r="O49">
        <v>119.8</v>
      </c>
      <c r="P49">
        <v>117.6</v>
      </c>
      <c r="Q49">
        <v>116</v>
      </c>
      <c r="R49">
        <v>117.4</v>
      </c>
      <c r="S49">
        <v>114.6</v>
      </c>
      <c r="T49">
        <v>117</v>
      </c>
      <c r="U49">
        <v>113.9</v>
      </c>
      <c r="V49">
        <v>112.5</v>
      </c>
      <c r="W49">
        <v>113.6</v>
      </c>
      <c r="X49">
        <v>111.5</v>
      </c>
      <c r="Y49">
        <v>111.2</v>
      </c>
      <c r="Z49">
        <v>110.9</v>
      </c>
      <c r="AA49">
        <v>112.7</v>
      </c>
      <c r="AB49">
        <v>109</v>
      </c>
      <c r="AC49">
        <v>111.5</v>
      </c>
      <c r="AD49">
        <v>115.1</v>
      </c>
    </row>
    <row r="50" spans="1:30" x14ac:dyDescent="0.3">
      <c r="A50" t="s">
        <v>30</v>
      </c>
      <c r="B50">
        <v>2014</v>
      </c>
      <c r="C50" t="s">
        <v>41</v>
      </c>
      <c r="D50">
        <v>120.3</v>
      </c>
      <c r="E50">
        <v>120.2</v>
      </c>
      <c r="F50">
        <v>116.9</v>
      </c>
      <c r="G50">
        <v>118</v>
      </c>
      <c r="H50">
        <v>110.1</v>
      </c>
      <c r="I50">
        <v>126.3</v>
      </c>
      <c r="J50">
        <v>123.9</v>
      </c>
      <c r="K50">
        <v>111.5</v>
      </c>
      <c r="L50">
        <v>103.5</v>
      </c>
      <c r="M50">
        <v>111.6</v>
      </c>
      <c r="N50">
        <v>114.2</v>
      </c>
      <c r="O50">
        <v>119.2</v>
      </c>
      <c r="P50">
        <v>118.2</v>
      </c>
      <c r="Q50">
        <v>116.3</v>
      </c>
      <c r="R50">
        <v>118.7</v>
      </c>
      <c r="S50">
        <v>116.8</v>
      </c>
      <c r="T50">
        <v>118.5</v>
      </c>
      <c r="U50" s="4" t="s">
        <v>32</v>
      </c>
      <c r="V50">
        <v>113.4</v>
      </c>
      <c r="W50">
        <v>114.1</v>
      </c>
      <c r="X50">
        <v>112.1</v>
      </c>
      <c r="Y50">
        <v>111.4</v>
      </c>
      <c r="Z50">
        <v>110.9</v>
      </c>
      <c r="AA50">
        <v>113.1</v>
      </c>
      <c r="AB50">
        <v>108.9</v>
      </c>
      <c r="AC50">
        <v>111.8</v>
      </c>
      <c r="AD50">
        <v>116</v>
      </c>
    </row>
    <row r="51" spans="1:30" x14ac:dyDescent="0.3">
      <c r="A51" t="s">
        <v>33</v>
      </c>
      <c r="B51">
        <v>2014</v>
      </c>
      <c r="C51" t="s">
        <v>41</v>
      </c>
      <c r="D51">
        <v>122.7</v>
      </c>
      <c r="E51">
        <v>124.1</v>
      </c>
      <c r="F51">
        <v>114.2</v>
      </c>
      <c r="G51">
        <v>119.1</v>
      </c>
      <c r="H51">
        <v>103.5</v>
      </c>
      <c r="I51">
        <v>129.19999999999999</v>
      </c>
      <c r="J51">
        <v>127</v>
      </c>
      <c r="K51">
        <v>112.6</v>
      </c>
      <c r="L51">
        <v>101.3</v>
      </c>
      <c r="M51">
        <v>117</v>
      </c>
      <c r="N51">
        <v>112.9</v>
      </c>
      <c r="O51">
        <v>121.7</v>
      </c>
      <c r="P51">
        <v>120</v>
      </c>
      <c r="Q51">
        <v>118.3</v>
      </c>
      <c r="R51">
        <v>116.8</v>
      </c>
      <c r="S51">
        <v>112.9</v>
      </c>
      <c r="T51">
        <v>116.2</v>
      </c>
      <c r="U51">
        <v>114.3</v>
      </c>
      <c r="V51">
        <v>111.1</v>
      </c>
      <c r="W51">
        <v>114.1</v>
      </c>
      <c r="X51">
        <v>111.2</v>
      </c>
      <c r="Y51">
        <v>111.3</v>
      </c>
      <c r="Z51">
        <v>111.5</v>
      </c>
      <c r="AA51">
        <v>112.9</v>
      </c>
      <c r="AB51">
        <v>109.3</v>
      </c>
      <c r="AC51">
        <v>111.7</v>
      </c>
      <c r="AD51">
        <v>115.6</v>
      </c>
    </row>
    <row r="52" spans="1:30" x14ac:dyDescent="0.3">
      <c r="A52" t="s">
        <v>35</v>
      </c>
      <c r="B52">
        <v>2014</v>
      </c>
      <c r="C52" t="s">
        <v>41</v>
      </c>
      <c r="D52">
        <v>121.1</v>
      </c>
      <c r="E52">
        <v>121.6</v>
      </c>
      <c r="F52">
        <v>115.9</v>
      </c>
      <c r="G52">
        <v>118.4</v>
      </c>
      <c r="H52">
        <v>107.7</v>
      </c>
      <c r="I52">
        <v>127.7</v>
      </c>
      <c r="J52">
        <v>125</v>
      </c>
      <c r="K52">
        <v>111.9</v>
      </c>
      <c r="L52">
        <v>102.8</v>
      </c>
      <c r="M52">
        <v>113.4</v>
      </c>
      <c r="N52">
        <v>113.7</v>
      </c>
      <c r="O52">
        <v>120.4</v>
      </c>
      <c r="P52">
        <v>118.9</v>
      </c>
      <c r="Q52">
        <v>116.8</v>
      </c>
      <c r="R52">
        <v>118</v>
      </c>
      <c r="S52">
        <v>115.2</v>
      </c>
      <c r="T52">
        <v>117.6</v>
      </c>
      <c r="U52">
        <v>114.3</v>
      </c>
      <c r="V52">
        <v>112.5</v>
      </c>
      <c r="W52">
        <v>114.1</v>
      </c>
      <c r="X52">
        <v>111.8</v>
      </c>
      <c r="Y52">
        <v>111.3</v>
      </c>
      <c r="Z52">
        <v>111.2</v>
      </c>
      <c r="AA52">
        <v>113</v>
      </c>
      <c r="AB52">
        <v>109.1</v>
      </c>
      <c r="AC52">
        <v>111.8</v>
      </c>
      <c r="AD52">
        <v>115.8</v>
      </c>
    </row>
    <row r="53" spans="1:30" x14ac:dyDescent="0.3">
      <c r="A53" t="s">
        <v>30</v>
      </c>
      <c r="B53">
        <v>2014</v>
      </c>
      <c r="C53" t="s">
        <v>42</v>
      </c>
      <c r="D53">
        <v>120.7</v>
      </c>
      <c r="E53">
        <v>121.6</v>
      </c>
      <c r="F53">
        <v>116.1</v>
      </c>
      <c r="G53">
        <v>119.3</v>
      </c>
      <c r="H53">
        <v>110.3</v>
      </c>
      <c r="I53">
        <v>125.8</v>
      </c>
      <c r="J53">
        <v>129.30000000000001</v>
      </c>
      <c r="K53">
        <v>112.2</v>
      </c>
      <c r="L53">
        <v>103.6</v>
      </c>
      <c r="M53">
        <v>112.3</v>
      </c>
      <c r="N53">
        <v>114.9</v>
      </c>
      <c r="O53">
        <v>120.1</v>
      </c>
      <c r="P53">
        <v>119.5</v>
      </c>
      <c r="Q53">
        <v>117.3</v>
      </c>
      <c r="R53">
        <v>119.7</v>
      </c>
      <c r="S53">
        <v>117.3</v>
      </c>
      <c r="T53">
        <v>119.3</v>
      </c>
      <c r="U53" s="4" t="s">
        <v>32</v>
      </c>
      <c r="V53">
        <v>114.4</v>
      </c>
      <c r="W53">
        <v>114.9</v>
      </c>
      <c r="X53">
        <v>112.8</v>
      </c>
      <c r="Y53">
        <v>112.2</v>
      </c>
      <c r="Z53">
        <v>111.4</v>
      </c>
      <c r="AA53">
        <v>114.3</v>
      </c>
      <c r="AB53">
        <v>108</v>
      </c>
      <c r="AC53">
        <v>112.3</v>
      </c>
      <c r="AD53">
        <v>117</v>
      </c>
    </row>
    <row r="54" spans="1:30" x14ac:dyDescent="0.3">
      <c r="A54" t="s">
        <v>33</v>
      </c>
      <c r="B54">
        <v>2014</v>
      </c>
      <c r="C54" t="s">
        <v>42</v>
      </c>
      <c r="D54">
        <v>123.1</v>
      </c>
      <c r="E54">
        <v>125.9</v>
      </c>
      <c r="F54">
        <v>115.4</v>
      </c>
      <c r="G54">
        <v>120.4</v>
      </c>
      <c r="H54">
        <v>103.4</v>
      </c>
      <c r="I54">
        <v>131.19999999999999</v>
      </c>
      <c r="J54">
        <v>137.5</v>
      </c>
      <c r="K54">
        <v>112.8</v>
      </c>
      <c r="L54">
        <v>101.4</v>
      </c>
      <c r="M54">
        <v>118.3</v>
      </c>
      <c r="N54">
        <v>113.2</v>
      </c>
      <c r="O54">
        <v>122.4</v>
      </c>
      <c r="P54">
        <v>122</v>
      </c>
      <c r="Q54">
        <v>119</v>
      </c>
      <c r="R54">
        <v>117.4</v>
      </c>
      <c r="S54">
        <v>113.2</v>
      </c>
      <c r="T54">
        <v>116.7</v>
      </c>
      <c r="U54">
        <v>113.9</v>
      </c>
      <c r="V54">
        <v>111.2</v>
      </c>
      <c r="W54">
        <v>114.3</v>
      </c>
      <c r="X54">
        <v>111.4</v>
      </c>
      <c r="Y54">
        <v>111.5</v>
      </c>
      <c r="Z54">
        <v>111.8</v>
      </c>
      <c r="AA54">
        <v>115.1</v>
      </c>
      <c r="AB54">
        <v>108.7</v>
      </c>
      <c r="AC54">
        <v>112.2</v>
      </c>
      <c r="AD54">
        <v>116.4</v>
      </c>
    </row>
    <row r="55" spans="1:30" x14ac:dyDescent="0.3">
      <c r="A55" t="s">
        <v>35</v>
      </c>
      <c r="B55">
        <v>2014</v>
      </c>
      <c r="C55" t="s">
        <v>42</v>
      </c>
      <c r="D55">
        <v>121.5</v>
      </c>
      <c r="E55">
        <v>123.1</v>
      </c>
      <c r="F55">
        <v>115.8</v>
      </c>
      <c r="G55">
        <v>119.7</v>
      </c>
      <c r="H55">
        <v>107.8</v>
      </c>
      <c r="I55">
        <v>128.30000000000001</v>
      </c>
      <c r="J55">
        <v>132.1</v>
      </c>
      <c r="K55">
        <v>112.4</v>
      </c>
      <c r="L55">
        <v>102.9</v>
      </c>
      <c r="M55">
        <v>114.3</v>
      </c>
      <c r="N55">
        <v>114.2</v>
      </c>
      <c r="O55">
        <v>121.2</v>
      </c>
      <c r="P55">
        <v>120.4</v>
      </c>
      <c r="Q55">
        <v>117.8</v>
      </c>
      <c r="R55">
        <v>118.8</v>
      </c>
      <c r="S55">
        <v>115.6</v>
      </c>
      <c r="T55">
        <v>118.3</v>
      </c>
      <c r="U55">
        <v>113.9</v>
      </c>
      <c r="V55">
        <v>113.2</v>
      </c>
      <c r="W55">
        <v>114.6</v>
      </c>
      <c r="X55">
        <v>112.3</v>
      </c>
      <c r="Y55">
        <v>111.8</v>
      </c>
      <c r="Z55">
        <v>111.6</v>
      </c>
      <c r="AA55">
        <v>114.8</v>
      </c>
      <c r="AB55">
        <v>108.3</v>
      </c>
      <c r="AC55">
        <v>112.3</v>
      </c>
      <c r="AD55">
        <v>116.7</v>
      </c>
    </row>
    <row r="56" spans="1:30" x14ac:dyDescent="0.3">
      <c r="A56" t="s">
        <v>30</v>
      </c>
      <c r="B56">
        <v>2014</v>
      </c>
      <c r="C56" t="s">
        <v>44</v>
      </c>
      <c r="D56">
        <v>121.7</v>
      </c>
      <c r="E56">
        <v>122.5</v>
      </c>
      <c r="F56">
        <v>117.7</v>
      </c>
      <c r="G56">
        <v>120.6</v>
      </c>
      <c r="H56">
        <v>110.4</v>
      </c>
      <c r="I56">
        <v>129.1</v>
      </c>
      <c r="J56">
        <v>150.1</v>
      </c>
      <c r="K56">
        <v>113.2</v>
      </c>
      <c r="L56">
        <v>104.8</v>
      </c>
      <c r="M56">
        <v>113.3</v>
      </c>
      <c r="N56">
        <v>115.6</v>
      </c>
      <c r="O56">
        <v>120.9</v>
      </c>
      <c r="P56">
        <v>123.3</v>
      </c>
      <c r="Q56">
        <v>118</v>
      </c>
      <c r="R56">
        <v>120.7</v>
      </c>
      <c r="S56">
        <v>118.3</v>
      </c>
      <c r="T56">
        <v>120.3</v>
      </c>
      <c r="U56" s="4" t="s">
        <v>32</v>
      </c>
      <c r="V56">
        <v>115.3</v>
      </c>
      <c r="W56">
        <v>115.4</v>
      </c>
      <c r="X56">
        <v>113.4</v>
      </c>
      <c r="Y56">
        <v>113.2</v>
      </c>
      <c r="Z56">
        <v>111.8</v>
      </c>
      <c r="AA56">
        <v>115.5</v>
      </c>
      <c r="AB56">
        <v>108.8</v>
      </c>
      <c r="AC56">
        <v>113.1</v>
      </c>
      <c r="AD56">
        <v>119.5</v>
      </c>
    </row>
    <row r="57" spans="1:30" x14ac:dyDescent="0.3">
      <c r="A57" t="s">
        <v>33</v>
      </c>
      <c r="B57">
        <v>2014</v>
      </c>
      <c r="C57" t="s">
        <v>44</v>
      </c>
      <c r="D57">
        <v>123.8</v>
      </c>
      <c r="E57">
        <v>126.4</v>
      </c>
      <c r="F57">
        <v>118</v>
      </c>
      <c r="G57">
        <v>121.6</v>
      </c>
      <c r="H57">
        <v>103.5</v>
      </c>
      <c r="I57">
        <v>133.69999999999999</v>
      </c>
      <c r="J57">
        <v>172.4</v>
      </c>
      <c r="K57">
        <v>113.1</v>
      </c>
      <c r="L57">
        <v>102.7</v>
      </c>
      <c r="M57">
        <v>120</v>
      </c>
      <c r="N57">
        <v>113.8</v>
      </c>
      <c r="O57">
        <v>123.4</v>
      </c>
      <c r="P57">
        <v>127.1</v>
      </c>
      <c r="Q57">
        <v>121</v>
      </c>
      <c r="R57">
        <v>118</v>
      </c>
      <c r="S57">
        <v>113.6</v>
      </c>
      <c r="T57">
        <v>117.4</v>
      </c>
      <c r="U57">
        <v>114.8</v>
      </c>
      <c r="V57">
        <v>111.6</v>
      </c>
      <c r="W57">
        <v>114.9</v>
      </c>
      <c r="X57">
        <v>111.5</v>
      </c>
      <c r="Y57">
        <v>113</v>
      </c>
      <c r="Z57">
        <v>112.4</v>
      </c>
      <c r="AA57">
        <v>117.8</v>
      </c>
      <c r="AB57">
        <v>109.7</v>
      </c>
      <c r="AC57">
        <v>113.5</v>
      </c>
      <c r="AD57">
        <v>118.9</v>
      </c>
    </row>
    <row r="58" spans="1:30" x14ac:dyDescent="0.3">
      <c r="A58" t="s">
        <v>35</v>
      </c>
      <c r="B58">
        <v>2014</v>
      </c>
      <c r="C58" t="s">
        <v>44</v>
      </c>
      <c r="D58">
        <v>122.4</v>
      </c>
      <c r="E58">
        <v>123.9</v>
      </c>
      <c r="F58">
        <v>117.8</v>
      </c>
      <c r="G58">
        <v>121</v>
      </c>
      <c r="H58">
        <v>107.9</v>
      </c>
      <c r="I58">
        <v>131.19999999999999</v>
      </c>
      <c r="J58">
        <v>157.69999999999999</v>
      </c>
      <c r="K58">
        <v>113.2</v>
      </c>
      <c r="L58">
        <v>104.1</v>
      </c>
      <c r="M58">
        <v>115.5</v>
      </c>
      <c r="N58">
        <v>114.8</v>
      </c>
      <c r="O58">
        <v>122.1</v>
      </c>
      <c r="P58">
        <v>124.7</v>
      </c>
      <c r="Q58">
        <v>118.8</v>
      </c>
      <c r="R58">
        <v>119.6</v>
      </c>
      <c r="S58">
        <v>116.3</v>
      </c>
      <c r="T58">
        <v>119.1</v>
      </c>
      <c r="U58">
        <v>114.8</v>
      </c>
      <c r="V58">
        <v>113.9</v>
      </c>
      <c r="W58">
        <v>115.2</v>
      </c>
      <c r="X58">
        <v>112.7</v>
      </c>
      <c r="Y58">
        <v>113.1</v>
      </c>
      <c r="Z58">
        <v>112.1</v>
      </c>
      <c r="AA58">
        <v>116.8</v>
      </c>
      <c r="AB58">
        <v>109.2</v>
      </c>
      <c r="AC58">
        <v>113.3</v>
      </c>
      <c r="AD58">
        <v>119.2</v>
      </c>
    </row>
    <row r="59" spans="1:30" x14ac:dyDescent="0.3">
      <c r="A59" t="s">
        <v>30</v>
      </c>
      <c r="B59">
        <v>2014</v>
      </c>
      <c r="C59" t="s">
        <v>46</v>
      </c>
      <c r="D59">
        <v>121.8</v>
      </c>
      <c r="E59">
        <v>122.8</v>
      </c>
      <c r="F59">
        <v>117.8</v>
      </c>
      <c r="G59">
        <v>121.9</v>
      </c>
      <c r="H59">
        <v>110.6</v>
      </c>
      <c r="I59">
        <v>129.69999999999999</v>
      </c>
      <c r="J59">
        <v>161.1</v>
      </c>
      <c r="K59">
        <v>114.1</v>
      </c>
      <c r="L59">
        <v>105.1</v>
      </c>
      <c r="M59">
        <v>114.6</v>
      </c>
      <c r="N59">
        <v>115.8</v>
      </c>
      <c r="O59">
        <v>121.7</v>
      </c>
      <c r="P59">
        <v>125.3</v>
      </c>
      <c r="Q59">
        <v>118.8</v>
      </c>
      <c r="R59">
        <v>120.9</v>
      </c>
      <c r="S59">
        <v>118.8</v>
      </c>
      <c r="T59">
        <v>120.7</v>
      </c>
      <c r="U59" s="4" t="s">
        <v>32</v>
      </c>
      <c r="V59">
        <v>115.4</v>
      </c>
      <c r="W59">
        <v>115.9</v>
      </c>
      <c r="X59">
        <v>114</v>
      </c>
      <c r="Y59">
        <v>113.2</v>
      </c>
      <c r="Z59">
        <v>112.2</v>
      </c>
      <c r="AA59">
        <v>116.2</v>
      </c>
      <c r="AB59">
        <v>109.4</v>
      </c>
      <c r="AC59">
        <v>113.5</v>
      </c>
      <c r="AD59">
        <v>120.7</v>
      </c>
    </row>
    <row r="60" spans="1:30" x14ac:dyDescent="0.3">
      <c r="A60" t="s">
        <v>33</v>
      </c>
      <c r="B60">
        <v>2014</v>
      </c>
      <c r="C60" t="s">
        <v>46</v>
      </c>
      <c r="D60">
        <v>124.8</v>
      </c>
      <c r="E60">
        <v>127.3</v>
      </c>
      <c r="F60">
        <v>116.5</v>
      </c>
      <c r="G60">
        <v>122.2</v>
      </c>
      <c r="H60">
        <v>103.6</v>
      </c>
      <c r="I60">
        <v>132.69999999999999</v>
      </c>
      <c r="J60">
        <v>181.9</v>
      </c>
      <c r="K60">
        <v>115.2</v>
      </c>
      <c r="L60">
        <v>102.7</v>
      </c>
      <c r="M60">
        <v>122.1</v>
      </c>
      <c r="N60">
        <v>114.4</v>
      </c>
      <c r="O60">
        <v>124.7</v>
      </c>
      <c r="P60">
        <v>128.9</v>
      </c>
      <c r="Q60">
        <v>123</v>
      </c>
      <c r="R60">
        <v>118.6</v>
      </c>
      <c r="S60">
        <v>114.1</v>
      </c>
      <c r="T60">
        <v>117.9</v>
      </c>
      <c r="U60">
        <v>115.5</v>
      </c>
      <c r="V60">
        <v>111.8</v>
      </c>
      <c r="W60">
        <v>115.3</v>
      </c>
      <c r="X60">
        <v>112.2</v>
      </c>
      <c r="Y60">
        <v>112.5</v>
      </c>
      <c r="Z60">
        <v>112.9</v>
      </c>
      <c r="AA60">
        <v>119.2</v>
      </c>
      <c r="AB60">
        <v>110.5</v>
      </c>
      <c r="AC60">
        <v>113.9</v>
      </c>
      <c r="AD60">
        <v>119.9</v>
      </c>
    </row>
    <row r="61" spans="1:30" x14ac:dyDescent="0.3">
      <c r="A61" t="s">
        <v>35</v>
      </c>
      <c r="B61">
        <v>2014</v>
      </c>
      <c r="C61" t="s">
        <v>46</v>
      </c>
      <c r="D61">
        <v>122.7</v>
      </c>
      <c r="E61">
        <v>124.4</v>
      </c>
      <c r="F61">
        <v>117.3</v>
      </c>
      <c r="G61">
        <v>122</v>
      </c>
      <c r="H61">
        <v>108</v>
      </c>
      <c r="I61">
        <v>131.1</v>
      </c>
      <c r="J61">
        <v>168.2</v>
      </c>
      <c r="K61">
        <v>114.5</v>
      </c>
      <c r="L61">
        <v>104.3</v>
      </c>
      <c r="M61">
        <v>117.1</v>
      </c>
      <c r="N61">
        <v>115.2</v>
      </c>
      <c r="O61">
        <v>123.1</v>
      </c>
      <c r="P61">
        <v>126.6</v>
      </c>
      <c r="Q61">
        <v>119.9</v>
      </c>
      <c r="R61">
        <v>120</v>
      </c>
      <c r="S61">
        <v>116.8</v>
      </c>
      <c r="T61">
        <v>119.6</v>
      </c>
      <c r="U61">
        <v>115.5</v>
      </c>
      <c r="V61">
        <v>114</v>
      </c>
      <c r="W61">
        <v>115.6</v>
      </c>
      <c r="X61">
        <v>113.3</v>
      </c>
      <c r="Y61">
        <v>112.8</v>
      </c>
      <c r="Z61">
        <v>112.6</v>
      </c>
      <c r="AA61">
        <v>118</v>
      </c>
      <c r="AB61">
        <v>109.9</v>
      </c>
      <c r="AC61">
        <v>113.7</v>
      </c>
      <c r="AD61">
        <v>120.3</v>
      </c>
    </row>
    <row r="62" spans="1:30" x14ac:dyDescent="0.3">
      <c r="A62" t="s">
        <v>30</v>
      </c>
      <c r="B62">
        <v>2014</v>
      </c>
      <c r="C62" t="s">
        <v>48</v>
      </c>
      <c r="D62">
        <v>122.3</v>
      </c>
      <c r="E62">
        <v>122.4</v>
      </c>
      <c r="F62">
        <v>117.8</v>
      </c>
      <c r="G62">
        <v>122.7</v>
      </c>
      <c r="H62">
        <v>110.4</v>
      </c>
      <c r="I62">
        <v>129.80000000000001</v>
      </c>
      <c r="J62">
        <v>158.80000000000001</v>
      </c>
      <c r="K62">
        <v>115</v>
      </c>
      <c r="L62">
        <v>104.7</v>
      </c>
      <c r="M62">
        <v>114.9</v>
      </c>
      <c r="N62">
        <v>116.5</v>
      </c>
      <c r="O62">
        <v>122.6</v>
      </c>
      <c r="P62">
        <v>125.3</v>
      </c>
      <c r="Q62">
        <v>119.5</v>
      </c>
      <c r="R62">
        <v>121.7</v>
      </c>
      <c r="S62">
        <v>119.2</v>
      </c>
      <c r="T62">
        <v>121.3</v>
      </c>
      <c r="U62" s="4" t="s">
        <v>32</v>
      </c>
      <c r="V62">
        <v>115.8</v>
      </c>
      <c r="W62">
        <v>116.7</v>
      </c>
      <c r="X62">
        <v>114.5</v>
      </c>
      <c r="Y62">
        <v>112.8</v>
      </c>
      <c r="Z62">
        <v>112.6</v>
      </c>
      <c r="AA62">
        <v>116.6</v>
      </c>
      <c r="AB62">
        <v>109.1</v>
      </c>
      <c r="AC62">
        <v>113.7</v>
      </c>
      <c r="AD62">
        <v>120.9</v>
      </c>
    </row>
    <row r="63" spans="1:30" x14ac:dyDescent="0.3">
      <c r="A63" t="s">
        <v>33</v>
      </c>
      <c r="B63">
        <v>2014</v>
      </c>
      <c r="C63" t="s">
        <v>48</v>
      </c>
      <c r="D63">
        <v>124.2</v>
      </c>
      <c r="E63">
        <v>125.4</v>
      </c>
      <c r="F63">
        <v>116.4</v>
      </c>
      <c r="G63">
        <v>122.7</v>
      </c>
      <c r="H63">
        <v>103.5</v>
      </c>
      <c r="I63">
        <v>124.5</v>
      </c>
      <c r="J63">
        <v>168.6</v>
      </c>
      <c r="K63">
        <v>116.9</v>
      </c>
      <c r="L63">
        <v>101.9</v>
      </c>
      <c r="M63">
        <v>122.9</v>
      </c>
      <c r="N63">
        <v>114.8</v>
      </c>
      <c r="O63">
        <v>125.2</v>
      </c>
      <c r="P63">
        <v>126.7</v>
      </c>
      <c r="Q63">
        <v>124.3</v>
      </c>
      <c r="R63">
        <v>119.2</v>
      </c>
      <c r="S63">
        <v>114.5</v>
      </c>
      <c r="T63">
        <v>118.4</v>
      </c>
      <c r="U63">
        <v>116.1</v>
      </c>
      <c r="V63">
        <v>111.8</v>
      </c>
      <c r="W63">
        <v>115.5</v>
      </c>
      <c r="X63">
        <v>112.3</v>
      </c>
      <c r="Y63">
        <v>111.2</v>
      </c>
      <c r="Z63">
        <v>113.4</v>
      </c>
      <c r="AA63">
        <v>120</v>
      </c>
      <c r="AB63">
        <v>110</v>
      </c>
      <c r="AC63">
        <v>113.6</v>
      </c>
      <c r="AD63">
        <v>119.2</v>
      </c>
    </row>
    <row r="64" spans="1:30" x14ac:dyDescent="0.3">
      <c r="A64" t="s">
        <v>35</v>
      </c>
      <c r="B64">
        <v>2014</v>
      </c>
      <c r="C64" t="s">
        <v>48</v>
      </c>
      <c r="D64">
        <v>122.9</v>
      </c>
      <c r="E64">
        <v>123.5</v>
      </c>
      <c r="F64">
        <v>117.3</v>
      </c>
      <c r="G64">
        <v>122.7</v>
      </c>
      <c r="H64">
        <v>107.9</v>
      </c>
      <c r="I64">
        <v>127.3</v>
      </c>
      <c r="J64">
        <v>162.1</v>
      </c>
      <c r="K64">
        <v>115.6</v>
      </c>
      <c r="L64">
        <v>103.8</v>
      </c>
      <c r="M64">
        <v>117.6</v>
      </c>
      <c r="N64">
        <v>115.8</v>
      </c>
      <c r="O64">
        <v>123.8</v>
      </c>
      <c r="P64">
        <v>125.8</v>
      </c>
      <c r="Q64">
        <v>120.8</v>
      </c>
      <c r="R64">
        <v>120.7</v>
      </c>
      <c r="S64">
        <v>117.2</v>
      </c>
      <c r="T64">
        <v>120.1</v>
      </c>
      <c r="U64">
        <v>116.1</v>
      </c>
      <c r="V64">
        <v>114.3</v>
      </c>
      <c r="W64">
        <v>116.1</v>
      </c>
      <c r="X64">
        <v>113.7</v>
      </c>
      <c r="Y64">
        <v>112</v>
      </c>
      <c r="Z64">
        <v>113.1</v>
      </c>
      <c r="AA64">
        <v>118.6</v>
      </c>
      <c r="AB64">
        <v>109.5</v>
      </c>
      <c r="AC64">
        <v>113.7</v>
      </c>
      <c r="AD64">
        <v>120.1</v>
      </c>
    </row>
    <row r="65" spans="1:30" x14ac:dyDescent="0.3">
      <c r="A65" t="s">
        <v>30</v>
      </c>
      <c r="B65">
        <v>2014</v>
      </c>
      <c r="C65" t="s">
        <v>50</v>
      </c>
      <c r="D65">
        <v>122.6</v>
      </c>
      <c r="E65">
        <v>122.5</v>
      </c>
      <c r="F65">
        <v>118.3</v>
      </c>
      <c r="G65">
        <v>123.2</v>
      </c>
      <c r="H65">
        <v>110.5</v>
      </c>
      <c r="I65">
        <v>128.9</v>
      </c>
      <c r="J65">
        <v>155.30000000000001</v>
      </c>
      <c r="K65">
        <v>115.5</v>
      </c>
      <c r="L65">
        <v>104</v>
      </c>
      <c r="M65">
        <v>115.3</v>
      </c>
      <c r="N65">
        <v>116.8</v>
      </c>
      <c r="O65">
        <v>123.2</v>
      </c>
      <c r="P65">
        <v>125.1</v>
      </c>
      <c r="Q65">
        <v>120</v>
      </c>
      <c r="R65">
        <v>122.7</v>
      </c>
      <c r="S65">
        <v>120.3</v>
      </c>
      <c r="T65">
        <v>122.3</v>
      </c>
      <c r="U65" s="4" t="s">
        <v>32</v>
      </c>
      <c r="V65">
        <v>116.4</v>
      </c>
      <c r="W65">
        <v>117.5</v>
      </c>
      <c r="X65">
        <v>115.3</v>
      </c>
      <c r="Y65">
        <v>112.6</v>
      </c>
      <c r="Z65">
        <v>113</v>
      </c>
      <c r="AA65">
        <v>116.9</v>
      </c>
      <c r="AB65">
        <v>109.3</v>
      </c>
      <c r="AC65">
        <v>114</v>
      </c>
      <c r="AD65">
        <v>121</v>
      </c>
    </row>
    <row r="66" spans="1:30" x14ac:dyDescent="0.3">
      <c r="A66" t="s">
        <v>33</v>
      </c>
      <c r="B66">
        <v>2014</v>
      </c>
      <c r="C66" t="s">
        <v>50</v>
      </c>
      <c r="D66">
        <v>124.6</v>
      </c>
      <c r="E66">
        <v>126.1</v>
      </c>
      <c r="F66">
        <v>117.8</v>
      </c>
      <c r="G66">
        <v>123.1</v>
      </c>
      <c r="H66">
        <v>103.5</v>
      </c>
      <c r="I66">
        <v>123.5</v>
      </c>
      <c r="J66">
        <v>159.6</v>
      </c>
      <c r="K66">
        <v>117.4</v>
      </c>
      <c r="L66">
        <v>101.2</v>
      </c>
      <c r="M66">
        <v>123.8</v>
      </c>
      <c r="N66">
        <v>115.2</v>
      </c>
      <c r="O66">
        <v>125.9</v>
      </c>
      <c r="P66">
        <v>125.8</v>
      </c>
      <c r="Q66">
        <v>124.3</v>
      </c>
      <c r="R66">
        <v>119.6</v>
      </c>
      <c r="S66">
        <v>114.9</v>
      </c>
      <c r="T66">
        <v>118.9</v>
      </c>
      <c r="U66">
        <v>116.7</v>
      </c>
      <c r="V66">
        <v>112</v>
      </c>
      <c r="W66">
        <v>115.8</v>
      </c>
      <c r="X66">
        <v>112.6</v>
      </c>
      <c r="Y66">
        <v>111</v>
      </c>
      <c r="Z66">
        <v>113.6</v>
      </c>
      <c r="AA66">
        <v>120.2</v>
      </c>
      <c r="AB66">
        <v>110.1</v>
      </c>
      <c r="AC66">
        <v>113.7</v>
      </c>
      <c r="AD66">
        <v>119.1</v>
      </c>
    </row>
    <row r="67" spans="1:30" x14ac:dyDescent="0.3">
      <c r="A67" t="s">
        <v>35</v>
      </c>
      <c r="B67">
        <v>2014</v>
      </c>
      <c r="C67" t="s">
        <v>50</v>
      </c>
      <c r="D67">
        <v>123.2</v>
      </c>
      <c r="E67">
        <v>123.8</v>
      </c>
      <c r="F67">
        <v>118.1</v>
      </c>
      <c r="G67">
        <v>123.2</v>
      </c>
      <c r="H67">
        <v>107.9</v>
      </c>
      <c r="I67">
        <v>126.4</v>
      </c>
      <c r="J67">
        <v>156.80000000000001</v>
      </c>
      <c r="K67">
        <v>116.1</v>
      </c>
      <c r="L67">
        <v>103.1</v>
      </c>
      <c r="M67">
        <v>118.1</v>
      </c>
      <c r="N67">
        <v>116.1</v>
      </c>
      <c r="O67">
        <v>124.5</v>
      </c>
      <c r="P67">
        <v>125.4</v>
      </c>
      <c r="Q67">
        <v>121.1</v>
      </c>
      <c r="R67">
        <v>121.5</v>
      </c>
      <c r="S67">
        <v>118.1</v>
      </c>
      <c r="T67">
        <v>121</v>
      </c>
      <c r="U67">
        <v>116.7</v>
      </c>
      <c r="V67">
        <v>114.7</v>
      </c>
      <c r="W67">
        <v>116.7</v>
      </c>
      <c r="X67">
        <v>114.3</v>
      </c>
      <c r="Y67">
        <v>111.8</v>
      </c>
      <c r="Z67">
        <v>113.3</v>
      </c>
      <c r="AA67">
        <v>118.8</v>
      </c>
      <c r="AB67">
        <v>109.6</v>
      </c>
      <c r="AC67">
        <v>113.9</v>
      </c>
      <c r="AD67">
        <v>120.1</v>
      </c>
    </row>
    <row r="68" spans="1:30" x14ac:dyDescent="0.3">
      <c r="A68" t="s">
        <v>30</v>
      </c>
      <c r="B68">
        <v>2014</v>
      </c>
      <c r="C68" t="s">
        <v>53</v>
      </c>
      <c r="D68">
        <v>122.7</v>
      </c>
      <c r="E68">
        <v>122.6</v>
      </c>
      <c r="F68">
        <v>119.9</v>
      </c>
      <c r="G68">
        <v>124</v>
      </c>
      <c r="H68">
        <v>110.5</v>
      </c>
      <c r="I68">
        <v>128.80000000000001</v>
      </c>
      <c r="J68">
        <v>152</v>
      </c>
      <c r="K68">
        <v>116.2</v>
      </c>
      <c r="L68">
        <v>103.3</v>
      </c>
      <c r="M68">
        <v>115.8</v>
      </c>
      <c r="N68">
        <v>116.8</v>
      </c>
      <c r="O68">
        <v>124.5</v>
      </c>
      <c r="P68">
        <v>124.9</v>
      </c>
      <c r="Q68">
        <v>120.8</v>
      </c>
      <c r="R68">
        <v>123.3</v>
      </c>
      <c r="S68">
        <v>120.5</v>
      </c>
      <c r="T68">
        <v>122.9</v>
      </c>
      <c r="U68" s="4" t="s">
        <v>32</v>
      </c>
      <c r="V68">
        <v>117.3</v>
      </c>
      <c r="W68">
        <v>118.1</v>
      </c>
      <c r="X68">
        <v>115.9</v>
      </c>
      <c r="Y68">
        <v>112</v>
      </c>
      <c r="Z68">
        <v>113.3</v>
      </c>
      <c r="AA68">
        <v>117.2</v>
      </c>
      <c r="AB68">
        <v>108.8</v>
      </c>
      <c r="AC68">
        <v>114.1</v>
      </c>
      <c r="AD68">
        <v>121.1</v>
      </c>
    </row>
    <row r="69" spans="1:30" x14ac:dyDescent="0.3">
      <c r="A69" t="s">
        <v>33</v>
      </c>
      <c r="B69">
        <v>2014</v>
      </c>
      <c r="C69" t="s">
        <v>53</v>
      </c>
      <c r="D69">
        <v>124.5</v>
      </c>
      <c r="E69">
        <v>125.6</v>
      </c>
      <c r="F69">
        <v>122.7</v>
      </c>
      <c r="G69">
        <v>124.6</v>
      </c>
      <c r="H69">
        <v>103.2</v>
      </c>
      <c r="I69">
        <v>122.2</v>
      </c>
      <c r="J69">
        <v>153.19999999999999</v>
      </c>
      <c r="K69">
        <v>119.3</v>
      </c>
      <c r="L69">
        <v>99.8</v>
      </c>
      <c r="M69">
        <v>124.6</v>
      </c>
      <c r="N69">
        <v>115.8</v>
      </c>
      <c r="O69">
        <v>126.9</v>
      </c>
      <c r="P69">
        <v>125.4</v>
      </c>
      <c r="Q69">
        <v>125.8</v>
      </c>
      <c r="R69">
        <v>120.3</v>
      </c>
      <c r="S69">
        <v>115.4</v>
      </c>
      <c r="T69">
        <v>119.5</v>
      </c>
      <c r="U69">
        <v>117.1</v>
      </c>
      <c r="V69">
        <v>112.6</v>
      </c>
      <c r="W69">
        <v>116.4</v>
      </c>
      <c r="X69">
        <v>113</v>
      </c>
      <c r="Y69">
        <v>109.7</v>
      </c>
      <c r="Z69">
        <v>114</v>
      </c>
      <c r="AA69">
        <v>120.3</v>
      </c>
      <c r="AB69">
        <v>109.6</v>
      </c>
      <c r="AC69">
        <v>113.4</v>
      </c>
      <c r="AD69">
        <v>119</v>
      </c>
    </row>
    <row r="70" spans="1:30" x14ac:dyDescent="0.3">
      <c r="A70" t="s">
        <v>35</v>
      </c>
      <c r="B70">
        <v>2014</v>
      </c>
      <c r="C70" t="s">
        <v>53</v>
      </c>
      <c r="D70">
        <v>123.3</v>
      </c>
      <c r="E70">
        <v>123.7</v>
      </c>
      <c r="F70">
        <v>121</v>
      </c>
      <c r="G70">
        <v>124.2</v>
      </c>
      <c r="H70">
        <v>107.8</v>
      </c>
      <c r="I70">
        <v>125.7</v>
      </c>
      <c r="J70">
        <v>152.4</v>
      </c>
      <c r="K70">
        <v>117.2</v>
      </c>
      <c r="L70">
        <v>102.1</v>
      </c>
      <c r="M70">
        <v>118.7</v>
      </c>
      <c r="N70">
        <v>116.4</v>
      </c>
      <c r="O70">
        <v>125.6</v>
      </c>
      <c r="P70">
        <v>125.1</v>
      </c>
      <c r="Q70">
        <v>122.1</v>
      </c>
      <c r="R70">
        <v>122.1</v>
      </c>
      <c r="S70">
        <v>118.4</v>
      </c>
      <c r="T70">
        <v>121.6</v>
      </c>
      <c r="U70">
        <v>117.1</v>
      </c>
      <c r="V70">
        <v>115.5</v>
      </c>
      <c r="W70">
        <v>117.3</v>
      </c>
      <c r="X70">
        <v>114.8</v>
      </c>
      <c r="Y70">
        <v>110.8</v>
      </c>
      <c r="Z70">
        <v>113.7</v>
      </c>
      <c r="AA70">
        <v>119</v>
      </c>
      <c r="AB70">
        <v>109.1</v>
      </c>
      <c r="AC70">
        <v>113.8</v>
      </c>
      <c r="AD70">
        <v>120.1</v>
      </c>
    </row>
    <row r="71" spans="1:30" x14ac:dyDescent="0.3">
      <c r="A71" t="s">
        <v>30</v>
      </c>
      <c r="B71">
        <v>2014</v>
      </c>
      <c r="C71" t="s">
        <v>55</v>
      </c>
      <c r="D71">
        <v>122.4</v>
      </c>
      <c r="E71">
        <v>122.4</v>
      </c>
      <c r="F71">
        <v>121.8</v>
      </c>
      <c r="G71">
        <v>124.2</v>
      </c>
      <c r="H71">
        <v>110.2</v>
      </c>
      <c r="I71">
        <v>128.6</v>
      </c>
      <c r="J71">
        <v>140.30000000000001</v>
      </c>
      <c r="K71">
        <v>116.3</v>
      </c>
      <c r="L71">
        <v>102</v>
      </c>
      <c r="M71">
        <v>116</v>
      </c>
      <c r="N71">
        <v>117.3</v>
      </c>
      <c r="O71">
        <v>124.8</v>
      </c>
      <c r="P71">
        <v>123.3</v>
      </c>
      <c r="Q71">
        <v>121.7</v>
      </c>
      <c r="R71">
        <v>123.8</v>
      </c>
      <c r="S71">
        <v>120.6</v>
      </c>
      <c r="T71">
        <v>123.3</v>
      </c>
      <c r="U71" s="4" t="s">
        <v>32</v>
      </c>
      <c r="V71">
        <v>117.4</v>
      </c>
      <c r="W71">
        <v>118.2</v>
      </c>
      <c r="X71">
        <v>116.2</v>
      </c>
      <c r="Y71">
        <v>111.5</v>
      </c>
      <c r="Z71">
        <v>113.3</v>
      </c>
      <c r="AA71">
        <v>117.7</v>
      </c>
      <c r="AB71">
        <v>109.4</v>
      </c>
      <c r="AC71">
        <v>114.2</v>
      </c>
      <c r="AD71">
        <v>120.3</v>
      </c>
    </row>
    <row r="72" spans="1:30" x14ac:dyDescent="0.3">
      <c r="A72" t="s">
        <v>33</v>
      </c>
      <c r="B72">
        <v>2014</v>
      </c>
      <c r="C72" t="s">
        <v>55</v>
      </c>
      <c r="D72">
        <v>124</v>
      </c>
      <c r="E72">
        <v>124.7</v>
      </c>
      <c r="F72">
        <v>126.3</v>
      </c>
      <c r="G72">
        <v>124.9</v>
      </c>
      <c r="H72">
        <v>103</v>
      </c>
      <c r="I72">
        <v>122.3</v>
      </c>
      <c r="J72">
        <v>141</v>
      </c>
      <c r="K72">
        <v>120.1</v>
      </c>
      <c r="L72">
        <v>97.8</v>
      </c>
      <c r="M72">
        <v>125.4</v>
      </c>
      <c r="N72">
        <v>116.1</v>
      </c>
      <c r="O72">
        <v>127.6</v>
      </c>
      <c r="P72">
        <v>124</v>
      </c>
      <c r="Q72">
        <v>126.4</v>
      </c>
      <c r="R72">
        <v>120.7</v>
      </c>
      <c r="S72">
        <v>115.8</v>
      </c>
      <c r="T72">
        <v>120</v>
      </c>
      <c r="U72">
        <v>116.5</v>
      </c>
      <c r="V72">
        <v>113</v>
      </c>
      <c r="W72">
        <v>116.8</v>
      </c>
      <c r="X72">
        <v>113.2</v>
      </c>
      <c r="Y72">
        <v>108.8</v>
      </c>
      <c r="Z72">
        <v>114.3</v>
      </c>
      <c r="AA72">
        <v>120.7</v>
      </c>
      <c r="AB72">
        <v>110.4</v>
      </c>
      <c r="AC72">
        <v>113.4</v>
      </c>
      <c r="AD72">
        <v>118.4</v>
      </c>
    </row>
    <row r="73" spans="1:30" x14ac:dyDescent="0.3">
      <c r="A73" t="s">
        <v>35</v>
      </c>
      <c r="B73">
        <v>2014</v>
      </c>
      <c r="C73" t="s">
        <v>55</v>
      </c>
      <c r="D73">
        <v>122.9</v>
      </c>
      <c r="E73">
        <v>123.2</v>
      </c>
      <c r="F73">
        <v>123.5</v>
      </c>
      <c r="G73">
        <v>124.5</v>
      </c>
      <c r="H73">
        <v>107.6</v>
      </c>
      <c r="I73">
        <v>125.7</v>
      </c>
      <c r="J73">
        <v>140.5</v>
      </c>
      <c r="K73">
        <v>117.6</v>
      </c>
      <c r="L73">
        <v>100.6</v>
      </c>
      <c r="M73">
        <v>119.1</v>
      </c>
      <c r="N73">
        <v>116.8</v>
      </c>
      <c r="O73">
        <v>126.1</v>
      </c>
      <c r="P73">
        <v>123.6</v>
      </c>
      <c r="Q73">
        <v>123</v>
      </c>
      <c r="R73">
        <v>122.6</v>
      </c>
      <c r="S73">
        <v>118.6</v>
      </c>
      <c r="T73">
        <v>122</v>
      </c>
      <c r="U73">
        <v>116.5</v>
      </c>
      <c r="V73">
        <v>115.7</v>
      </c>
      <c r="W73">
        <v>117.5</v>
      </c>
      <c r="X73">
        <v>115.1</v>
      </c>
      <c r="Y73">
        <v>110.1</v>
      </c>
      <c r="Z73">
        <v>113.9</v>
      </c>
      <c r="AA73">
        <v>119.5</v>
      </c>
      <c r="AB73">
        <v>109.8</v>
      </c>
      <c r="AC73">
        <v>113.8</v>
      </c>
      <c r="AD73">
        <v>119.4</v>
      </c>
    </row>
    <row r="74" spans="1:30" x14ac:dyDescent="0.3">
      <c r="A74" t="s">
        <v>30</v>
      </c>
      <c r="B74">
        <v>2015</v>
      </c>
      <c r="C74" t="s">
        <v>31</v>
      </c>
      <c r="D74">
        <v>123.1</v>
      </c>
      <c r="E74">
        <v>123.1</v>
      </c>
      <c r="F74">
        <v>122.1</v>
      </c>
      <c r="G74">
        <v>124.9</v>
      </c>
      <c r="H74">
        <v>111</v>
      </c>
      <c r="I74">
        <v>130.4</v>
      </c>
      <c r="J74">
        <v>132.30000000000001</v>
      </c>
      <c r="K74">
        <v>117.2</v>
      </c>
      <c r="L74">
        <v>100.5</v>
      </c>
      <c r="M74">
        <v>117.2</v>
      </c>
      <c r="N74">
        <v>117.9</v>
      </c>
      <c r="O74">
        <v>125.6</v>
      </c>
      <c r="P74">
        <v>122.8</v>
      </c>
      <c r="Q74">
        <v>122.7</v>
      </c>
      <c r="R74">
        <v>124.4</v>
      </c>
      <c r="S74">
        <v>121.6</v>
      </c>
      <c r="T74">
        <v>124</v>
      </c>
      <c r="U74" s="4" t="s">
        <v>32</v>
      </c>
      <c r="V74">
        <v>118.4</v>
      </c>
      <c r="W74">
        <v>118.9</v>
      </c>
      <c r="X74">
        <v>116.6</v>
      </c>
      <c r="Y74">
        <v>111</v>
      </c>
      <c r="Z74">
        <v>114</v>
      </c>
      <c r="AA74">
        <v>118.2</v>
      </c>
      <c r="AB74">
        <v>110.2</v>
      </c>
      <c r="AC74">
        <v>114.5</v>
      </c>
      <c r="AD74">
        <v>120.3</v>
      </c>
    </row>
    <row r="75" spans="1:30" x14ac:dyDescent="0.3">
      <c r="A75" t="s">
        <v>33</v>
      </c>
      <c r="B75">
        <v>2015</v>
      </c>
      <c r="C75" t="s">
        <v>31</v>
      </c>
      <c r="D75">
        <v>124</v>
      </c>
      <c r="E75">
        <v>125.5</v>
      </c>
      <c r="F75">
        <v>126.6</v>
      </c>
      <c r="G75">
        <v>125.2</v>
      </c>
      <c r="H75">
        <v>104.3</v>
      </c>
      <c r="I75">
        <v>121.3</v>
      </c>
      <c r="J75">
        <v>134.4</v>
      </c>
      <c r="K75">
        <v>122.9</v>
      </c>
      <c r="L75">
        <v>96.1</v>
      </c>
      <c r="M75">
        <v>126.6</v>
      </c>
      <c r="N75">
        <v>116.5</v>
      </c>
      <c r="O75">
        <v>128</v>
      </c>
      <c r="P75">
        <v>123.5</v>
      </c>
      <c r="Q75">
        <v>127.4</v>
      </c>
      <c r="R75">
        <v>121</v>
      </c>
      <c r="S75">
        <v>116.1</v>
      </c>
      <c r="T75">
        <v>120.2</v>
      </c>
      <c r="U75">
        <v>117.3</v>
      </c>
      <c r="V75">
        <v>113.4</v>
      </c>
      <c r="W75">
        <v>117.2</v>
      </c>
      <c r="X75">
        <v>113.7</v>
      </c>
      <c r="Y75">
        <v>107.9</v>
      </c>
      <c r="Z75">
        <v>114.6</v>
      </c>
      <c r="AA75">
        <v>120.8</v>
      </c>
      <c r="AB75">
        <v>111.4</v>
      </c>
      <c r="AC75">
        <v>113.4</v>
      </c>
      <c r="AD75">
        <v>118.5</v>
      </c>
    </row>
    <row r="76" spans="1:30" x14ac:dyDescent="0.3">
      <c r="A76" t="s">
        <v>35</v>
      </c>
      <c r="B76">
        <v>2015</v>
      </c>
      <c r="C76" t="s">
        <v>31</v>
      </c>
      <c r="D76">
        <v>123.4</v>
      </c>
      <c r="E76">
        <v>123.9</v>
      </c>
      <c r="F76">
        <v>123.8</v>
      </c>
      <c r="G76">
        <v>125</v>
      </c>
      <c r="H76">
        <v>108.5</v>
      </c>
      <c r="I76">
        <v>126.2</v>
      </c>
      <c r="J76">
        <v>133</v>
      </c>
      <c r="K76">
        <v>119.1</v>
      </c>
      <c r="L76">
        <v>99</v>
      </c>
      <c r="M76">
        <v>120.3</v>
      </c>
      <c r="N76">
        <v>117.3</v>
      </c>
      <c r="O76">
        <v>126.7</v>
      </c>
      <c r="P76">
        <v>123.1</v>
      </c>
      <c r="Q76">
        <v>124</v>
      </c>
      <c r="R76">
        <v>123.1</v>
      </c>
      <c r="S76">
        <v>119.3</v>
      </c>
      <c r="T76">
        <v>122.5</v>
      </c>
      <c r="U76">
        <v>117.3</v>
      </c>
      <c r="V76">
        <v>116.5</v>
      </c>
      <c r="W76">
        <v>118.1</v>
      </c>
      <c r="X76">
        <v>115.5</v>
      </c>
      <c r="Y76">
        <v>109.4</v>
      </c>
      <c r="Z76">
        <v>114.3</v>
      </c>
      <c r="AA76">
        <v>119.7</v>
      </c>
      <c r="AB76">
        <v>110.7</v>
      </c>
      <c r="AC76">
        <v>114</v>
      </c>
      <c r="AD76">
        <v>119.5</v>
      </c>
    </row>
    <row r="77" spans="1:30" x14ac:dyDescent="0.3">
      <c r="A77" t="s">
        <v>30</v>
      </c>
      <c r="B77">
        <v>2015</v>
      </c>
      <c r="C77" t="s">
        <v>36</v>
      </c>
      <c r="D77">
        <v>123.4</v>
      </c>
      <c r="E77">
        <v>124.4</v>
      </c>
      <c r="F77">
        <v>122.1</v>
      </c>
      <c r="G77">
        <v>125.8</v>
      </c>
      <c r="H77">
        <v>111.5</v>
      </c>
      <c r="I77">
        <v>129.4</v>
      </c>
      <c r="J77">
        <v>128.19999999999999</v>
      </c>
      <c r="K77">
        <v>118.8</v>
      </c>
      <c r="L77">
        <v>100</v>
      </c>
      <c r="M77">
        <v>118.6</v>
      </c>
      <c r="N77">
        <v>118.8</v>
      </c>
      <c r="O77">
        <v>126.8</v>
      </c>
      <c r="P77">
        <v>122.8</v>
      </c>
      <c r="Q77">
        <v>124.2</v>
      </c>
      <c r="R77">
        <v>125.4</v>
      </c>
      <c r="S77">
        <v>122.7</v>
      </c>
      <c r="T77">
        <v>125</v>
      </c>
      <c r="U77" s="4" t="s">
        <v>32</v>
      </c>
      <c r="V77">
        <v>120</v>
      </c>
      <c r="W77">
        <v>119.6</v>
      </c>
      <c r="X77">
        <v>117.7</v>
      </c>
      <c r="Y77">
        <v>110.9</v>
      </c>
      <c r="Z77">
        <v>114.8</v>
      </c>
      <c r="AA77">
        <v>118.7</v>
      </c>
      <c r="AB77">
        <v>110.8</v>
      </c>
      <c r="AC77">
        <v>115</v>
      </c>
      <c r="AD77">
        <v>120.6</v>
      </c>
    </row>
    <row r="78" spans="1:30" x14ac:dyDescent="0.3">
      <c r="A78" t="s">
        <v>33</v>
      </c>
      <c r="B78">
        <v>2015</v>
      </c>
      <c r="C78" t="s">
        <v>36</v>
      </c>
      <c r="D78">
        <v>124.3</v>
      </c>
      <c r="E78">
        <v>126.5</v>
      </c>
      <c r="F78">
        <v>119.5</v>
      </c>
      <c r="G78">
        <v>125.6</v>
      </c>
      <c r="H78">
        <v>104.9</v>
      </c>
      <c r="I78">
        <v>121.6</v>
      </c>
      <c r="J78">
        <v>131.80000000000001</v>
      </c>
      <c r="K78">
        <v>125.1</v>
      </c>
      <c r="L78">
        <v>95</v>
      </c>
      <c r="M78">
        <v>127.7</v>
      </c>
      <c r="N78">
        <v>116.8</v>
      </c>
      <c r="O78">
        <v>128.6</v>
      </c>
      <c r="P78">
        <v>123.7</v>
      </c>
      <c r="Q78">
        <v>128.1</v>
      </c>
      <c r="R78">
        <v>121.3</v>
      </c>
      <c r="S78">
        <v>116.5</v>
      </c>
      <c r="T78">
        <v>120.6</v>
      </c>
      <c r="U78">
        <v>118.1</v>
      </c>
      <c r="V78">
        <v>114</v>
      </c>
      <c r="W78">
        <v>117.7</v>
      </c>
      <c r="X78">
        <v>114.1</v>
      </c>
      <c r="Y78">
        <v>106.8</v>
      </c>
      <c r="Z78">
        <v>114.9</v>
      </c>
      <c r="AA78">
        <v>120.4</v>
      </c>
      <c r="AB78">
        <v>111.7</v>
      </c>
      <c r="AC78">
        <v>113.2</v>
      </c>
      <c r="AD78">
        <v>118.7</v>
      </c>
    </row>
    <row r="79" spans="1:30" x14ac:dyDescent="0.3">
      <c r="A79" t="s">
        <v>35</v>
      </c>
      <c r="B79">
        <v>2015</v>
      </c>
      <c r="C79" t="s">
        <v>36</v>
      </c>
      <c r="D79">
        <v>123.7</v>
      </c>
      <c r="E79">
        <v>125.1</v>
      </c>
      <c r="F79">
        <v>121.1</v>
      </c>
      <c r="G79">
        <v>125.7</v>
      </c>
      <c r="H79">
        <v>109.1</v>
      </c>
      <c r="I79">
        <v>125.8</v>
      </c>
      <c r="J79">
        <v>129.4</v>
      </c>
      <c r="K79">
        <v>120.9</v>
      </c>
      <c r="L79">
        <v>98.3</v>
      </c>
      <c r="M79">
        <v>121.6</v>
      </c>
      <c r="N79">
        <v>118</v>
      </c>
      <c r="O79">
        <v>127.6</v>
      </c>
      <c r="P79">
        <v>123.1</v>
      </c>
      <c r="Q79">
        <v>125.2</v>
      </c>
      <c r="R79">
        <v>123.8</v>
      </c>
      <c r="S79">
        <v>120.1</v>
      </c>
      <c r="T79">
        <v>123.3</v>
      </c>
      <c r="U79">
        <v>118.1</v>
      </c>
      <c r="V79">
        <v>117.7</v>
      </c>
      <c r="W79">
        <v>118.7</v>
      </c>
      <c r="X79">
        <v>116.3</v>
      </c>
      <c r="Y79">
        <v>108.7</v>
      </c>
      <c r="Z79">
        <v>114.9</v>
      </c>
      <c r="AA79">
        <v>119.7</v>
      </c>
      <c r="AB79">
        <v>111.2</v>
      </c>
      <c r="AC79">
        <v>114.1</v>
      </c>
      <c r="AD79">
        <v>119.7</v>
      </c>
    </row>
    <row r="80" spans="1:30" x14ac:dyDescent="0.3">
      <c r="A80" t="s">
        <v>30</v>
      </c>
      <c r="B80">
        <v>2015</v>
      </c>
      <c r="C80" t="s">
        <v>38</v>
      </c>
      <c r="D80">
        <v>123.3</v>
      </c>
      <c r="E80">
        <v>124.7</v>
      </c>
      <c r="F80">
        <v>118.9</v>
      </c>
      <c r="G80">
        <v>126</v>
      </c>
      <c r="H80">
        <v>111.8</v>
      </c>
      <c r="I80">
        <v>130.9</v>
      </c>
      <c r="J80">
        <v>128</v>
      </c>
      <c r="K80">
        <v>119.9</v>
      </c>
      <c r="L80">
        <v>98.9</v>
      </c>
      <c r="M80">
        <v>119.4</v>
      </c>
      <c r="N80">
        <v>118.9</v>
      </c>
      <c r="O80">
        <v>127.7</v>
      </c>
      <c r="P80">
        <v>123.1</v>
      </c>
      <c r="Q80">
        <v>124.7</v>
      </c>
      <c r="R80">
        <v>126</v>
      </c>
      <c r="S80">
        <v>122.9</v>
      </c>
      <c r="T80">
        <v>125.5</v>
      </c>
      <c r="U80" s="4" t="s">
        <v>32</v>
      </c>
      <c r="V80">
        <v>120.6</v>
      </c>
      <c r="W80">
        <v>120.2</v>
      </c>
      <c r="X80">
        <v>118.2</v>
      </c>
      <c r="Y80">
        <v>111.6</v>
      </c>
      <c r="Z80">
        <v>115.5</v>
      </c>
      <c r="AA80">
        <v>119.4</v>
      </c>
      <c r="AB80">
        <v>110.8</v>
      </c>
      <c r="AC80">
        <v>115.5</v>
      </c>
      <c r="AD80">
        <v>121.1</v>
      </c>
    </row>
    <row r="81" spans="1:30" x14ac:dyDescent="0.3">
      <c r="A81" t="s">
        <v>33</v>
      </c>
      <c r="B81">
        <v>2015</v>
      </c>
      <c r="C81" t="s">
        <v>38</v>
      </c>
      <c r="D81">
        <v>124</v>
      </c>
      <c r="E81">
        <v>126.7</v>
      </c>
      <c r="F81">
        <v>113.5</v>
      </c>
      <c r="G81">
        <v>125.9</v>
      </c>
      <c r="H81">
        <v>104.8</v>
      </c>
      <c r="I81">
        <v>123.8</v>
      </c>
      <c r="J81">
        <v>131.4</v>
      </c>
      <c r="K81">
        <v>127.2</v>
      </c>
      <c r="L81">
        <v>93.2</v>
      </c>
      <c r="M81">
        <v>127.4</v>
      </c>
      <c r="N81">
        <v>117</v>
      </c>
      <c r="O81">
        <v>129.19999999999999</v>
      </c>
      <c r="P81">
        <v>123.9</v>
      </c>
      <c r="Q81">
        <v>128.80000000000001</v>
      </c>
      <c r="R81">
        <v>121.7</v>
      </c>
      <c r="S81">
        <v>116.9</v>
      </c>
      <c r="T81">
        <v>120.9</v>
      </c>
      <c r="U81">
        <v>118.6</v>
      </c>
      <c r="V81">
        <v>114.4</v>
      </c>
      <c r="W81">
        <v>118</v>
      </c>
      <c r="X81">
        <v>114.3</v>
      </c>
      <c r="Y81">
        <v>108.4</v>
      </c>
      <c r="Z81">
        <v>115.4</v>
      </c>
      <c r="AA81">
        <v>120.6</v>
      </c>
      <c r="AB81">
        <v>111.3</v>
      </c>
      <c r="AC81">
        <v>113.8</v>
      </c>
      <c r="AD81">
        <v>119.1</v>
      </c>
    </row>
    <row r="82" spans="1:30" x14ac:dyDescent="0.3">
      <c r="A82" t="s">
        <v>35</v>
      </c>
      <c r="B82">
        <v>2015</v>
      </c>
      <c r="C82" t="s">
        <v>38</v>
      </c>
      <c r="D82">
        <v>123.5</v>
      </c>
      <c r="E82">
        <v>125.4</v>
      </c>
      <c r="F82">
        <v>116.8</v>
      </c>
      <c r="G82">
        <v>126</v>
      </c>
      <c r="H82">
        <v>109.2</v>
      </c>
      <c r="I82">
        <v>127.6</v>
      </c>
      <c r="J82">
        <v>129.19999999999999</v>
      </c>
      <c r="K82">
        <v>122.4</v>
      </c>
      <c r="L82">
        <v>97</v>
      </c>
      <c r="M82">
        <v>122.1</v>
      </c>
      <c r="N82">
        <v>118.1</v>
      </c>
      <c r="O82">
        <v>128.4</v>
      </c>
      <c r="P82">
        <v>123.4</v>
      </c>
      <c r="Q82">
        <v>125.8</v>
      </c>
      <c r="R82">
        <v>124.3</v>
      </c>
      <c r="S82">
        <v>120.4</v>
      </c>
      <c r="T82">
        <v>123.7</v>
      </c>
      <c r="U82">
        <v>118.6</v>
      </c>
      <c r="V82">
        <v>118.3</v>
      </c>
      <c r="W82">
        <v>119.2</v>
      </c>
      <c r="X82">
        <v>116.7</v>
      </c>
      <c r="Y82">
        <v>109.9</v>
      </c>
      <c r="Z82">
        <v>115.4</v>
      </c>
      <c r="AA82">
        <v>120.1</v>
      </c>
      <c r="AB82">
        <v>111</v>
      </c>
      <c r="AC82">
        <v>114.7</v>
      </c>
      <c r="AD82">
        <v>120.2</v>
      </c>
    </row>
    <row r="83" spans="1:30" x14ac:dyDescent="0.3">
      <c r="A83" t="s">
        <v>30</v>
      </c>
      <c r="B83">
        <v>2015</v>
      </c>
      <c r="C83" t="s">
        <v>39</v>
      </c>
      <c r="D83">
        <v>123.3</v>
      </c>
      <c r="E83">
        <v>125.5</v>
      </c>
      <c r="F83">
        <v>117.2</v>
      </c>
      <c r="G83">
        <v>126.8</v>
      </c>
      <c r="H83">
        <v>111.9</v>
      </c>
      <c r="I83">
        <v>134.19999999999999</v>
      </c>
      <c r="J83">
        <v>127.5</v>
      </c>
      <c r="K83">
        <v>121.5</v>
      </c>
      <c r="L83">
        <v>97.8</v>
      </c>
      <c r="M83">
        <v>119.8</v>
      </c>
      <c r="N83">
        <v>119.4</v>
      </c>
      <c r="O83">
        <v>128.69999999999999</v>
      </c>
      <c r="P83">
        <v>123.6</v>
      </c>
      <c r="Q83">
        <v>125.7</v>
      </c>
      <c r="R83">
        <v>126.4</v>
      </c>
      <c r="S83">
        <v>123.3</v>
      </c>
      <c r="T83">
        <v>126</v>
      </c>
      <c r="U83" s="4" t="s">
        <v>32</v>
      </c>
      <c r="V83">
        <v>121.2</v>
      </c>
      <c r="W83">
        <v>120.9</v>
      </c>
      <c r="X83">
        <v>118.6</v>
      </c>
      <c r="Y83">
        <v>111.9</v>
      </c>
      <c r="Z83">
        <v>116.2</v>
      </c>
      <c r="AA83">
        <v>119.9</v>
      </c>
      <c r="AB83">
        <v>111.6</v>
      </c>
      <c r="AC83">
        <v>116</v>
      </c>
      <c r="AD83">
        <v>121.5</v>
      </c>
    </row>
    <row r="84" spans="1:30" x14ac:dyDescent="0.3">
      <c r="A84" t="s">
        <v>33</v>
      </c>
      <c r="B84">
        <v>2015</v>
      </c>
      <c r="C84" t="s">
        <v>39</v>
      </c>
      <c r="D84">
        <v>123.8</v>
      </c>
      <c r="E84">
        <v>128.19999999999999</v>
      </c>
      <c r="F84">
        <v>110</v>
      </c>
      <c r="G84">
        <v>126.3</v>
      </c>
      <c r="H84">
        <v>104.5</v>
      </c>
      <c r="I84">
        <v>130.6</v>
      </c>
      <c r="J84">
        <v>130.80000000000001</v>
      </c>
      <c r="K84">
        <v>131.30000000000001</v>
      </c>
      <c r="L84">
        <v>91.6</v>
      </c>
      <c r="M84">
        <v>127.7</v>
      </c>
      <c r="N84">
        <v>117.2</v>
      </c>
      <c r="O84">
        <v>129.5</v>
      </c>
      <c r="P84">
        <v>124.6</v>
      </c>
      <c r="Q84">
        <v>130.1</v>
      </c>
      <c r="R84">
        <v>122.1</v>
      </c>
      <c r="S84">
        <v>117.2</v>
      </c>
      <c r="T84">
        <v>121.3</v>
      </c>
      <c r="U84">
        <v>119.2</v>
      </c>
      <c r="V84">
        <v>114.7</v>
      </c>
      <c r="W84">
        <v>118.4</v>
      </c>
      <c r="X84">
        <v>114.6</v>
      </c>
      <c r="Y84">
        <v>108.4</v>
      </c>
      <c r="Z84">
        <v>115.6</v>
      </c>
      <c r="AA84">
        <v>121.7</v>
      </c>
      <c r="AB84">
        <v>111.8</v>
      </c>
      <c r="AC84">
        <v>114.2</v>
      </c>
      <c r="AD84">
        <v>119.7</v>
      </c>
    </row>
    <row r="85" spans="1:30" x14ac:dyDescent="0.3">
      <c r="A85" t="s">
        <v>35</v>
      </c>
      <c r="B85">
        <v>2015</v>
      </c>
      <c r="C85" t="s">
        <v>39</v>
      </c>
      <c r="D85">
        <v>123.5</v>
      </c>
      <c r="E85">
        <v>126.4</v>
      </c>
      <c r="F85">
        <v>114.4</v>
      </c>
      <c r="G85">
        <v>126.6</v>
      </c>
      <c r="H85">
        <v>109.2</v>
      </c>
      <c r="I85">
        <v>132.5</v>
      </c>
      <c r="J85">
        <v>128.6</v>
      </c>
      <c r="K85">
        <v>124.8</v>
      </c>
      <c r="L85">
        <v>95.7</v>
      </c>
      <c r="M85">
        <v>122.4</v>
      </c>
      <c r="N85">
        <v>118.5</v>
      </c>
      <c r="O85">
        <v>129.1</v>
      </c>
      <c r="P85">
        <v>124</v>
      </c>
      <c r="Q85">
        <v>126.9</v>
      </c>
      <c r="R85">
        <v>124.7</v>
      </c>
      <c r="S85">
        <v>120.8</v>
      </c>
      <c r="T85">
        <v>124.1</v>
      </c>
      <c r="U85">
        <v>119.2</v>
      </c>
      <c r="V85">
        <v>118.7</v>
      </c>
      <c r="W85">
        <v>119.7</v>
      </c>
      <c r="X85">
        <v>117.1</v>
      </c>
      <c r="Y85">
        <v>110.1</v>
      </c>
      <c r="Z85">
        <v>115.9</v>
      </c>
      <c r="AA85">
        <v>121</v>
      </c>
      <c r="AB85">
        <v>111.7</v>
      </c>
      <c r="AC85">
        <v>115.1</v>
      </c>
      <c r="AD85">
        <v>120.7</v>
      </c>
    </row>
    <row r="86" spans="1:30" x14ac:dyDescent="0.3">
      <c r="A86" t="s">
        <v>30</v>
      </c>
      <c r="B86">
        <v>2015</v>
      </c>
      <c r="C86" t="s">
        <v>41</v>
      </c>
      <c r="D86">
        <v>123.5</v>
      </c>
      <c r="E86">
        <v>127.1</v>
      </c>
      <c r="F86">
        <v>117.3</v>
      </c>
      <c r="G86">
        <v>127.7</v>
      </c>
      <c r="H86">
        <v>112.5</v>
      </c>
      <c r="I86">
        <v>134.1</v>
      </c>
      <c r="J86">
        <v>128.5</v>
      </c>
      <c r="K86">
        <v>124.3</v>
      </c>
      <c r="L86">
        <v>97.6</v>
      </c>
      <c r="M86">
        <v>120.7</v>
      </c>
      <c r="N86">
        <v>120.2</v>
      </c>
      <c r="O86">
        <v>129.80000000000001</v>
      </c>
      <c r="P86">
        <v>124.4</v>
      </c>
      <c r="Q86">
        <v>126.7</v>
      </c>
      <c r="R86">
        <v>127.3</v>
      </c>
      <c r="S86">
        <v>124.1</v>
      </c>
      <c r="T86">
        <v>126.8</v>
      </c>
      <c r="U86" s="4" t="s">
        <v>32</v>
      </c>
      <c r="V86">
        <v>121.9</v>
      </c>
      <c r="W86">
        <v>121.5</v>
      </c>
      <c r="X86">
        <v>119.4</v>
      </c>
      <c r="Y86">
        <v>113.3</v>
      </c>
      <c r="Z86">
        <v>116.7</v>
      </c>
      <c r="AA86">
        <v>120.5</v>
      </c>
      <c r="AB86">
        <v>112.3</v>
      </c>
      <c r="AC86">
        <v>116.9</v>
      </c>
      <c r="AD86">
        <v>122.4</v>
      </c>
    </row>
    <row r="87" spans="1:30" x14ac:dyDescent="0.3">
      <c r="A87" t="s">
        <v>33</v>
      </c>
      <c r="B87">
        <v>2015</v>
      </c>
      <c r="C87" t="s">
        <v>41</v>
      </c>
      <c r="D87">
        <v>123.8</v>
      </c>
      <c r="E87">
        <v>129.69999999999999</v>
      </c>
      <c r="F87">
        <v>111.3</v>
      </c>
      <c r="G87">
        <v>126.6</v>
      </c>
      <c r="H87">
        <v>105.2</v>
      </c>
      <c r="I87">
        <v>130.80000000000001</v>
      </c>
      <c r="J87">
        <v>135.6</v>
      </c>
      <c r="K87">
        <v>142.6</v>
      </c>
      <c r="L87">
        <v>90.8</v>
      </c>
      <c r="M87">
        <v>128.80000000000001</v>
      </c>
      <c r="N87">
        <v>117.7</v>
      </c>
      <c r="O87">
        <v>129.9</v>
      </c>
      <c r="P87">
        <v>126.1</v>
      </c>
      <c r="Q87">
        <v>131.30000000000001</v>
      </c>
      <c r="R87">
        <v>122.4</v>
      </c>
      <c r="S87">
        <v>117.4</v>
      </c>
      <c r="T87">
        <v>121.6</v>
      </c>
      <c r="U87">
        <v>119.6</v>
      </c>
      <c r="V87">
        <v>114.9</v>
      </c>
      <c r="W87">
        <v>118.7</v>
      </c>
      <c r="X87">
        <v>114.9</v>
      </c>
      <c r="Y87">
        <v>110.8</v>
      </c>
      <c r="Z87">
        <v>116</v>
      </c>
      <c r="AA87">
        <v>122</v>
      </c>
      <c r="AB87">
        <v>112.4</v>
      </c>
      <c r="AC87">
        <v>115.2</v>
      </c>
      <c r="AD87">
        <v>120.7</v>
      </c>
    </row>
    <row r="88" spans="1:30" x14ac:dyDescent="0.3">
      <c r="A88" t="s">
        <v>35</v>
      </c>
      <c r="B88">
        <v>2015</v>
      </c>
      <c r="C88" t="s">
        <v>41</v>
      </c>
      <c r="D88">
        <v>123.6</v>
      </c>
      <c r="E88">
        <v>128</v>
      </c>
      <c r="F88">
        <v>115</v>
      </c>
      <c r="G88">
        <v>127.3</v>
      </c>
      <c r="H88">
        <v>109.8</v>
      </c>
      <c r="I88">
        <v>132.6</v>
      </c>
      <c r="J88">
        <v>130.9</v>
      </c>
      <c r="K88">
        <v>130.5</v>
      </c>
      <c r="L88">
        <v>95.3</v>
      </c>
      <c r="M88">
        <v>123.4</v>
      </c>
      <c r="N88">
        <v>119.2</v>
      </c>
      <c r="O88">
        <v>129.80000000000001</v>
      </c>
      <c r="P88">
        <v>125</v>
      </c>
      <c r="Q88">
        <v>127.9</v>
      </c>
      <c r="R88">
        <v>125.4</v>
      </c>
      <c r="S88">
        <v>121.3</v>
      </c>
      <c r="T88">
        <v>124.7</v>
      </c>
      <c r="U88">
        <v>119.6</v>
      </c>
      <c r="V88">
        <v>119.2</v>
      </c>
      <c r="W88">
        <v>120.2</v>
      </c>
      <c r="X88">
        <v>117.7</v>
      </c>
      <c r="Y88">
        <v>112</v>
      </c>
      <c r="Z88">
        <v>116.3</v>
      </c>
      <c r="AA88">
        <v>121.4</v>
      </c>
      <c r="AB88">
        <v>112.3</v>
      </c>
      <c r="AC88">
        <v>116.1</v>
      </c>
      <c r="AD88">
        <v>121.6</v>
      </c>
    </row>
    <row r="89" spans="1:30" x14ac:dyDescent="0.3">
      <c r="A89" t="s">
        <v>30</v>
      </c>
      <c r="B89">
        <v>2015</v>
      </c>
      <c r="C89" t="s">
        <v>42</v>
      </c>
      <c r="D89">
        <v>124.1</v>
      </c>
      <c r="E89">
        <v>130.4</v>
      </c>
      <c r="F89">
        <v>122.1</v>
      </c>
      <c r="G89">
        <v>128.69999999999999</v>
      </c>
      <c r="H89">
        <v>114.1</v>
      </c>
      <c r="I89">
        <v>133.19999999999999</v>
      </c>
      <c r="J89">
        <v>135.19999999999999</v>
      </c>
      <c r="K89">
        <v>131.9</v>
      </c>
      <c r="L89">
        <v>96.3</v>
      </c>
      <c r="M89">
        <v>123</v>
      </c>
      <c r="N89">
        <v>121.1</v>
      </c>
      <c r="O89">
        <v>131.19999999999999</v>
      </c>
      <c r="P89">
        <v>126.6</v>
      </c>
      <c r="Q89">
        <v>128.19999999999999</v>
      </c>
      <c r="R89">
        <v>128.4</v>
      </c>
      <c r="S89">
        <v>125.1</v>
      </c>
      <c r="T89">
        <v>128</v>
      </c>
      <c r="U89" s="4" t="s">
        <v>32</v>
      </c>
      <c r="V89">
        <v>122.6</v>
      </c>
      <c r="W89">
        <v>122.8</v>
      </c>
      <c r="X89">
        <v>120.4</v>
      </c>
      <c r="Y89">
        <v>114.2</v>
      </c>
      <c r="Z89">
        <v>117.9</v>
      </c>
      <c r="AA89">
        <v>122</v>
      </c>
      <c r="AB89">
        <v>113</v>
      </c>
      <c r="AC89">
        <v>117.9</v>
      </c>
      <c r="AD89">
        <v>124.1</v>
      </c>
    </row>
    <row r="90" spans="1:30" x14ac:dyDescent="0.3">
      <c r="A90" t="s">
        <v>33</v>
      </c>
      <c r="B90">
        <v>2015</v>
      </c>
      <c r="C90" t="s">
        <v>42</v>
      </c>
      <c r="D90">
        <v>123.6</v>
      </c>
      <c r="E90">
        <v>134.4</v>
      </c>
      <c r="F90">
        <v>120.9</v>
      </c>
      <c r="G90">
        <v>127.3</v>
      </c>
      <c r="H90">
        <v>106</v>
      </c>
      <c r="I90">
        <v>132.30000000000001</v>
      </c>
      <c r="J90">
        <v>146.69999999999999</v>
      </c>
      <c r="K90">
        <v>148.1</v>
      </c>
      <c r="L90">
        <v>89.8</v>
      </c>
      <c r="M90">
        <v>130.5</v>
      </c>
      <c r="N90">
        <v>118</v>
      </c>
      <c r="O90">
        <v>130.5</v>
      </c>
      <c r="P90">
        <v>128.5</v>
      </c>
      <c r="Q90">
        <v>132.1</v>
      </c>
      <c r="R90">
        <v>123.2</v>
      </c>
      <c r="S90">
        <v>117.6</v>
      </c>
      <c r="T90">
        <v>122.3</v>
      </c>
      <c r="U90">
        <v>119</v>
      </c>
      <c r="V90">
        <v>115.1</v>
      </c>
      <c r="W90">
        <v>119.2</v>
      </c>
      <c r="X90">
        <v>115.4</v>
      </c>
      <c r="Y90">
        <v>111.7</v>
      </c>
      <c r="Z90">
        <v>116.2</v>
      </c>
      <c r="AA90">
        <v>123.8</v>
      </c>
      <c r="AB90">
        <v>112.5</v>
      </c>
      <c r="AC90">
        <v>116</v>
      </c>
      <c r="AD90">
        <v>121.7</v>
      </c>
    </row>
    <row r="91" spans="1:30" x14ac:dyDescent="0.3">
      <c r="A91" t="s">
        <v>35</v>
      </c>
      <c r="B91">
        <v>2015</v>
      </c>
      <c r="C91" t="s">
        <v>42</v>
      </c>
      <c r="D91">
        <v>123.9</v>
      </c>
      <c r="E91">
        <v>131.80000000000001</v>
      </c>
      <c r="F91">
        <v>121.6</v>
      </c>
      <c r="G91">
        <v>128.19999999999999</v>
      </c>
      <c r="H91">
        <v>111.1</v>
      </c>
      <c r="I91">
        <v>132.80000000000001</v>
      </c>
      <c r="J91">
        <v>139.1</v>
      </c>
      <c r="K91">
        <v>137.4</v>
      </c>
      <c r="L91">
        <v>94.1</v>
      </c>
      <c r="M91">
        <v>125.5</v>
      </c>
      <c r="N91">
        <v>119.8</v>
      </c>
      <c r="O91">
        <v>130.9</v>
      </c>
      <c r="P91">
        <v>127.3</v>
      </c>
      <c r="Q91">
        <v>129.19999999999999</v>
      </c>
      <c r="R91">
        <v>126.4</v>
      </c>
      <c r="S91">
        <v>122</v>
      </c>
      <c r="T91">
        <v>125.7</v>
      </c>
      <c r="U91">
        <v>119</v>
      </c>
      <c r="V91">
        <v>119.8</v>
      </c>
      <c r="W91">
        <v>121.1</v>
      </c>
      <c r="X91">
        <v>118.5</v>
      </c>
      <c r="Y91">
        <v>112.9</v>
      </c>
      <c r="Z91">
        <v>116.9</v>
      </c>
      <c r="AA91">
        <v>123.1</v>
      </c>
      <c r="AB91">
        <v>112.8</v>
      </c>
      <c r="AC91">
        <v>117</v>
      </c>
      <c r="AD91">
        <v>123</v>
      </c>
    </row>
    <row r="92" spans="1:30" x14ac:dyDescent="0.3">
      <c r="A92" t="s">
        <v>30</v>
      </c>
      <c r="B92">
        <v>2015</v>
      </c>
      <c r="C92" t="s">
        <v>44</v>
      </c>
      <c r="D92">
        <v>124</v>
      </c>
      <c r="E92">
        <v>131.5</v>
      </c>
      <c r="F92">
        <v>122</v>
      </c>
      <c r="G92">
        <v>128.69999999999999</v>
      </c>
      <c r="H92">
        <v>113.5</v>
      </c>
      <c r="I92">
        <v>133.30000000000001</v>
      </c>
      <c r="J92">
        <v>140.80000000000001</v>
      </c>
      <c r="K92">
        <v>133.80000000000001</v>
      </c>
      <c r="L92">
        <v>94.1</v>
      </c>
      <c r="M92">
        <v>123.4</v>
      </c>
      <c r="N92">
        <v>121</v>
      </c>
      <c r="O92">
        <v>131.69999999999999</v>
      </c>
      <c r="P92">
        <v>127.5</v>
      </c>
      <c r="Q92">
        <v>129.4</v>
      </c>
      <c r="R92">
        <v>128.80000000000001</v>
      </c>
      <c r="S92">
        <v>125.5</v>
      </c>
      <c r="T92">
        <v>128.30000000000001</v>
      </c>
      <c r="U92" s="4" t="s">
        <v>32</v>
      </c>
      <c r="V92">
        <v>123</v>
      </c>
      <c r="W92">
        <v>123</v>
      </c>
      <c r="X92">
        <v>120.8</v>
      </c>
      <c r="Y92">
        <v>114.1</v>
      </c>
      <c r="Z92">
        <v>118</v>
      </c>
      <c r="AA92">
        <v>122.9</v>
      </c>
      <c r="AB92">
        <v>112.7</v>
      </c>
      <c r="AC92">
        <v>118.1</v>
      </c>
      <c r="AD92">
        <v>124.7</v>
      </c>
    </row>
    <row r="93" spans="1:30" x14ac:dyDescent="0.3">
      <c r="A93" t="s">
        <v>33</v>
      </c>
      <c r="B93">
        <v>2015</v>
      </c>
      <c r="C93" t="s">
        <v>44</v>
      </c>
      <c r="D93">
        <v>123.2</v>
      </c>
      <c r="E93">
        <v>134.30000000000001</v>
      </c>
      <c r="F93">
        <v>119.5</v>
      </c>
      <c r="G93">
        <v>127.7</v>
      </c>
      <c r="H93">
        <v>106.3</v>
      </c>
      <c r="I93">
        <v>132.80000000000001</v>
      </c>
      <c r="J93">
        <v>153.5</v>
      </c>
      <c r="K93">
        <v>149.5</v>
      </c>
      <c r="L93">
        <v>85.7</v>
      </c>
      <c r="M93">
        <v>131.5</v>
      </c>
      <c r="N93">
        <v>118.3</v>
      </c>
      <c r="O93">
        <v>131.1</v>
      </c>
      <c r="P93">
        <v>129.5</v>
      </c>
      <c r="Q93">
        <v>133.1</v>
      </c>
      <c r="R93">
        <v>123.5</v>
      </c>
      <c r="S93">
        <v>117.9</v>
      </c>
      <c r="T93">
        <v>122.7</v>
      </c>
      <c r="U93">
        <v>119.9</v>
      </c>
      <c r="V93">
        <v>115.3</v>
      </c>
      <c r="W93">
        <v>119.5</v>
      </c>
      <c r="X93">
        <v>116</v>
      </c>
      <c r="Y93">
        <v>111.5</v>
      </c>
      <c r="Z93">
        <v>116.6</v>
      </c>
      <c r="AA93">
        <v>125.4</v>
      </c>
      <c r="AB93">
        <v>111.7</v>
      </c>
      <c r="AC93">
        <v>116.3</v>
      </c>
      <c r="AD93">
        <v>122.4</v>
      </c>
    </row>
    <row r="94" spans="1:30" x14ac:dyDescent="0.3">
      <c r="A94" t="s">
        <v>35</v>
      </c>
      <c r="B94">
        <v>2015</v>
      </c>
      <c r="C94" t="s">
        <v>44</v>
      </c>
      <c r="D94">
        <v>123.7</v>
      </c>
      <c r="E94">
        <v>132.5</v>
      </c>
      <c r="F94">
        <v>121</v>
      </c>
      <c r="G94">
        <v>128.30000000000001</v>
      </c>
      <c r="H94">
        <v>110.9</v>
      </c>
      <c r="I94">
        <v>133.1</v>
      </c>
      <c r="J94">
        <v>145.1</v>
      </c>
      <c r="K94">
        <v>139.1</v>
      </c>
      <c r="L94">
        <v>91.3</v>
      </c>
      <c r="M94">
        <v>126.1</v>
      </c>
      <c r="N94">
        <v>119.9</v>
      </c>
      <c r="O94">
        <v>131.4</v>
      </c>
      <c r="P94">
        <v>128.19999999999999</v>
      </c>
      <c r="Q94">
        <v>130.4</v>
      </c>
      <c r="R94">
        <v>126.7</v>
      </c>
      <c r="S94">
        <v>122.3</v>
      </c>
      <c r="T94">
        <v>126.1</v>
      </c>
      <c r="U94">
        <v>119.9</v>
      </c>
      <c r="V94">
        <v>120.1</v>
      </c>
      <c r="W94">
        <v>121.3</v>
      </c>
      <c r="X94">
        <v>119</v>
      </c>
      <c r="Y94">
        <v>112.7</v>
      </c>
      <c r="Z94">
        <v>117.2</v>
      </c>
      <c r="AA94">
        <v>124.4</v>
      </c>
      <c r="AB94">
        <v>112.3</v>
      </c>
      <c r="AC94">
        <v>117.2</v>
      </c>
      <c r="AD94">
        <v>123.6</v>
      </c>
    </row>
    <row r="95" spans="1:30" x14ac:dyDescent="0.3">
      <c r="A95" t="s">
        <v>30</v>
      </c>
      <c r="B95">
        <v>2015</v>
      </c>
      <c r="C95" t="s">
        <v>46</v>
      </c>
      <c r="D95">
        <v>124.7</v>
      </c>
      <c r="E95">
        <v>131.30000000000001</v>
      </c>
      <c r="F95">
        <v>121.3</v>
      </c>
      <c r="G95">
        <v>128.80000000000001</v>
      </c>
      <c r="H95">
        <v>114</v>
      </c>
      <c r="I95">
        <v>134.19999999999999</v>
      </c>
      <c r="J95">
        <v>153.6</v>
      </c>
      <c r="K95">
        <v>137.9</v>
      </c>
      <c r="L95">
        <v>93.1</v>
      </c>
      <c r="M95">
        <v>123.9</v>
      </c>
      <c r="N95">
        <v>121.5</v>
      </c>
      <c r="O95">
        <v>132.5</v>
      </c>
      <c r="P95">
        <v>129.80000000000001</v>
      </c>
      <c r="Q95">
        <v>130.1</v>
      </c>
      <c r="R95">
        <v>129.5</v>
      </c>
      <c r="S95">
        <v>126.3</v>
      </c>
      <c r="T95">
        <v>129</v>
      </c>
      <c r="U95" s="4" t="s">
        <v>32</v>
      </c>
      <c r="V95">
        <v>123.8</v>
      </c>
      <c r="W95">
        <v>123.7</v>
      </c>
      <c r="X95">
        <v>121.1</v>
      </c>
      <c r="Y95">
        <v>113.6</v>
      </c>
      <c r="Z95">
        <v>118.5</v>
      </c>
      <c r="AA95">
        <v>123.6</v>
      </c>
      <c r="AB95">
        <v>112.5</v>
      </c>
      <c r="AC95">
        <v>118.2</v>
      </c>
      <c r="AD95">
        <v>126.1</v>
      </c>
    </row>
    <row r="96" spans="1:30" x14ac:dyDescent="0.3">
      <c r="A96" t="s">
        <v>33</v>
      </c>
      <c r="B96">
        <v>2015</v>
      </c>
      <c r="C96" t="s">
        <v>46</v>
      </c>
      <c r="D96">
        <v>123.1</v>
      </c>
      <c r="E96">
        <v>131.69999999999999</v>
      </c>
      <c r="F96">
        <v>118.1</v>
      </c>
      <c r="G96">
        <v>128</v>
      </c>
      <c r="H96">
        <v>106.8</v>
      </c>
      <c r="I96">
        <v>130.1</v>
      </c>
      <c r="J96">
        <v>165.5</v>
      </c>
      <c r="K96">
        <v>156</v>
      </c>
      <c r="L96">
        <v>85.3</v>
      </c>
      <c r="M96">
        <v>132.69999999999999</v>
      </c>
      <c r="N96">
        <v>118.8</v>
      </c>
      <c r="O96">
        <v>131.69999999999999</v>
      </c>
      <c r="P96">
        <v>131.1</v>
      </c>
      <c r="Q96">
        <v>134.19999999999999</v>
      </c>
      <c r="R96">
        <v>123.7</v>
      </c>
      <c r="S96">
        <v>118.2</v>
      </c>
      <c r="T96">
        <v>122.9</v>
      </c>
      <c r="U96">
        <v>120.9</v>
      </c>
      <c r="V96">
        <v>115.3</v>
      </c>
      <c r="W96">
        <v>120</v>
      </c>
      <c r="X96">
        <v>116.6</v>
      </c>
      <c r="Y96">
        <v>109.9</v>
      </c>
      <c r="Z96">
        <v>117.2</v>
      </c>
      <c r="AA96">
        <v>126.2</v>
      </c>
      <c r="AB96">
        <v>112</v>
      </c>
      <c r="AC96">
        <v>116.2</v>
      </c>
      <c r="AD96">
        <v>123.2</v>
      </c>
    </row>
    <row r="97" spans="1:30" x14ac:dyDescent="0.3">
      <c r="A97" t="s">
        <v>35</v>
      </c>
      <c r="B97">
        <v>2015</v>
      </c>
      <c r="C97" t="s">
        <v>46</v>
      </c>
      <c r="D97">
        <v>124.2</v>
      </c>
      <c r="E97">
        <v>131.4</v>
      </c>
      <c r="F97">
        <v>120.1</v>
      </c>
      <c r="G97">
        <v>128.5</v>
      </c>
      <c r="H97">
        <v>111.4</v>
      </c>
      <c r="I97">
        <v>132.30000000000001</v>
      </c>
      <c r="J97">
        <v>157.6</v>
      </c>
      <c r="K97">
        <v>144</v>
      </c>
      <c r="L97">
        <v>90.5</v>
      </c>
      <c r="M97">
        <v>126.8</v>
      </c>
      <c r="N97">
        <v>120.4</v>
      </c>
      <c r="O97">
        <v>132.1</v>
      </c>
      <c r="P97">
        <v>130.30000000000001</v>
      </c>
      <c r="Q97">
        <v>131.19999999999999</v>
      </c>
      <c r="R97">
        <v>127.2</v>
      </c>
      <c r="S97">
        <v>122.9</v>
      </c>
      <c r="T97">
        <v>126.6</v>
      </c>
      <c r="U97">
        <v>120.9</v>
      </c>
      <c r="V97">
        <v>120.6</v>
      </c>
      <c r="W97">
        <v>122</v>
      </c>
      <c r="X97">
        <v>119.4</v>
      </c>
      <c r="Y97">
        <v>111.7</v>
      </c>
      <c r="Z97">
        <v>117.8</v>
      </c>
      <c r="AA97">
        <v>125.1</v>
      </c>
      <c r="AB97">
        <v>112.3</v>
      </c>
      <c r="AC97">
        <v>117.2</v>
      </c>
      <c r="AD97">
        <v>124.8</v>
      </c>
    </row>
    <row r="98" spans="1:30" x14ac:dyDescent="0.3">
      <c r="A98" t="s">
        <v>30</v>
      </c>
      <c r="B98">
        <v>2015</v>
      </c>
      <c r="C98" t="s">
        <v>48</v>
      </c>
      <c r="D98">
        <v>125.1</v>
      </c>
      <c r="E98">
        <v>131.1</v>
      </c>
      <c r="F98">
        <v>120.7</v>
      </c>
      <c r="G98">
        <v>129.19999999999999</v>
      </c>
      <c r="H98">
        <v>114.7</v>
      </c>
      <c r="I98">
        <v>132.30000000000001</v>
      </c>
      <c r="J98">
        <v>158.9</v>
      </c>
      <c r="K98">
        <v>142.1</v>
      </c>
      <c r="L98">
        <v>92.5</v>
      </c>
      <c r="M98">
        <v>125.4</v>
      </c>
      <c r="N98">
        <v>121.9</v>
      </c>
      <c r="O98">
        <v>132.69999999999999</v>
      </c>
      <c r="P98">
        <v>131</v>
      </c>
      <c r="Q98">
        <v>131</v>
      </c>
      <c r="R98">
        <v>130.4</v>
      </c>
      <c r="S98">
        <v>126.8</v>
      </c>
      <c r="T98">
        <v>129.9</v>
      </c>
      <c r="U98" s="4" t="s">
        <v>32</v>
      </c>
      <c r="V98">
        <v>123.7</v>
      </c>
      <c r="W98">
        <v>124.5</v>
      </c>
      <c r="X98">
        <v>121.4</v>
      </c>
      <c r="Y98">
        <v>113.8</v>
      </c>
      <c r="Z98">
        <v>119.6</v>
      </c>
      <c r="AA98">
        <v>124.5</v>
      </c>
      <c r="AB98">
        <v>113.7</v>
      </c>
      <c r="AC98">
        <v>118.8</v>
      </c>
      <c r="AD98">
        <v>127</v>
      </c>
    </row>
    <row r="99" spans="1:30" x14ac:dyDescent="0.3">
      <c r="A99" t="s">
        <v>33</v>
      </c>
      <c r="B99">
        <v>2015</v>
      </c>
      <c r="C99" t="s">
        <v>48</v>
      </c>
      <c r="D99">
        <v>123.4</v>
      </c>
      <c r="E99">
        <v>129</v>
      </c>
      <c r="F99">
        <v>115.6</v>
      </c>
      <c r="G99">
        <v>128.30000000000001</v>
      </c>
      <c r="H99">
        <v>107</v>
      </c>
      <c r="I99">
        <v>124</v>
      </c>
      <c r="J99">
        <v>168.5</v>
      </c>
      <c r="K99">
        <v>165.4</v>
      </c>
      <c r="L99">
        <v>86.3</v>
      </c>
      <c r="M99">
        <v>134.4</v>
      </c>
      <c r="N99">
        <v>119.1</v>
      </c>
      <c r="O99">
        <v>132.30000000000001</v>
      </c>
      <c r="P99">
        <v>131.5</v>
      </c>
      <c r="Q99">
        <v>134.69999999999999</v>
      </c>
      <c r="R99">
        <v>124</v>
      </c>
      <c r="S99">
        <v>118.6</v>
      </c>
      <c r="T99">
        <v>123.2</v>
      </c>
      <c r="U99">
        <v>121.6</v>
      </c>
      <c r="V99">
        <v>115.1</v>
      </c>
      <c r="W99">
        <v>120.4</v>
      </c>
      <c r="X99">
        <v>117.1</v>
      </c>
      <c r="Y99">
        <v>109.1</v>
      </c>
      <c r="Z99">
        <v>117.3</v>
      </c>
      <c r="AA99">
        <v>126.5</v>
      </c>
      <c r="AB99">
        <v>112.9</v>
      </c>
      <c r="AC99">
        <v>116.2</v>
      </c>
      <c r="AD99">
        <v>123.5</v>
      </c>
    </row>
    <row r="100" spans="1:30" x14ac:dyDescent="0.3">
      <c r="A100" t="s">
        <v>35</v>
      </c>
      <c r="B100">
        <v>2015</v>
      </c>
      <c r="C100" t="s">
        <v>48</v>
      </c>
      <c r="D100">
        <v>124.6</v>
      </c>
      <c r="E100">
        <v>130.4</v>
      </c>
      <c r="F100">
        <v>118.7</v>
      </c>
      <c r="G100">
        <v>128.9</v>
      </c>
      <c r="H100">
        <v>111.9</v>
      </c>
      <c r="I100">
        <v>128.4</v>
      </c>
      <c r="J100">
        <v>162.19999999999999</v>
      </c>
      <c r="K100">
        <v>150</v>
      </c>
      <c r="L100">
        <v>90.4</v>
      </c>
      <c r="M100">
        <v>128.4</v>
      </c>
      <c r="N100">
        <v>120.7</v>
      </c>
      <c r="O100">
        <v>132.5</v>
      </c>
      <c r="P100">
        <v>131.19999999999999</v>
      </c>
      <c r="Q100">
        <v>132</v>
      </c>
      <c r="R100">
        <v>127.9</v>
      </c>
      <c r="S100">
        <v>123.4</v>
      </c>
      <c r="T100">
        <v>127.2</v>
      </c>
      <c r="U100">
        <v>121.6</v>
      </c>
      <c r="V100">
        <v>120.4</v>
      </c>
      <c r="W100">
        <v>122.6</v>
      </c>
      <c r="X100">
        <v>119.8</v>
      </c>
      <c r="Y100">
        <v>111.3</v>
      </c>
      <c r="Z100">
        <v>118.3</v>
      </c>
      <c r="AA100">
        <v>125.7</v>
      </c>
      <c r="AB100">
        <v>113.4</v>
      </c>
      <c r="AC100">
        <v>117.5</v>
      </c>
      <c r="AD100">
        <v>125.4</v>
      </c>
    </row>
    <row r="101" spans="1:30" x14ac:dyDescent="0.3">
      <c r="A101" t="s">
        <v>30</v>
      </c>
      <c r="B101">
        <v>2015</v>
      </c>
      <c r="C101" t="s">
        <v>50</v>
      </c>
      <c r="D101">
        <v>125.6</v>
      </c>
      <c r="E101">
        <v>130.4</v>
      </c>
      <c r="F101">
        <v>120.8</v>
      </c>
      <c r="G101">
        <v>129.4</v>
      </c>
      <c r="H101">
        <v>115.8</v>
      </c>
      <c r="I101">
        <v>133.19999999999999</v>
      </c>
      <c r="J101">
        <v>157.69999999999999</v>
      </c>
      <c r="K101">
        <v>154.19999999999999</v>
      </c>
      <c r="L101">
        <v>93.7</v>
      </c>
      <c r="M101">
        <v>126.6</v>
      </c>
      <c r="N101">
        <v>122.3</v>
      </c>
      <c r="O101">
        <v>133.1</v>
      </c>
      <c r="P101">
        <v>131.80000000000001</v>
      </c>
      <c r="Q101">
        <v>131.5</v>
      </c>
      <c r="R101">
        <v>131.1</v>
      </c>
      <c r="S101">
        <v>127.3</v>
      </c>
      <c r="T101">
        <v>130.6</v>
      </c>
      <c r="U101" s="4" t="s">
        <v>32</v>
      </c>
      <c r="V101">
        <v>124.4</v>
      </c>
      <c r="W101">
        <v>125.1</v>
      </c>
      <c r="X101">
        <v>122</v>
      </c>
      <c r="Y101">
        <v>113.8</v>
      </c>
      <c r="Z101">
        <v>120.1</v>
      </c>
      <c r="AA101">
        <v>125.1</v>
      </c>
      <c r="AB101">
        <v>114.2</v>
      </c>
      <c r="AC101">
        <v>119.2</v>
      </c>
      <c r="AD101">
        <v>127.7</v>
      </c>
    </row>
    <row r="102" spans="1:30" x14ac:dyDescent="0.3">
      <c r="A102" t="s">
        <v>33</v>
      </c>
      <c r="B102">
        <v>2015</v>
      </c>
      <c r="C102" t="s">
        <v>50</v>
      </c>
      <c r="D102">
        <v>123.6</v>
      </c>
      <c r="E102">
        <v>128.6</v>
      </c>
      <c r="F102">
        <v>115.9</v>
      </c>
      <c r="G102">
        <v>128.5</v>
      </c>
      <c r="H102">
        <v>109</v>
      </c>
      <c r="I102">
        <v>124.1</v>
      </c>
      <c r="J102">
        <v>165.8</v>
      </c>
      <c r="K102">
        <v>187.2</v>
      </c>
      <c r="L102">
        <v>89.4</v>
      </c>
      <c r="M102">
        <v>135.80000000000001</v>
      </c>
      <c r="N102">
        <v>119.4</v>
      </c>
      <c r="O102">
        <v>132.9</v>
      </c>
      <c r="P102">
        <v>132.6</v>
      </c>
      <c r="Q102">
        <v>135.30000000000001</v>
      </c>
      <c r="R102">
        <v>124.4</v>
      </c>
      <c r="S102">
        <v>118.8</v>
      </c>
      <c r="T102">
        <v>123.6</v>
      </c>
      <c r="U102">
        <v>122.4</v>
      </c>
      <c r="V102">
        <v>114.9</v>
      </c>
      <c r="W102">
        <v>120.7</v>
      </c>
      <c r="X102">
        <v>117.7</v>
      </c>
      <c r="Y102">
        <v>109.3</v>
      </c>
      <c r="Z102">
        <v>117.7</v>
      </c>
      <c r="AA102">
        <v>126.5</v>
      </c>
      <c r="AB102">
        <v>113.5</v>
      </c>
      <c r="AC102">
        <v>116.5</v>
      </c>
      <c r="AD102">
        <v>124.2</v>
      </c>
    </row>
    <row r="103" spans="1:30" x14ac:dyDescent="0.3">
      <c r="A103" t="s">
        <v>35</v>
      </c>
      <c r="B103">
        <v>2015</v>
      </c>
      <c r="C103" t="s">
        <v>50</v>
      </c>
      <c r="D103">
        <v>125</v>
      </c>
      <c r="E103">
        <v>129.80000000000001</v>
      </c>
      <c r="F103">
        <v>118.9</v>
      </c>
      <c r="G103">
        <v>129.1</v>
      </c>
      <c r="H103">
        <v>113.3</v>
      </c>
      <c r="I103">
        <v>129</v>
      </c>
      <c r="J103">
        <v>160.4</v>
      </c>
      <c r="K103">
        <v>165.3</v>
      </c>
      <c r="L103">
        <v>92.3</v>
      </c>
      <c r="M103">
        <v>129.69999999999999</v>
      </c>
      <c r="N103">
        <v>121.1</v>
      </c>
      <c r="O103">
        <v>133</v>
      </c>
      <c r="P103">
        <v>132.1</v>
      </c>
      <c r="Q103">
        <v>132.5</v>
      </c>
      <c r="R103">
        <v>128.5</v>
      </c>
      <c r="S103">
        <v>123.8</v>
      </c>
      <c r="T103">
        <v>127.8</v>
      </c>
      <c r="U103">
        <v>122.4</v>
      </c>
      <c r="V103">
        <v>120.8</v>
      </c>
      <c r="W103">
        <v>123</v>
      </c>
      <c r="X103">
        <v>120.4</v>
      </c>
      <c r="Y103">
        <v>111.4</v>
      </c>
      <c r="Z103">
        <v>118.7</v>
      </c>
      <c r="AA103">
        <v>125.9</v>
      </c>
      <c r="AB103">
        <v>113.9</v>
      </c>
      <c r="AC103">
        <v>117.9</v>
      </c>
      <c r="AD103">
        <v>126.1</v>
      </c>
    </row>
    <row r="104" spans="1:30" x14ac:dyDescent="0.3">
      <c r="A104" t="s">
        <v>30</v>
      </c>
      <c r="B104">
        <v>2015</v>
      </c>
      <c r="C104" t="s">
        <v>53</v>
      </c>
      <c r="D104">
        <v>126.1</v>
      </c>
      <c r="E104">
        <v>130.6</v>
      </c>
      <c r="F104">
        <v>121.7</v>
      </c>
      <c r="G104">
        <v>129.5</v>
      </c>
      <c r="H104">
        <v>117.8</v>
      </c>
      <c r="I104">
        <v>132.1</v>
      </c>
      <c r="J104">
        <v>155.19999999999999</v>
      </c>
      <c r="K104">
        <v>160.80000000000001</v>
      </c>
      <c r="L104">
        <v>94.5</v>
      </c>
      <c r="M104">
        <v>128.30000000000001</v>
      </c>
      <c r="N104">
        <v>123.1</v>
      </c>
      <c r="O104">
        <v>134.19999999999999</v>
      </c>
      <c r="P104">
        <v>132.4</v>
      </c>
      <c r="Q104">
        <v>132.19999999999999</v>
      </c>
      <c r="R104">
        <v>132.1</v>
      </c>
      <c r="S104">
        <v>128.19999999999999</v>
      </c>
      <c r="T104">
        <v>131.5</v>
      </c>
      <c r="U104" s="4" t="s">
        <v>32</v>
      </c>
      <c r="V104">
        <v>125.6</v>
      </c>
      <c r="W104">
        <v>125.6</v>
      </c>
      <c r="X104">
        <v>122.6</v>
      </c>
      <c r="Y104">
        <v>114</v>
      </c>
      <c r="Z104">
        <v>120.9</v>
      </c>
      <c r="AA104">
        <v>125.8</v>
      </c>
      <c r="AB104">
        <v>114.2</v>
      </c>
      <c r="AC104">
        <v>119.6</v>
      </c>
      <c r="AD104">
        <v>128.30000000000001</v>
      </c>
    </row>
    <row r="105" spans="1:30" x14ac:dyDescent="0.3">
      <c r="A105" t="s">
        <v>33</v>
      </c>
      <c r="B105">
        <v>2015</v>
      </c>
      <c r="C105" t="s">
        <v>53</v>
      </c>
      <c r="D105">
        <v>124</v>
      </c>
      <c r="E105">
        <v>129.80000000000001</v>
      </c>
      <c r="F105">
        <v>121.5</v>
      </c>
      <c r="G105">
        <v>128.6</v>
      </c>
      <c r="H105">
        <v>110</v>
      </c>
      <c r="I105">
        <v>123.7</v>
      </c>
      <c r="J105">
        <v>164.6</v>
      </c>
      <c r="K105">
        <v>191.6</v>
      </c>
      <c r="L105">
        <v>90.8</v>
      </c>
      <c r="M105">
        <v>137.1</v>
      </c>
      <c r="N105">
        <v>119.8</v>
      </c>
      <c r="O105">
        <v>133.69999999999999</v>
      </c>
      <c r="P105">
        <v>133.30000000000001</v>
      </c>
      <c r="Q105">
        <v>137.6</v>
      </c>
      <c r="R105">
        <v>125</v>
      </c>
      <c r="S105">
        <v>119.3</v>
      </c>
      <c r="T105">
        <v>124.2</v>
      </c>
      <c r="U105">
        <v>122.9</v>
      </c>
      <c r="V105">
        <v>115.1</v>
      </c>
      <c r="W105">
        <v>121</v>
      </c>
      <c r="X105">
        <v>118.1</v>
      </c>
      <c r="Y105">
        <v>109.3</v>
      </c>
      <c r="Z105">
        <v>117.9</v>
      </c>
      <c r="AA105">
        <v>126.6</v>
      </c>
      <c r="AB105">
        <v>113.3</v>
      </c>
      <c r="AC105">
        <v>116.6</v>
      </c>
      <c r="AD105">
        <v>124.6</v>
      </c>
    </row>
    <row r="106" spans="1:30" x14ac:dyDescent="0.3">
      <c r="A106" t="s">
        <v>35</v>
      </c>
      <c r="B106">
        <v>2015</v>
      </c>
      <c r="C106" t="s">
        <v>53</v>
      </c>
      <c r="D106">
        <v>125.4</v>
      </c>
      <c r="E106">
        <v>130.30000000000001</v>
      </c>
      <c r="F106">
        <v>121.6</v>
      </c>
      <c r="G106">
        <v>129.19999999999999</v>
      </c>
      <c r="H106">
        <v>114.9</v>
      </c>
      <c r="I106">
        <v>128.19999999999999</v>
      </c>
      <c r="J106">
        <v>158.4</v>
      </c>
      <c r="K106">
        <v>171.2</v>
      </c>
      <c r="L106">
        <v>93.3</v>
      </c>
      <c r="M106">
        <v>131.19999999999999</v>
      </c>
      <c r="N106">
        <v>121.7</v>
      </c>
      <c r="O106">
        <v>134</v>
      </c>
      <c r="P106">
        <v>132.69999999999999</v>
      </c>
      <c r="Q106">
        <v>133.6</v>
      </c>
      <c r="R106">
        <v>129.30000000000001</v>
      </c>
      <c r="S106">
        <v>124.5</v>
      </c>
      <c r="T106">
        <v>128.6</v>
      </c>
      <c r="U106">
        <v>122.9</v>
      </c>
      <c r="V106">
        <v>121.6</v>
      </c>
      <c r="W106">
        <v>123.4</v>
      </c>
      <c r="X106">
        <v>120.9</v>
      </c>
      <c r="Y106">
        <v>111.5</v>
      </c>
      <c r="Z106">
        <v>119.2</v>
      </c>
      <c r="AA106">
        <v>126.3</v>
      </c>
      <c r="AB106">
        <v>113.8</v>
      </c>
      <c r="AC106">
        <v>118.1</v>
      </c>
      <c r="AD106">
        <v>126.6</v>
      </c>
    </row>
    <row r="107" spans="1:30" x14ac:dyDescent="0.3">
      <c r="A107" t="s">
        <v>30</v>
      </c>
      <c r="B107">
        <v>2015</v>
      </c>
      <c r="C107" t="s">
        <v>55</v>
      </c>
      <c r="D107">
        <v>126.3</v>
      </c>
      <c r="E107">
        <v>131.30000000000001</v>
      </c>
      <c r="F107">
        <v>123.3</v>
      </c>
      <c r="G107">
        <v>129.80000000000001</v>
      </c>
      <c r="H107">
        <v>118.3</v>
      </c>
      <c r="I107">
        <v>131.6</v>
      </c>
      <c r="J107">
        <v>145.5</v>
      </c>
      <c r="K107">
        <v>162.1</v>
      </c>
      <c r="L107">
        <v>95.4</v>
      </c>
      <c r="M107">
        <v>128.9</v>
      </c>
      <c r="N107">
        <v>123.3</v>
      </c>
      <c r="O107">
        <v>135.1</v>
      </c>
      <c r="P107">
        <v>131.4</v>
      </c>
      <c r="Q107">
        <v>133.1</v>
      </c>
      <c r="R107">
        <v>132.5</v>
      </c>
      <c r="S107">
        <v>128.5</v>
      </c>
      <c r="T107">
        <v>131.9</v>
      </c>
      <c r="U107" s="4" t="s">
        <v>32</v>
      </c>
      <c r="V107">
        <v>125.7</v>
      </c>
      <c r="W107">
        <v>126</v>
      </c>
      <c r="X107">
        <v>123.1</v>
      </c>
      <c r="Y107">
        <v>114</v>
      </c>
      <c r="Z107">
        <v>121.6</v>
      </c>
      <c r="AA107">
        <v>125.6</v>
      </c>
      <c r="AB107">
        <v>114.1</v>
      </c>
      <c r="AC107">
        <v>119.8</v>
      </c>
      <c r="AD107">
        <v>127.9</v>
      </c>
    </row>
    <row r="108" spans="1:30" x14ac:dyDescent="0.3">
      <c r="A108" t="s">
        <v>33</v>
      </c>
      <c r="B108">
        <v>2015</v>
      </c>
      <c r="C108" t="s">
        <v>55</v>
      </c>
      <c r="D108">
        <v>124.3</v>
      </c>
      <c r="E108">
        <v>131.69999999999999</v>
      </c>
      <c r="F108">
        <v>127.1</v>
      </c>
      <c r="G108">
        <v>128.6</v>
      </c>
      <c r="H108">
        <v>110</v>
      </c>
      <c r="I108">
        <v>120.8</v>
      </c>
      <c r="J108">
        <v>149</v>
      </c>
      <c r="K108">
        <v>190.1</v>
      </c>
      <c r="L108">
        <v>92.7</v>
      </c>
      <c r="M108">
        <v>138.6</v>
      </c>
      <c r="N108">
        <v>120.2</v>
      </c>
      <c r="O108">
        <v>134.19999999999999</v>
      </c>
      <c r="P108">
        <v>131.5</v>
      </c>
      <c r="Q108">
        <v>138.19999999999999</v>
      </c>
      <c r="R108">
        <v>125.4</v>
      </c>
      <c r="S108">
        <v>119.5</v>
      </c>
      <c r="T108">
        <v>124.5</v>
      </c>
      <c r="U108">
        <v>122.4</v>
      </c>
      <c r="V108">
        <v>116</v>
      </c>
      <c r="W108">
        <v>121</v>
      </c>
      <c r="X108">
        <v>118.6</v>
      </c>
      <c r="Y108">
        <v>109.3</v>
      </c>
      <c r="Z108">
        <v>118.1</v>
      </c>
      <c r="AA108">
        <v>126.6</v>
      </c>
      <c r="AB108">
        <v>113.2</v>
      </c>
      <c r="AC108">
        <v>116.7</v>
      </c>
      <c r="AD108">
        <v>124</v>
      </c>
    </row>
    <row r="109" spans="1:30" x14ac:dyDescent="0.3">
      <c r="A109" t="s">
        <v>35</v>
      </c>
      <c r="B109">
        <v>2015</v>
      </c>
      <c r="C109" t="s">
        <v>55</v>
      </c>
      <c r="D109">
        <v>125.7</v>
      </c>
      <c r="E109">
        <v>131.4</v>
      </c>
      <c r="F109">
        <v>124.8</v>
      </c>
      <c r="G109">
        <v>129.4</v>
      </c>
      <c r="H109">
        <v>115.3</v>
      </c>
      <c r="I109">
        <v>126.6</v>
      </c>
      <c r="J109">
        <v>146.69999999999999</v>
      </c>
      <c r="K109">
        <v>171.5</v>
      </c>
      <c r="L109">
        <v>94.5</v>
      </c>
      <c r="M109">
        <v>132.1</v>
      </c>
      <c r="N109">
        <v>122</v>
      </c>
      <c r="O109">
        <v>134.69999999999999</v>
      </c>
      <c r="P109">
        <v>131.4</v>
      </c>
      <c r="Q109">
        <v>134.5</v>
      </c>
      <c r="R109">
        <v>129.69999999999999</v>
      </c>
      <c r="S109">
        <v>124.8</v>
      </c>
      <c r="T109">
        <v>129</v>
      </c>
      <c r="U109">
        <v>122.4</v>
      </c>
      <c r="V109">
        <v>122</v>
      </c>
      <c r="W109">
        <v>123.6</v>
      </c>
      <c r="X109">
        <v>121.4</v>
      </c>
      <c r="Y109">
        <v>111.5</v>
      </c>
      <c r="Z109">
        <v>119.6</v>
      </c>
      <c r="AA109">
        <v>126.2</v>
      </c>
      <c r="AB109">
        <v>113.7</v>
      </c>
      <c r="AC109">
        <v>118.3</v>
      </c>
      <c r="AD109">
        <v>126.1</v>
      </c>
    </row>
    <row r="110" spans="1:30" x14ac:dyDescent="0.3">
      <c r="A110" t="s">
        <v>30</v>
      </c>
      <c r="B110">
        <v>2016</v>
      </c>
      <c r="C110" t="s">
        <v>31</v>
      </c>
      <c r="D110">
        <v>126.8</v>
      </c>
      <c r="E110">
        <v>133.19999999999999</v>
      </c>
      <c r="F110">
        <v>126.5</v>
      </c>
      <c r="G110">
        <v>130.30000000000001</v>
      </c>
      <c r="H110">
        <v>118.9</v>
      </c>
      <c r="I110">
        <v>131.6</v>
      </c>
      <c r="J110">
        <v>140.1</v>
      </c>
      <c r="K110">
        <v>163.80000000000001</v>
      </c>
      <c r="L110">
        <v>97.7</v>
      </c>
      <c r="M110">
        <v>129.6</v>
      </c>
      <c r="N110">
        <v>124.3</v>
      </c>
      <c r="O110">
        <v>135.9</v>
      </c>
      <c r="P110">
        <v>131.4</v>
      </c>
      <c r="Q110">
        <v>133.6</v>
      </c>
      <c r="R110">
        <v>133.19999999999999</v>
      </c>
      <c r="S110">
        <v>128.9</v>
      </c>
      <c r="T110">
        <v>132.6</v>
      </c>
      <c r="U110" s="4" t="s">
        <v>32</v>
      </c>
      <c r="V110">
        <v>126.2</v>
      </c>
      <c r="W110">
        <v>126.6</v>
      </c>
      <c r="X110">
        <v>123.7</v>
      </c>
      <c r="Y110">
        <v>113.6</v>
      </c>
      <c r="Z110">
        <v>121.4</v>
      </c>
      <c r="AA110">
        <v>126.2</v>
      </c>
      <c r="AB110">
        <v>114.9</v>
      </c>
      <c r="AC110">
        <v>120.1</v>
      </c>
      <c r="AD110">
        <v>128.1</v>
      </c>
    </row>
    <row r="111" spans="1:30" x14ac:dyDescent="0.3">
      <c r="A111" t="s">
        <v>33</v>
      </c>
      <c r="B111">
        <v>2016</v>
      </c>
      <c r="C111" t="s">
        <v>31</v>
      </c>
      <c r="D111">
        <v>124.7</v>
      </c>
      <c r="E111">
        <v>135.9</v>
      </c>
      <c r="F111">
        <v>132</v>
      </c>
      <c r="G111">
        <v>129.19999999999999</v>
      </c>
      <c r="H111">
        <v>109.7</v>
      </c>
      <c r="I111">
        <v>119</v>
      </c>
      <c r="J111">
        <v>144.1</v>
      </c>
      <c r="K111">
        <v>184.2</v>
      </c>
      <c r="L111">
        <v>96.7</v>
      </c>
      <c r="M111">
        <v>139.5</v>
      </c>
      <c r="N111">
        <v>120.5</v>
      </c>
      <c r="O111">
        <v>134.69999999999999</v>
      </c>
      <c r="P111">
        <v>131.19999999999999</v>
      </c>
      <c r="Q111">
        <v>139.5</v>
      </c>
      <c r="R111">
        <v>125.8</v>
      </c>
      <c r="S111">
        <v>119.8</v>
      </c>
      <c r="T111">
        <v>124.9</v>
      </c>
      <c r="U111">
        <v>123.4</v>
      </c>
      <c r="V111">
        <v>116.9</v>
      </c>
      <c r="W111">
        <v>121.6</v>
      </c>
      <c r="X111">
        <v>119.1</v>
      </c>
      <c r="Y111">
        <v>108.9</v>
      </c>
      <c r="Z111">
        <v>118.5</v>
      </c>
      <c r="AA111">
        <v>126.4</v>
      </c>
      <c r="AB111">
        <v>114</v>
      </c>
      <c r="AC111">
        <v>116.8</v>
      </c>
      <c r="AD111">
        <v>124.2</v>
      </c>
    </row>
    <row r="112" spans="1:30" x14ac:dyDescent="0.3">
      <c r="A112" t="s">
        <v>35</v>
      </c>
      <c r="B112">
        <v>2016</v>
      </c>
      <c r="C112" t="s">
        <v>31</v>
      </c>
      <c r="D112">
        <v>126.1</v>
      </c>
      <c r="E112">
        <v>134.1</v>
      </c>
      <c r="F112">
        <v>128.6</v>
      </c>
      <c r="G112">
        <v>129.9</v>
      </c>
      <c r="H112">
        <v>115.5</v>
      </c>
      <c r="I112">
        <v>125.7</v>
      </c>
      <c r="J112">
        <v>141.5</v>
      </c>
      <c r="K112">
        <v>170.7</v>
      </c>
      <c r="L112">
        <v>97.4</v>
      </c>
      <c r="M112">
        <v>132.9</v>
      </c>
      <c r="N112">
        <v>122.7</v>
      </c>
      <c r="O112">
        <v>135.30000000000001</v>
      </c>
      <c r="P112">
        <v>131.30000000000001</v>
      </c>
      <c r="Q112">
        <v>135.19999999999999</v>
      </c>
      <c r="R112">
        <v>130.30000000000001</v>
      </c>
      <c r="S112">
        <v>125.1</v>
      </c>
      <c r="T112">
        <v>129.5</v>
      </c>
      <c r="U112">
        <v>123.4</v>
      </c>
      <c r="V112">
        <v>122.7</v>
      </c>
      <c r="W112">
        <v>124.2</v>
      </c>
      <c r="X112">
        <v>122</v>
      </c>
      <c r="Y112">
        <v>111.1</v>
      </c>
      <c r="Z112">
        <v>119.8</v>
      </c>
      <c r="AA112">
        <v>126.3</v>
      </c>
      <c r="AB112">
        <v>114.5</v>
      </c>
      <c r="AC112">
        <v>118.5</v>
      </c>
      <c r="AD112">
        <v>126.3</v>
      </c>
    </row>
    <row r="113" spans="1:30" x14ac:dyDescent="0.3">
      <c r="A113" t="s">
        <v>30</v>
      </c>
      <c r="B113">
        <v>2016</v>
      </c>
      <c r="C113" t="s">
        <v>36</v>
      </c>
      <c r="D113">
        <v>127.1</v>
      </c>
      <c r="E113">
        <v>133.69999999999999</v>
      </c>
      <c r="F113">
        <v>127.7</v>
      </c>
      <c r="G113">
        <v>130.69999999999999</v>
      </c>
      <c r="H113">
        <v>118.5</v>
      </c>
      <c r="I113">
        <v>130.4</v>
      </c>
      <c r="J113">
        <v>130.9</v>
      </c>
      <c r="K113">
        <v>162.80000000000001</v>
      </c>
      <c r="L113">
        <v>98.7</v>
      </c>
      <c r="M113">
        <v>130.6</v>
      </c>
      <c r="N113">
        <v>124.8</v>
      </c>
      <c r="O113">
        <v>136.4</v>
      </c>
      <c r="P113">
        <v>130.30000000000001</v>
      </c>
      <c r="Q113">
        <v>134.4</v>
      </c>
      <c r="R113">
        <v>133.9</v>
      </c>
      <c r="S113">
        <v>129.80000000000001</v>
      </c>
      <c r="T113">
        <v>133.4</v>
      </c>
      <c r="U113" s="4" t="s">
        <v>32</v>
      </c>
      <c r="V113">
        <v>127.5</v>
      </c>
      <c r="W113">
        <v>127.1</v>
      </c>
      <c r="X113">
        <v>124.3</v>
      </c>
      <c r="Y113">
        <v>113.9</v>
      </c>
      <c r="Z113">
        <v>122.3</v>
      </c>
      <c r="AA113">
        <v>127.1</v>
      </c>
      <c r="AB113">
        <v>116.8</v>
      </c>
      <c r="AC113">
        <v>120.9</v>
      </c>
      <c r="AD113">
        <v>127.9</v>
      </c>
    </row>
    <row r="114" spans="1:30" x14ac:dyDescent="0.3">
      <c r="A114" t="s">
        <v>33</v>
      </c>
      <c r="B114">
        <v>2016</v>
      </c>
      <c r="C114" t="s">
        <v>36</v>
      </c>
      <c r="D114">
        <v>124.8</v>
      </c>
      <c r="E114">
        <v>135.1</v>
      </c>
      <c r="F114">
        <v>130.30000000000001</v>
      </c>
      <c r="G114">
        <v>129.6</v>
      </c>
      <c r="H114">
        <v>108.4</v>
      </c>
      <c r="I114">
        <v>118.6</v>
      </c>
      <c r="J114">
        <v>129.19999999999999</v>
      </c>
      <c r="K114">
        <v>176.4</v>
      </c>
      <c r="L114">
        <v>99.1</v>
      </c>
      <c r="M114">
        <v>139.69999999999999</v>
      </c>
      <c r="N114">
        <v>120.6</v>
      </c>
      <c r="O114">
        <v>135.19999999999999</v>
      </c>
      <c r="P114">
        <v>129.1</v>
      </c>
      <c r="Q114">
        <v>140</v>
      </c>
      <c r="R114">
        <v>126.2</v>
      </c>
      <c r="S114">
        <v>120.1</v>
      </c>
      <c r="T114">
        <v>125.3</v>
      </c>
      <c r="U114">
        <v>124.4</v>
      </c>
      <c r="V114">
        <v>116</v>
      </c>
      <c r="W114">
        <v>121.8</v>
      </c>
      <c r="X114">
        <v>119.5</v>
      </c>
      <c r="Y114">
        <v>109.1</v>
      </c>
      <c r="Z114">
        <v>118.8</v>
      </c>
      <c r="AA114">
        <v>126.3</v>
      </c>
      <c r="AB114">
        <v>116.2</v>
      </c>
      <c r="AC114">
        <v>117.2</v>
      </c>
      <c r="AD114">
        <v>123.8</v>
      </c>
    </row>
    <row r="115" spans="1:30" x14ac:dyDescent="0.3">
      <c r="A115" t="s">
        <v>35</v>
      </c>
      <c r="B115">
        <v>2016</v>
      </c>
      <c r="C115" t="s">
        <v>36</v>
      </c>
      <c r="D115">
        <v>126.4</v>
      </c>
      <c r="E115">
        <v>134.19999999999999</v>
      </c>
      <c r="F115">
        <v>128.69999999999999</v>
      </c>
      <c r="G115">
        <v>130.30000000000001</v>
      </c>
      <c r="H115">
        <v>114.8</v>
      </c>
      <c r="I115">
        <v>124.9</v>
      </c>
      <c r="J115">
        <v>130.30000000000001</v>
      </c>
      <c r="K115">
        <v>167.4</v>
      </c>
      <c r="L115">
        <v>98.8</v>
      </c>
      <c r="M115">
        <v>133.6</v>
      </c>
      <c r="N115">
        <v>123</v>
      </c>
      <c r="O115">
        <v>135.80000000000001</v>
      </c>
      <c r="P115">
        <v>129.9</v>
      </c>
      <c r="Q115">
        <v>135.9</v>
      </c>
      <c r="R115">
        <v>130.9</v>
      </c>
      <c r="S115">
        <v>125.8</v>
      </c>
      <c r="T115">
        <v>130.19999999999999</v>
      </c>
      <c r="U115">
        <v>124.4</v>
      </c>
      <c r="V115">
        <v>123.1</v>
      </c>
      <c r="W115">
        <v>124.6</v>
      </c>
      <c r="X115">
        <v>122.5</v>
      </c>
      <c r="Y115">
        <v>111.4</v>
      </c>
      <c r="Z115">
        <v>120.3</v>
      </c>
      <c r="AA115">
        <v>126.6</v>
      </c>
      <c r="AB115">
        <v>116.6</v>
      </c>
      <c r="AC115">
        <v>119.1</v>
      </c>
      <c r="AD115">
        <v>126</v>
      </c>
    </row>
    <row r="116" spans="1:30" x14ac:dyDescent="0.3">
      <c r="A116" t="s">
        <v>30</v>
      </c>
      <c r="B116">
        <v>2016</v>
      </c>
      <c r="C116" t="s">
        <v>38</v>
      </c>
      <c r="D116">
        <v>127.3</v>
      </c>
      <c r="E116">
        <v>134.4</v>
      </c>
      <c r="F116">
        <v>125.1</v>
      </c>
      <c r="G116">
        <v>130.5</v>
      </c>
      <c r="H116">
        <v>118.3</v>
      </c>
      <c r="I116">
        <v>131.69999999999999</v>
      </c>
      <c r="J116">
        <v>130.69999999999999</v>
      </c>
      <c r="K116">
        <v>161.19999999999999</v>
      </c>
      <c r="L116">
        <v>100.4</v>
      </c>
      <c r="M116">
        <v>130.80000000000001</v>
      </c>
      <c r="N116">
        <v>124.9</v>
      </c>
      <c r="O116">
        <v>137</v>
      </c>
      <c r="P116">
        <v>130.4</v>
      </c>
      <c r="Q116">
        <v>135</v>
      </c>
      <c r="R116">
        <v>134.4</v>
      </c>
      <c r="S116">
        <v>130.19999999999999</v>
      </c>
      <c r="T116">
        <v>133.80000000000001</v>
      </c>
      <c r="U116" s="4" t="s">
        <v>32</v>
      </c>
      <c r="V116">
        <v>127</v>
      </c>
      <c r="W116">
        <v>127.7</v>
      </c>
      <c r="X116">
        <v>124.8</v>
      </c>
      <c r="Y116">
        <v>113.6</v>
      </c>
      <c r="Z116">
        <v>122.5</v>
      </c>
      <c r="AA116">
        <v>127.5</v>
      </c>
      <c r="AB116">
        <v>117.4</v>
      </c>
      <c r="AC116">
        <v>121.1</v>
      </c>
      <c r="AD116">
        <v>128</v>
      </c>
    </row>
    <row r="117" spans="1:30" x14ac:dyDescent="0.3">
      <c r="A117" t="s">
        <v>33</v>
      </c>
      <c r="B117">
        <v>2016</v>
      </c>
      <c r="C117" t="s">
        <v>38</v>
      </c>
      <c r="D117">
        <v>124.8</v>
      </c>
      <c r="E117">
        <v>136.30000000000001</v>
      </c>
      <c r="F117">
        <v>123.7</v>
      </c>
      <c r="G117">
        <v>129.69999999999999</v>
      </c>
      <c r="H117">
        <v>107.9</v>
      </c>
      <c r="I117">
        <v>119.9</v>
      </c>
      <c r="J117">
        <v>128.1</v>
      </c>
      <c r="K117">
        <v>170.3</v>
      </c>
      <c r="L117">
        <v>101.8</v>
      </c>
      <c r="M117">
        <v>140.1</v>
      </c>
      <c r="N117">
        <v>120.7</v>
      </c>
      <c r="O117">
        <v>135.4</v>
      </c>
      <c r="P117">
        <v>128.9</v>
      </c>
      <c r="Q117">
        <v>140.6</v>
      </c>
      <c r="R117">
        <v>126.4</v>
      </c>
      <c r="S117">
        <v>120.3</v>
      </c>
      <c r="T117">
        <v>125.5</v>
      </c>
      <c r="U117">
        <v>124.9</v>
      </c>
      <c r="V117">
        <v>114.8</v>
      </c>
      <c r="W117">
        <v>122.3</v>
      </c>
      <c r="X117">
        <v>119.7</v>
      </c>
      <c r="Y117">
        <v>108.5</v>
      </c>
      <c r="Z117">
        <v>119.1</v>
      </c>
      <c r="AA117">
        <v>126.4</v>
      </c>
      <c r="AB117">
        <v>117.1</v>
      </c>
      <c r="AC117">
        <v>117.3</v>
      </c>
      <c r="AD117">
        <v>123.8</v>
      </c>
    </row>
    <row r="118" spans="1:30" x14ac:dyDescent="0.3">
      <c r="A118" t="s">
        <v>35</v>
      </c>
      <c r="B118">
        <v>2016</v>
      </c>
      <c r="C118" t="s">
        <v>38</v>
      </c>
      <c r="D118">
        <v>126.5</v>
      </c>
      <c r="E118">
        <v>135.1</v>
      </c>
      <c r="F118">
        <v>124.6</v>
      </c>
      <c r="G118">
        <v>130.19999999999999</v>
      </c>
      <c r="H118">
        <v>114.5</v>
      </c>
      <c r="I118">
        <v>126.2</v>
      </c>
      <c r="J118">
        <v>129.80000000000001</v>
      </c>
      <c r="K118">
        <v>164.3</v>
      </c>
      <c r="L118">
        <v>100.9</v>
      </c>
      <c r="M118">
        <v>133.9</v>
      </c>
      <c r="N118">
        <v>123.1</v>
      </c>
      <c r="O118">
        <v>136.30000000000001</v>
      </c>
      <c r="P118">
        <v>129.80000000000001</v>
      </c>
      <c r="Q118">
        <v>136.5</v>
      </c>
      <c r="R118">
        <v>131.30000000000001</v>
      </c>
      <c r="S118">
        <v>126.1</v>
      </c>
      <c r="T118">
        <v>130.5</v>
      </c>
      <c r="U118">
        <v>124.9</v>
      </c>
      <c r="V118">
        <v>122.4</v>
      </c>
      <c r="W118">
        <v>125.1</v>
      </c>
      <c r="X118">
        <v>122.9</v>
      </c>
      <c r="Y118">
        <v>110.9</v>
      </c>
      <c r="Z118">
        <v>120.6</v>
      </c>
      <c r="AA118">
        <v>126.9</v>
      </c>
      <c r="AB118">
        <v>117.3</v>
      </c>
      <c r="AC118">
        <v>119.3</v>
      </c>
      <c r="AD118">
        <v>126</v>
      </c>
    </row>
    <row r="119" spans="1:30" x14ac:dyDescent="0.3">
      <c r="A119" t="s">
        <v>30</v>
      </c>
      <c r="B119">
        <v>2016</v>
      </c>
      <c r="C119" t="s">
        <v>39</v>
      </c>
      <c r="D119">
        <v>127.4</v>
      </c>
      <c r="E119">
        <v>135.4</v>
      </c>
      <c r="F119">
        <v>123.4</v>
      </c>
      <c r="G119">
        <v>131.30000000000001</v>
      </c>
      <c r="H119">
        <v>118.2</v>
      </c>
      <c r="I119">
        <v>138.1</v>
      </c>
      <c r="J119">
        <v>134.1</v>
      </c>
      <c r="K119">
        <v>162.69999999999999</v>
      </c>
      <c r="L119">
        <v>105</v>
      </c>
      <c r="M119">
        <v>131.4</v>
      </c>
      <c r="N119">
        <v>125.4</v>
      </c>
      <c r="O119">
        <v>137.4</v>
      </c>
      <c r="P119">
        <v>131.80000000000001</v>
      </c>
      <c r="Q119">
        <v>135.5</v>
      </c>
      <c r="R119">
        <v>135</v>
      </c>
      <c r="S119">
        <v>130.6</v>
      </c>
      <c r="T119">
        <v>134.4</v>
      </c>
      <c r="U119" s="4" t="s">
        <v>32</v>
      </c>
      <c r="V119">
        <v>127</v>
      </c>
      <c r="W119">
        <v>128</v>
      </c>
      <c r="X119">
        <v>125.2</v>
      </c>
      <c r="Y119">
        <v>114.4</v>
      </c>
      <c r="Z119">
        <v>123.2</v>
      </c>
      <c r="AA119">
        <v>127.9</v>
      </c>
      <c r="AB119">
        <v>118.4</v>
      </c>
      <c r="AC119">
        <v>121.7</v>
      </c>
      <c r="AD119">
        <v>129</v>
      </c>
    </row>
    <row r="120" spans="1:30" x14ac:dyDescent="0.3">
      <c r="A120" t="s">
        <v>33</v>
      </c>
      <c r="B120">
        <v>2016</v>
      </c>
      <c r="C120" t="s">
        <v>39</v>
      </c>
      <c r="D120">
        <v>124.9</v>
      </c>
      <c r="E120">
        <v>139.30000000000001</v>
      </c>
      <c r="F120">
        <v>119.9</v>
      </c>
      <c r="G120">
        <v>130.19999999999999</v>
      </c>
      <c r="H120">
        <v>108.9</v>
      </c>
      <c r="I120">
        <v>131.1</v>
      </c>
      <c r="J120">
        <v>136.80000000000001</v>
      </c>
      <c r="K120">
        <v>176.9</v>
      </c>
      <c r="L120">
        <v>109.1</v>
      </c>
      <c r="M120">
        <v>140.4</v>
      </c>
      <c r="N120">
        <v>121.1</v>
      </c>
      <c r="O120">
        <v>135.9</v>
      </c>
      <c r="P120">
        <v>131.80000000000001</v>
      </c>
      <c r="Q120">
        <v>141.5</v>
      </c>
      <c r="R120">
        <v>126.8</v>
      </c>
      <c r="S120">
        <v>120.5</v>
      </c>
      <c r="T120">
        <v>125.8</v>
      </c>
      <c r="U120">
        <v>125.6</v>
      </c>
      <c r="V120">
        <v>114.6</v>
      </c>
      <c r="W120">
        <v>122.8</v>
      </c>
      <c r="X120">
        <v>120</v>
      </c>
      <c r="Y120">
        <v>110</v>
      </c>
      <c r="Z120">
        <v>119.5</v>
      </c>
      <c r="AA120">
        <v>127.6</v>
      </c>
      <c r="AB120">
        <v>117.6</v>
      </c>
      <c r="AC120">
        <v>118.2</v>
      </c>
      <c r="AD120">
        <v>125.3</v>
      </c>
    </row>
    <row r="121" spans="1:30" x14ac:dyDescent="0.3">
      <c r="A121" t="s">
        <v>35</v>
      </c>
      <c r="B121">
        <v>2016</v>
      </c>
      <c r="C121" t="s">
        <v>39</v>
      </c>
      <c r="D121">
        <v>126.6</v>
      </c>
      <c r="E121">
        <v>136.80000000000001</v>
      </c>
      <c r="F121">
        <v>122</v>
      </c>
      <c r="G121">
        <v>130.9</v>
      </c>
      <c r="H121">
        <v>114.8</v>
      </c>
      <c r="I121">
        <v>134.80000000000001</v>
      </c>
      <c r="J121">
        <v>135</v>
      </c>
      <c r="K121">
        <v>167.5</v>
      </c>
      <c r="L121">
        <v>106.4</v>
      </c>
      <c r="M121">
        <v>134.4</v>
      </c>
      <c r="N121">
        <v>123.6</v>
      </c>
      <c r="O121">
        <v>136.69999999999999</v>
      </c>
      <c r="P121">
        <v>131.80000000000001</v>
      </c>
      <c r="Q121">
        <v>137.1</v>
      </c>
      <c r="R121">
        <v>131.80000000000001</v>
      </c>
      <c r="S121">
        <v>126.4</v>
      </c>
      <c r="T121">
        <v>131</v>
      </c>
      <c r="U121">
        <v>125.6</v>
      </c>
      <c r="V121">
        <v>122.3</v>
      </c>
      <c r="W121">
        <v>125.5</v>
      </c>
      <c r="X121">
        <v>123.2</v>
      </c>
      <c r="Y121">
        <v>112.1</v>
      </c>
      <c r="Z121">
        <v>121.1</v>
      </c>
      <c r="AA121">
        <v>127.7</v>
      </c>
      <c r="AB121">
        <v>118.1</v>
      </c>
      <c r="AC121">
        <v>120</v>
      </c>
      <c r="AD121">
        <v>127.3</v>
      </c>
    </row>
    <row r="122" spans="1:30" x14ac:dyDescent="0.3">
      <c r="A122" t="s">
        <v>30</v>
      </c>
      <c r="B122">
        <v>2016</v>
      </c>
      <c r="C122" t="s">
        <v>41</v>
      </c>
      <c r="D122">
        <v>127.6</v>
      </c>
      <c r="E122">
        <v>137.5</v>
      </c>
      <c r="F122">
        <v>124.4</v>
      </c>
      <c r="G122">
        <v>132.4</v>
      </c>
      <c r="H122">
        <v>118.2</v>
      </c>
      <c r="I122">
        <v>138.1</v>
      </c>
      <c r="J122">
        <v>141.80000000000001</v>
      </c>
      <c r="K122">
        <v>166</v>
      </c>
      <c r="L122">
        <v>107.5</v>
      </c>
      <c r="M122">
        <v>132.19999999999999</v>
      </c>
      <c r="N122">
        <v>126.1</v>
      </c>
      <c r="O122">
        <v>138.30000000000001</v>
      </c>
      <c r="P122">
        <v>133.6</v>
      </c>
      <c r="Q122">
        <v>136</v>
      </c>
      <c r="R122">
        <v>135.4</v>
      </c>
      <c r="S122">
        <v>131.1</v>
      </c>
      <c r="T122">
        <v>134.80000000000001</v>
      </c>
      <c r="U122" s="4" t="s">
        <v>32</v>
      </c>
      <c r="V122">
        <v>127.4</v>
      </c>
      <c r="W122">
        <v>128.5</v>
      </c>
      <c r="X122">
        <v>125.8</v>
      </c>
      <c r="Y122">
        <v>115.1</v>
      </c>
      <c r="Z122">
        <v>123.6</v>
      </c>
      <c r="AA122">
        <v>129.1</v>
      </c>
      <c r="AB122">
        <v>119.7</v>
      </c>
      <c r="AC122">
        <v>122.5</v>
      </c>
      <c r="AD122">
        <v>130.30000000000001</v>
      </c>
    </row>
    <row r="123" spans="1:30" x14ac:dyDescent="0.3">
      <c r="A123" t="s">
        <v>33</v>
      </c>
      <c r="B123">
        <v>2016</v>
      </c>
      <c r="C123" t="s">
        <v>41</v>
      </c>
      <c r="D123">
        <v>125</v>
      </c>
      <c r="E123">
        <v>142.1</v>
      </c>
      <c r="F123">
        <v>127</v>
      </c>
      <c r="G123">
        <v>130.4</v>
      </c>
      <c r="H123">
        <v>109.6</v>
      </c>
      <c r="I123">
        <v>133.5</v>
      </c>
      <c r="J123">
        <v>151.4</v>
      </c>
      <c r="K123">
        <v>182.8</v>
      </c>
      <c r="L123">
        <v>111.1</v>
      </c>
      <c r="M123">
        <v>141.5</v>
      </c>
      <c r="N123">
        <v>121.5</v>
      </c>
      <c r="O123">
        <v>136.30000000000001</v>
      </c>
      <c r="P123">
        <v>134.6</v>
      </c>
      <c r="Q123">
        <v>142.19999999999999</v>
      </c>
      <c r="R123">
        <v>127.2</v>
      </c>
      <c r="S123">
        <v>120.7</v>
      </c>
      <c r="T123">
        <v>126.2</v>
      </c>
      <c r="U123">
        <v>126</v>
      </c>
      <c r="V123">
        <v>115</v>
      </c>
      <c r="W123">
        <v>123.2</v>
      </c>
      <c r="X123">
        <v>120.3</v>
      </c>
      <c r="Y123">
        <v>110.7</v>
      </c>
      <c r="Z123">
        <v>119.8</v>
      </c>
      <c r="AA123">
        <v>128</v>
      </c>
      <c r="AB123">
        <v>118.5</v>
      </c>
      <c r="AC123">
        <v>118.7</v>
      </c>
      <c r="AD123">
        <v>126.6</v>
      </c>
    </row>
    <row r="124" spans="1:30" x14ac:dyDescent="0.3">
      <c r="A124" t="s">
        <v>35</v>
      </c>
      <c r="B124">
        <v>2016</v>
      </c>
      <c r="C124" t="s">
        <v>41</v>
      </c>
      <c r="D124">
        <v>126.8</v>
      </c>
      <c r="E124">
        <v>139.1</v>
      </c>
      <c r="F124">
        <v>125.4</v>
      </c>
      <c r="G124">
        <v>131.69999999999999</v>
      </c>
      <c r="H124">
        <v>115</v>
      </c>
      <c r="I124">
        <v>136</v>
      </c>
      <c r="J124">
        <v>145.1</v>
      </c>
      <c r="K124">
        <v>171.7</v>
      </c>
      <c r="L124">
        <v>108.7</v>
      </c>
      <c r="M124">
        <v>135.30000000000001</v>
      </c>
      <c r="N124">
        <v>124.2</v>
      </c>
      <c r="O124">
        <v>137.4</v>
      </c>
      <c r="P124">
        <v>134</v>
      </c>
      <c r="Q124">
        <v>137.69999999999999</v>
      </c>
      <c r="R124">
        <v>132.19999999999999</v>
      </c>
      <c r="S124">
        <v>126.8</v>
      </c>
      <c r="T124">
        <v>131.4</v>
      </c>
      <c r="U124">
        <v>126</v>
      </c>
      <c r="V124">
        <v>122.7</v>
      </c>
      <c r="W124">
        <v>126</v>
      </c>
      <c r="X124">
        <v>123.7</v>
      </c>
      <c r="Y124">
        <v>112.8</v>
      </c>
      <c r="Z124">
        <v>121.5</v>
      </c>
      <c r="AA124">
        <v>128.5</v>
      </c>
      <c r="AB124">
        <v>119.2</v>
      </c>
      <c r="AC124">
        <v>120.7</v>
      </c>
      <c r="AD124">
        <v>128.6</v>
      </c>
    </row>
    <row r="125" spans="1:30" x14ac:dyDescent="0.3">
      <c r="A125" t="s">
        <v>30</v>
      </c>
      <c r="B125">
        <v>2016</v>
      </c>
      <c r="C125" t="s">
        <v>42</v>
      </c>
      <c r="D125">
        <v>128.6</v>
      </c>
      <c r="E125">
        <v>138.6</v>
      </c>
      <c r="F125">
        <v>126.6</v>
      </c>
      <c r="G125">
        <v>133.6</v>
      </c>
      <c r="H125">
        <v>118.6</v>
      </c>
      <c r="I125">
        <v>137.4</v>
      </c>
      <c r="J125">
        <v>152.5</v>
      </c>
      <c r="K125">
        <v>169.2</v>
      </c>
      <c r="L125">
        <v>108.8</v>
      </c>
      <c r="M125">
        <v>133.1</v>
      </c>
      <c r="N125">
        <v>126.4</v>
      </c>
      <c r="O125">
        <v>139.19999999999999</v>
      </c>
      <c r="P125">
        <v>136</v>
      </c>
      <c r="Q125">
        <v>137.19999999999999</v>
      </c>
      <c r="R125">
        <v>136.30000000000001</v>
      </c>
      <c r="S125">
        <v>131.6</v>
      </c>
      <c r="T125">
        <v>135.6</v>
      </c>
      <c r="U125" s="4" t="s">
        <v>32</v>
      </c>
      <c r="V125">
        <v>128</v>
      </c>
      <c r="W125">
        <v>129.30000000000001</v>
      </c>
      <c r="X125">
        <v>126.2</v>
      </c>
      <c r="Y125">
        <v>116.3</v>
      </c>
      <c r="Z125">
        <v>124.1</v>
      </c>
      <c r="AA125">
        <v>130.19999999999999</v>
      </c>
      <c r="AB125">
        <v>119.9</v>
      </c>
      <c r="AC125">
        <v>123.3</v>
      </c>
      <c r="AD125">
        <v>131.9</v>
      </c>
    </row>
    <row r="126" spans="1:30" x14ac:dyDescent="0.3">
      <c r="A126" t="s">
        <v>33</v>
      </c>
      <c r="B126">
        <v>2016</v>
      </c>
      <c r="C126" t="s">
        <v>42</v>
      </c>
      <c r="D126">
        <v>125.9</v>
      </c>
      <c r="E126">
        <v>143.9</v>
      </c>
      <c r="F126">
        <v>130.9</v>
      </c>
      <c r="G126">
        <v>131</v>
      </c>
      <c r="H126">
        <v>110.2</v>
      </c>
      <c r="I126">
        <v>135.5</v>
      </c>
      <c r="J126">
        <v>173.7</v>
      </c>
      <c r="K126">
        <v>184.4</v>
      </c>
      <c r="L126">
        <v>112</v>
      </c>
      <c r="M126">
        <v>142.80000000000001</v>
      </c>
      <c r="N126">
        <v>121.6</v>
      </c>
      <c r="O126">
        <v>136.9</v>
      </c>
      <c r="P126">
        <v>138.19999999999999</v>
      </c>
      <c r="Q126">
        <v>142.69999999999999</v>
      </c>
      <c r="R126">
        <v>127.6</v>
      </c>
      <c r="S126">
        <v>121.1</v>
      </c>
      <c r="T126">
        <v>126.6</v>
      </c>
      <c r="U126">
        <v>125.5</v>
      </c>
      <c r="V126">
        <v>115.5</v>
      </c>
      <c r="W126">
        <v>123.2</v>
      </c>
      <c r="X126">
        <v>120.6</v>
      </c>
      <c r="Y126">
        <v>112.3</v>
      </c>
      <c r="Z126">
        <v>119.9</v>
      </c>
      <c r="AA126">
        <v>129.30000000000001</v>
      </c>
      <c r="AB126">
        <v>118.8</v>
      </c>
      <c r="AC126">
        <v>119.6</v>
      </c>
      <c r="AD126">
        <v>128.1</v>
      </c>
    </row>
    <row r="127" spans="1:30" x14ac:dyDescent="0.3">
      <c r="A127" t="s">
        <v>35</v>
      </c>
      <c r="B127">
        <v>2016</v>
      </c>
      <c r="C127" t="s">
        <v>42</v>
      </c>
      <c r="D127">
        <v>127.7</v>
      </c>
      <c r="E127">
        <v>140.5</v>
      </c>
      <c r="F127">
        <v>128.30000000000001</v>
      </c>
      <c r="G127">
        <v>132.6</v>
      </c>
      <c r="H127">
        <v>115.5</v>
      </c>
      <c r="I127">
        <v>136.5</v>
      </c>
      <c r="J127">
        <v>159.69999999999999</v>
      </c>
      <c r="K127">
        <v>174.3</v>
      </c>
      <c r="L127">
        <v>109.9</v>
      </c>
      <c r="M127">
        <v>136.30000000000001</v>
      </c>
      <c r="N127">
        <v>124.4</v>
      </c>
      <c r="O127">
        <v>138.1</v>
      </c>
      <c r="P127">
        <v>136.80000000000001</v>
      </c>
      <c r="Q127">
        <v>138.69999999999999</v>
      </c>
      <c r="R127">
        <v>132.9</v>
      </c>
      <c r="S127">
        <v>127.2</v>
      </c>
      <c r="T127">
        <v>132</v>
      </c>
      <c r="U127">
        <v>125.5</v>
      </c>
      <c r="V127">
        <v>123.3</v>
      </c>
      <c r="W127">
        <v>126.4</v>
      </c>
      <c r="X127">
        <v>124.1</v>
      </c>
      <c r="Y127">
        <v>114.2</v>
      </c>
      <c r="Z127">
        <v>121.7</v>
      </c>
      <c r="AA127">
        <v>129.69999999999999</v>
      </c>
      <c r="AB127">
        <v>119.4</v>
      </c>
      <c r="AC127">
        <v>121.5</v>
      </c>
      <c r="AD127">
        <v>130.1</v>
      </c>
    </row>
    <row r="128" spans="1:30" x14ac:dyDescent="0.3">
      <c r="A128" t="s">
        <v>30</v>
      </c>
      <c r="B128">
        <v>2016</v>
      </c>
      <c r="C128" t="s">
        <v>44</v>
      </c>
      <c r="D128">
        <v>129.30000000000001</v>
      </c>
      <c r="E128">
        <v>139.5</v>
      </c>
      <c r="F128">
        <v>129.6</v>
      </c>
      <c r="G128">
        <v>134.5</v>
      </c>
      <c r="H128">
        <v>119.5</v>
      </c>
      <c r="I128">
        <v>138.5</v>
      </c>
      <c r="J128">
        <v>158.19999999999999</v>
      </c>
      <c r="K128">
        <v>171.8</v>
      </c>
      <c r="L128">
        <v>110.3</v>
      </c>
      <c r="M128">
        <v>134.30000000000001</v>
      </c>
      <c r="N128">
        <v>127.3</v>
      </c>
      <c r="O128">
        <v>139.9</v>
      </c>
      <c r="P128">
        <v>137.6</v>
      </c>
      <c r="Q128">
        <v>138</v>
      </c>
      <c r="R128">
        <v>137.19999999999999</v>
      </c>
      <c r="S128">
        <v>132.19999999999999</v>
      </c>
      <c r="T128">
        <v>136.5</v>
      </c>
      <c r="U128" s="4" t="s">
        <v>32</v>
      </c>
      <c r="V128">
        <v>128.19999999999999</v>
      </c>
      <c r="W128">
        <v>130</v>
      </c>
      <c r="X128">
        <v>126.7</v>
      </c>
      <c r="Y128">
        <v>116.4</v>
      </c>
      <c r="Z128">
        <v>125.2</v>
      </c>
      <c r="AA128">
        <v>130.80000000000001</v>
      </c>
      <c r="AB128">
        <v>120.9</v>
      </c>
      <c r="AC128">
        <v>123.8</v>
      </c>
      <c r="AD128">
        <v>133</v>
      </c>
    </row>
    <row r="129" spans="1:30" x14ac:dyDescent="0.3">
      <c r="A129" t="s">
        <v>33</v>
      </c>
      <c r="B129">
        <v>2016</v>
      </c>
      <c r="C129" t="s">
        <v>44</v>
      </c>
      <c r="D129">
        <v>126.8</v>
      </c>
      <c r="E129">
        <v>144.19999999999999</v>
      </c>
      <c r="F129">
        <v>136.6</v>
      </c>
      <c r="G129">
        <v>131.80000000000001</v>
      </c>
      <c r="H129">
        <v>111</v>
      </c>
      <c r="I129">
        <v>137</v>
      </c>
      <c r="J129">
        <v>179.5</v>
      </c>
      <c r="K129">
        <v>188.4</v>
      </c>
      <c r="L129">
        <v>113.3</v>
      </c>
      <c r="M129">
        <v>143.9</v>
      </c>
      <c r="N129">
        <v>121.7</v>
      </c>
      <c r="O129">
        <v>137.5</v>
      </c>
      <c r="P129">
        <v>139.80000000000001</v>
      </c>
      <c r="Q129">
        <v>142.9</v>
      </c>
      <c r="R129">
        <v>127.9</v>
      </c>
      <c r="S129">
        <v>121.1</v>
      </c>
      <c r="T129">
        <v>126.9</v>
      </c>
      <c r="U129">
        <v>126.4</v>
      </c>
      <c r="V129">
        <v>115.5</v>
      </c>
      <c r="W129">
        <v>123.5</v>
      </c>
      <c r="X129">
        <v>120.9</v>
      </c>
      <c r="Y129">
        <v>111.7</v>
      </c>
      <c r="Z129">
        <v>120.3</v>
      </c>
      <c r="AA129">
        <v>130.80000000000001</v>
      </c>
      <c r="AB129">
        <v>120</v>
      </c>
      <c r="AC129">
        <v>119.9</v>
      </c>
      <c r="AD129">
        <v>129</v>
      </c>
    </row>
    <row r="130" spans="1:30" x14ac:dyDescent="0.3">
      <c r="A130" t="s">
        <v>35</v>
      </c>
      <c r="B130">
        <v>2016</v>
      </c>
      <c r="C130" t="s">
        <v>44</v>
      </c>
      <c r="D130">
        <v>128.5</v>
      </c>
      <c r="E130">
        <v>141.19999999999999</v>
      </c>
      <c r="F130">
        <v>132.30000000000001</v>
      </c>
      <c r="G130">
        <v>133.5</v>
      </c>
      <c r="H130">
        <v>116.4</v>
      </c>
      <c r="I130">
        <v>137.80000000000001</v>
      </c>
      <c r="J130">
        <v>165.4</v>
      </c>
      <c r="K130">
        <v>177.4</v>
      </c>
      <c r="L130">
        <v>111.3</v>
      </c>
      <c r="M130">
        <v>137.5</v>
      </c>
      <c r="N130">
        <v>125</v>
      </c>
      <c r="O130">
        <v>138.80000000000001</v>
      </c>
      <c r="P130">
        <v>138.4</v>
      </c>
      <c r="Q130">
        <v>139.30000000000001</v>
      </c>
      <c r="R130">
        <v>133.5</v>
      </c>
      <c r="S130">
        <v>127.6</v>
      </c>
      <c r="T130">
        <v>132.69999999999999</v>
      </c>
      <c r="U130">
        <v>126.4</v>
      </c>
      <c r="V130">
        <v>123.4</v>
      </c>
      <c r="W130">
        <v>126.9</v>
      </c>
      <c r="X130">
        <v>124.5</v>
      </c>
      <c r="Y130">
        <v>113.9</v>
      </c>
      <c r="Z130">
        <v>122.4</v>
      </c>
      <c r="AA130">
        <v>130.80000000000001</v>
      </c>
      <c r="AB130">
        <v>120.5</v>
      </c>
      <c r="AC130">
        <v>121.9</v>
      </c>
      <c r="AD130">
        <v>131.1</v>
      </c>
    </row>
    <row r="131" spans="1:30" x14ac:dyDescent="0.3">
      <c r="A131" t="s">
        <v>30</v>
      </c>
      <c r="B131">
        <v>2016</v>
      </c>
      <c r="C131" t="s">
        <v>46</v>
      </c>
      <c r="D131">
        <v>130.1</v>
      </c>
      <c r="E131">
        <v>138.80000000000001</v>
      </c>
      <c r="F131">
        <v>130.30000000000001</v>
      </c>
      <c r="G131">
        <v>135.30000000000001</v>
      </c>
      <c r="H131">
        <v>119.9</v>
      </c>
      <c r="I131">
        <v>140.19999999999999</v>
      </c>
      <c r="J131">
        <v>156.9</v>
      </c>
      <c r="K131">
        <v>172.2</v>
      </c>
      <c r="L131">
        <v>112.1</v>
      </c>
      <c r="M131">
        <v>134.9</v>
      </c>
      <c r="N131">
        <v>128.1</v>
      </c>
      <c r="O131">
        <v>140.69999999999999</v>
      </c>
      <c r="P131">
        <v>138</v>
      </c>
      <c r="Q131">
        <v>138.9</v>
      </c>
      <c r="R131">
        <v>137.80000000000001</v>
      </c>
      <c r="S131">
        <v>133</v>
      </c>
      <c r="T131">
        <v>137.1</v>
      </c>
      <c r="U131" s="4" t="s">
        <v>32</v>
      </c>
      <c r="V131">
        <v>129.1</v>
      </c>
      <c r="W131">
        <v>130.6</v>
      </c>
      <c r="X131">
        <v>127</v>
      </c>
      <c r="Y131">
        <v>116</v>
      </c>
      <c r="Z131">
        <v>125.5</v>
      </c>
      <c r="AA131">
        <v>131.9</v>
      </c>
      <c r="AB131">
        <v>122</v>
      </c>
      <c r="AC131">
        <v>124.2</v>
      </c>
      <c r="AD131">
        <v>133.5</v>
      </c>
    </row>
    <row r="132" spans="1:30" x14ac:dyDescent="0.3">
      <c r="A132" t="s">
        <v>33</v>
      </c>
      <c r="B132">
        <v>2016</v>
      </c>
      <c r="C132" t="s">
        <v>46</v>
      </c>
      <c r="D132">
        <v>127.6</v>
      </c>
      <c r="E132">
        <v>140.30000000000001</v>
      </c>
      <c r="F132">
        <v>133.69999999999999</v>
      </c>
      <c r="G132">
        <v>132.19999999999999</v>
      </c>
      <c r="H132">
        <v>111.8</v>
      </c>
      <c r="I132">
        <v>135.80000000000001</v>
      </c>
      <c r="J132">
        <v>163.5</v>
      </c>
      <c r="K132">
        <v>182.3</v>
      </c>
      <c r="L132">
        <v>114.6</v>
      </c>
      <c r="M132">
        <v>144.6</v>
      </c>
      <c r="N132">
        <v>121.9</v>
      </c>
      <c r="O132">
        <v>138.1</v>
      </c>
      <c r="P132">
        <v>137.6</v>
      </c>
      <c r="Q132">
        <v>143.6</v>
      </c>
      <c r="R132">
        <v>128.30000000000001</v>
      </c>
      <c r="S132">
        <v>121.4</v>
      </c>
      <c r="T132">
        <v>127.3</v>
      </c>
      <c r="U132">
        <v>127.3</v>
      </c>
      <c r="V132">
        <v>114.7</v>
      </c>
      <c r="W132">
        <v>123.9</v>
      </c>
      <c r="X132">
        <v>121.2</v>
      </c>
      <c r="Y132">
        <v>110.4</v>
      </c>
      <c r="Z132">
        <v>120.6</v>
      </c>
      <c r="AA132">
        <v>131.5</v>
      </c>
      <c r="AB132">
        <v>120.9</v>
      </c>
      <c r="AC132">
        <v>119.9</v>
      </c>
      <c r="AD132">
        <v>128.4</v>
      </c>
    </row>
    <row r="133" spans="1:30" x14ac:dyDescent="0.3">
      <c r="A133" t="s">
        <v>35</v>
      </c>
      <c r="B133">
        <v>2016</v>
      </c>
      <c r="C133" t="s">
        <v>46</v>
      </c>
      <c r="D133">
        <v>129.30000000000001</v>
      </c>
      <c r="E133">
        <v>139.30000000000001</v>
      </c>
      <c r="F133">
        <v>131.6</v>
      </c>
      <c r="G133">
        <v>134.1</v>
      </c>
      <c r="H133">
        <v>116.9</v>
      </c>
      <c r="I133">
        <v>138.1</v>
      </c>
      <c r="J133">
        <v>159.1</v>
      </c>
      <c r="K133">
        <v>175.6</v>
      </c>
      <c r="L133">
        <v>112.9</v>
      </c>
      <c r="M133">
        <v>138.1</v>
      </c>
      <c r="N133">
        <v>125.5</v>
      </c>
      <c r="O133">
        <v>139.5</v>
      </c>
      <c r="P133">
        <v>137.9</v>
      </c>
      <c r="Q133">
        <v>140.19999999999999</v>
      </c>
      <c r="R133">
        <v>134.1</v>
      </c>
      <c r="S133">
        <v>128.19999999999999</v>
      </c>
      <c r="T133">
        <v>133.19999999999999</v>
      </c>
      <c r="U133">
        <v>127.3</v>
      </c>
      <c r="V133">
        <v>123.6</v>
      </c>
      <c r="W133">
        <v>127.4</v>
      </c>
      <c r="X133">
        <v>124.8</v>
      </c>
      <c r="Y133">
        <v>113.1</v>
      </c>
      <c r="Z133">
        <v>122.7</v>
      </c>
      <c r="AA133">
        <v>131.69999999999999</v>
      </c>
      <c r="AB133">
        <v>121.5</v>
      </c>
      <c r="AC133">
        <v>122.1</v>
      </c>
      <c r="AD133">
        <v>131.1</v>
      </c>
    </row>
    <row r="134" spans="1:30" x14ac:dyDescent="0.3">
      <c r="A134" t="s">
        <v>30</v>
      </c>
      <c r="B134">
        <v>2016</v>
      </c>
      <c r="C134" t="s">
        <v>48</v>
      </c>
      <c r="D134">
        <v>130.80000000000001</v>
      </c>
      <c r="E134">
        <v>138.19999999999999</v>
      </c>
      <c r="F134">
        <v>130.5</v>
      </c>
      <c r="G134">
        <v>135.5</v>
      </c>
      <c r="H134">
        <v>120.2</v>
      </c>
      <c r="I134">
        <v>139.19999999999999</v>
      </c>
      <c r="J134">
        <v>149.5</v>
      </c>
      <c r="K134">
        <v>170.4</v>
      </c>
      <c r="L134">
        <v>113.1</v>
      </c>
      <c r="M134">
        <v>135.80000000000001</v>
      </c>
      <c r="N134">
        <v>128.80000000000001</v>
      </c>
      <c r="O134">
        <v>141.5</v>
      </c>
      <c r="P134">
        <v>137.19999999999999</v>
      </c>
      <c r="Q134">
        <v>139.9</v>
      </c>
      <c r="R134">
        <v>138.5</v>
      </c>
      <c r="S134">
        <v>133.5</v>
      </c>
      <c r="T134">
        <v>137.80000000000001</v>
      </c>
      <c r="U134" s="4" t="s">
        <v>32</v>
      </c>
      <c r="V134">
        <v>129.69999999999999</v>
      </c>
      <c r="W134">
        <v>131.1</v>
      </c>
      <c r="X134">
        <v>127.8</v>
      </c>
      <c r="Y134">
        <v>117</v>
      </c>
      <c r="Z134">
        <v>125.7</v>
      </c>
      <c r="AA134">
        <v>132.19999999999999</v>
      </c>
      <c r="AB134">
        <v>122.8</v>
      </c>
      <c r="AC134">
        <v>124.9</v>
      </c>
      <c r="AD134">
        <v>133.4</v>
      </c>
    </row>
    <row r="135" spans="1:30" x14ac:dyDescent="0.3">
      <c r="A135" t="s">
        <v>33</v>
      </c>
      <c r="B135">
        <v>2016</v>
      </c>
      <c r="C135" t="s">
        <v>48</v>
      </c>
      <c r="D135">
        <v>128.1</v>
      </c>
      <c r="E135">
        <v>137.69999999999999</v>
      </c>
      <c r="F135">
        <v>130.6</v>
      </c>
      <c r="G135">
        <v>132.6</v>
      </c>
      <c r="H135">
        <v>111.9</v>
      </c>
      <c r="I135">
        <v>132.5</v>
      </c>
      <c r="J135">
        <v>152.9</v>
      </c>
      <c r="K135">
        <v>173.6</v>
      </c>
      <c r="L135">
        <v>115.1</v>
      </c>
      <c r="M135">
        <v>144.80000000000001</v>
      </c>
      <c r="N135">
        <v>122.1</v>
      </c>
      <c r="O135">
        <v>138.80000000000001</v>
      </c>
      <c r="P135">
        <v>135.69999999999999</v>
      </c>
      <c r="Q135">
        <v>143.9</v>
      </c>
      <c r="R135">
        <v>128.69999999999999</v>
      </c>
      <c r="S135">
        <v>121.6</v>
      </c>
      <c r="T135">
        <v>127.7</v>
      </c>
      <c r="U135">
        <v>127.9</v>
      </c>
      <c r="V135">
        <v>114.8</v>
      </c>
      <c r="W135">
        <v>124.3</v>
      </c>
      <c r="X135">
        <v>121.4</v>
      </c>
      <c r="Y135">
        <v>111.8</v>
      </c>
      <c r="Z135">
        <v>120.8</v>
      </c>
      <c r="AA135">
        <v>131.6</v>
      </c>
      <c r="AB135">
        <v>121.2</v>
      </c>
      <c r="AC135">
        <v>120.5</v>
      </c>
      <c r="AD135">
        <v>128</v>
      </c>
    </row>
    <row r="136" spans="1:30" x14ac:dyDescent="0.3">
      <c r="A136" t="s">
        <v>35</v>
      </c>
      <c r="B136">
        <v>2016</v>
      </c>
      <c r="C136" t="s">
        <v>48</v>
      </c>
      <c r="D136">
        <v>129.9</v>
      </c>
      <c r="E136">
        <v>138</v>
      </c>
      <c r="F136">
        <v>130.5</v>
      </c>
      <c r="G136">
        <v>134.4</v>
      </c>
      <c r="H136">
        <v>117.2</v>
      </c>
      <c r="I136">
        <v>136.1</v>
      </c>
      <c r="J136">
        <v>150.69999999999999</v>
      </c>
      <c r="K136">
        <v>171.5</v>
      </c>
      <c r="L136">
        <v>113.8</v>
      </c>
      <c r="M136">
        <v>138.80000000000001</v>
      </c>
      <c r="N136">
        <v>126</v>
      </c>
      <c r="O136">
        <v>140.19999999999999</v>
      </c>
      <c r="P136">
        <v>136.6</v>
      </c>
      <c r="Q136">
        <v>141</v>
      </c>
      <c r="R136">
        <v>134.6</v>
      </c>
      <c r="S136">
        <v>128.6</v>
      </c>
      <c r="T136">
        <v>133.80000000000001</v>
      </c>
      <c r="U136">
        <v>127.9</v>
      </c>
      <c r="V136">
        <v>124.1</v>
      </c>
      <c r="W136">
        <v>127.9</v>
      </c>
      <c r="X136">
        <v>125.4</v>
      </c>
      <c r="Y136">
        <v>114.3</v>
      </c>
      <c r="Z136">
        <v>122.9</v>
      </c>
      <c r="AA136">
        <v>131.80000000000001</v>
      </c>
      <c r="AB136">
        <v>122.1</v>
      </c>
      <c r="AC136">
        <v>122.8</v>
      </c>
      <c r="AD136">
        <v>130.9</v>
      </c>
    </row>
    <row r="137" spans="1:30" x14ac:dyDescent="0.3">
      <c r="A137" t="s">
        <v>30</v>
      </c>
      <c r="B137">
        <v>2016</v>
      </c>
      <c r="C137" t="s">
        <v>50</v>
      </c>
      <c r="D137">
        <v>131.30000000000001</v>
      </c>
      <c r="E137">
        <v>137.6</v>
      </c>
      <c r="F137">
        <v>130.1</v>
      </c>
      <c r="G137">
        <v>136</v>
      </c>
      <c r="H137">
        <v>120.8</v>
      </c>
      <c r="I137">
        <v>138.4</v>
      </c>
      <c r="J137">
        <v>149.19999999999999</v>
      </c>
      <c r="K137">
        <v>170.2</v>
      </c>
      <c r="L137">
        <v>113.4</v>
      </c>
      <c r="M137">
        <v>136.30000000000001</v>
      </c>
      <c r="N137">
        <v>128.69999999999999</v>
      </c>
      <c r="O137">
        <v>142.4</v>
      </c>
      <c r="P137">
        <v>137.4</v>
      </c>
      <c r="Q137">
        <v>140.9</v>
      </c>
      <c r="R137">
        <v>139.6</v>
      </c>
      <c r="S137">
        <v>134.30000000000001</v>
      </c>
      <c r="T137">
        <v>138.80000000000001</v>
      </c>
      <c r="U137" s="4" t="s">
        <v>32</v>
      </c>
      <c r="V137">
        <v>129.80000000000001</v>
      </c>
      <c r="W137">
        <v>131.80000000000001</v>
      </c>
      <c r="X137">
        <v>128.69999999999999</v>
      </c>
      <c r="Y137">
        <v>117.8</v>
      </c>
      <c r="Z137">
        <v>126.5</v>
      </c>
      <c r="AA137">
        <v>133</v>
      </c>
      <c r="AB137">
        <v>123</v>
      </c>
      <c r="AC137">
        <v>125.7</v>
      </c>
      <c r="AD137">
        <v>133.80000000000001</v>
      </c>
    </row>
    <row r="138" spans="1:30" x14ac:dyDescent="0.3">
      <c r="A138" t="s">
        <v>33</v>
      </c>
      <c r="B138">
        <v>2016</v>
      </c>
      <c r="C138" t="s">
        <v>50</v>
      </c>
      <c r="D138">
        <v>128.69999999999999</v>
      </c>
      <c r="E138">
        <v>138.4</v>
      </c>
      <c r="F138">
        <v>130.30000000000001</v>
      </c>
      <c r="G138">
        <v>132.69999999999999</v>
      </c>
      <c r="H138">
        <v>112.5</v>
      </c>
      <c r="I138">
        <v>130.4</v>
      </c>
      <c r="J138">
        <v>155.1</v>
      </c>
      <c r="K138">
        <v>175.7</v>
      </c>
      <c r="L138">
        <v>115.4</v>
      </c>
      <c r="M138">
        <v>145.30000000000001</v>
      </c>
      <c r="N138">
        <v>122.5</v>
      </c>
      <c r="O138">
        <v>139.6</v>
      </c>
      <c r="P138">
        <v>136.30000000000001</v>
      </c>
      <c r="Q138">
        <v>144.30000000000001</v>
      </c>
      <c r="R138">
        <v>129.1</v>
      </c>
      <c r="S138">
        <v>121.9</v>
      </c>
      <c r="T138">
        <v>128</v>
      </c>
      <c r="U138">
        <v>128.69999999999999</v>
      </c>
      <c r="V138">
        <v>115.2</v>
      </c>
      <c r="W138">
        <v>124.5</v>
      </c>
      <c r="X138">
        <v>121.8</v>
      </c>
      <c r="Y138">
        <v>112.8</v>
      </c>
      <c r="Z138">
        <v>121.2</v>
      </c>
      <c r="AA138">
        <v>131.9</v>
      </c>
      <c r="AB138">
        <v>120.8</v>
      </c>
      <c r="AC138">
        <v>120.9</v>
      </c>
      <c r="AD138">
        <v>128.6</v>
      </c>
    </row>
    <row r="139" spans="1:30" x14ac:dyDescent="0.3">
      <c r="A139" t="s">
        <v>35</v>
      </c>
      <c r="B139">
        <v>2016</v>
      </c>
      <c r="C139" t="s">
        <v>50</v>
      </c>
      <c r="D139">
        <v>130.5</v>
      </c>
      <c r="E139">
        <v>137.9</v>
      </c>
      <c r="F139">
        <v>130.19999999999999</v>
      </c>
      <c r="G139">
        <v>134.80000000000001</v>
      </c>
      <c r="H139">
        <v>117.8</v>
      </c>
      <c r="I139">
        <v>134.69999999999999</v>
      </c>
      <c r="J139">
        <v>151.19999999999999</v>
      </c>
      <c r="K139">
        <v>172.1</v>
      </c>
      <c r="L139">
        <v>114.1</v>
      </c>
      <c r="M139">
        <v>139.30000000000001</v>
      </c>
      <c r="N139">
        <v>126.1</v>
      </c>
      <c r="O139">
        <v>141.1</v>
      </c>
      <c r="P139">
        <v>137</v>
      </c>
      <c r="Q139">
        <v>141.80000000000001</v>
      </c>
      <c r="R139">
        <v>135.5</v>
      </c>
      <c r="S139">
        <v>129.1</v>
      </c>
      <c r="T139">
        <v>134.5</v>
      </c>
      <c r="U139">
        <v>128.69999999999999</v>
      </c>
      <c r="V139">
        <v>124.3</v>
      </c>
      <c r="W139">
        <v>128.4</v>
      </c>
      <c r="X139">
        <v>126.1</v>
      </c>
      <c r="Y139">
        <v>115.2</v>
      </c>
      <c r="Z139">
        <v>123.5</v>
      </c>
      <c r="AA139">
        <v>132.4</v>
      </c>
      <c r="AB139">
        <v>122.1</v>
      </c>
      <c r="AC139">
        <v>123.4</v>
      </c>
      <c r="AD139">
        <v>131.4</v>
      </c>
    </row>
    <row r="140" spans="1:30" x14ac:dyDescent="0.3">
      <c r="A140" t="s">
        <v>30</v>
      </c>
      <c r="B140">
        <v>2016</v>
      </c>
      <c r="C140" t="s">
        <v>53</v>
      </c>
      <c r="D140">
        <v>132</v>
      </c>
      <c r="E140">
        <v>137.4</v>
      </c>
      <c r="F140">
        <v>130.6</v>
      </c>
      <c r="G140">
        <v>136.19999999999999</v>
      </c>
      <c r="H140">
        <v>121.1</v>
      </c>
      <c r="I140">
        <v>136.9</v>
      </c>
      <c r="J140">
        <v>141.80000000000001</v>
      </c>
      <c r="K140">
        <v>170</v>
      </c>
      <c r="L140">
        <v>113.4</v>
      </c>
      <c r="M140">
        <v>136.80000000000001</v>
      </c>
      <c r="N140">
        <v>128.69999999999999</v>
      </c>
      <c r="O140">
        <v>143.1</v>
      </c>
      <c r="P140">
        <v>136.6</v>
      </c>
      <c r="Q140">
        <v>141.19999999999999</v>
      </c>
      <c r="R140">
        <v>139.9</v>
      </c>
      <c r="S140">
        <v>134.5</v>
      </c>
      <c r="T140">
        <v>139.19999999999999</v>
      </c>
      <c r="U140" s="4" t="s">
        <v>32</v>
      </c>
      <c r="V140">
        <v>130.30000000000001</v>
      </c>
      <c r="W140">
        <v>132.1</v>
      </c>
      <c r="X140">
        <v>129.1</v>
      </c>
      <c r="Y140">
        <v>118.2</v>
      </c>
      <c r="Z140">
        <v>126.9</v>
      </c>
      <c r="AA140">
        <v>133.69999999999999</v>
      </c>
      <c r="AB140">
        <v>123.5</v>
      </c>
      <c r="AC140">
        <v>126.1</v>
      </c>
      <c r="AD140">
        <v>133.6</v>
      </c>
    </row>
    <row r="141" spans="1:30" x14ac:dyDescent="0.3">
      <c r="A141" t="s">
        <v>33</v>
      </c>
      <c r="B141">
        <v>2016</v>
      </c>
      <c r="C141" t="s">
        <v>53</v>
      </c>
      <c r="D141">
        <v>130.19999999999999</v>
      </c>
      <c r="E141">
        <v>138.5</v>
      </c>
      <c r="F141">
        <v>134.1</v>
      </c>
      <c r="G141">
        <v>132.9</v>
      </c>
      <c r="H141">
        <v>112.6</v>
      </c>
      <c r="I141">
        <v>130.80000000000001</v>
      </c>
      <c r="J141">
        <v>142</v>
      </c>
      <c r="K141">
        <v>174.9</v>
      </c>
      <c r="L141">
        <v>115.6</v>
      </c>
      <c r="M141">
        <v>145.4</v>
      </c>
      <c r="N141">
        <v>122.7</v>
      </c>
      <c r="O141">
        <v>140.30000000000001</v>
      </c>
      <c r="P141">
        <v>135.19999999999999</v>
      </c>
      <c r="Q141">
        <v>144.30000000000001</v>
      </c>
      <c r="R141">
        <v>129.6</v>
      </c>
      <c r="S141">
        <v>122.1</v>
      </c>
      <c r="T141">
        <v>128.5</v>
      </c>
      <c r="U141">
        <v>129.1</v>
      </c>
      <c r="V141">
        <v>116.2</v>
      </c>
      <c r="W141">
        <v>124.7</v>
      </c>
      <c r="X141">
        <v>122.1</v>
      </c>
      <c r="Y141">
        <v>113.4</v>
      </c>
      <c r="Z141">
        <v>121.7</v>
      </c>
      <c r="AA141">
        <v>132.1</v>
      </c>
      <c r="AB141">
        <v>121.3</v>
      </c>
      <c r="AC141">
        <v>121.3</v>
      </c>
      <c r="AD141">
        <v>128.5</v>
      </c>
    </row>
    <row r="142" spans="1:30" x14ac:dyDescent="0.3">
      <c r="A142" t="s">
        <v>35</v>
      </c>
      <c r="B142">
        <v>2016</v>
      </c>
      <c r="C142" t="s">
        <v>53</v>
      </c>
      <c r="D142">
        <v>131.4</v>
      </c>
      <c r="E142">
        <v>137.80000000000001</v>
      </c>
      <c r="F142">
        <v>132</v>
      </c>
      <c r="G142">
        <v>135</v>
      </c>
      <c r="H142">
        <v>118</v>
      </c>
      <c r="I142">
        <v>134.1</v>
      </c>
      <c r="J142">
        <v>141.9</v>
      </c>
      <c r="K142">
        <v>171.7</v>
      </c>
      <c r="L142">
        <v>114.1</v>
      </c>
      <c r="M142">
        <v>139.69999999999999</v>
      </c>
      <c r="N142">
        <v>126.2</v>
      </c>
      <c r="O142">
        <v>141.80000000000001</v>
      </c>
      <c r="P142">
        <v>136.1</v>
      </c>
      <c r="Q142">
        <v>142</v>
      </c>
      <c r="R142">
        <v>135.80000000000001</v>
      </c>
      <c r="S142">
        <v>129.30000000000001</v>
      </c>
      <c r="T142">
        <v>135</v>
      </c>
      <c r="U142">
        <v>129.1</v>
      </c>
      <c r="V142">
        <v>125</v>
      </c>
      <c r="W142">
        <v>128.6</v>
      </c>
      <c r="X142">
        <v>126.4</v>
      </c>
      <c r="Y142">
        <v>115.7</v>
      </c>
      <c r="Z142">
        <v>124</v>
      </c>
      <c r="AA142">
        <v>132.80000000000001</v>
      </c>
      <c r="AB142">
        <v>122.6</v>
      </c>
      <c r="AC142">
        <v>123.8</v>
      </c>
      <c r="AD142">
        <v>131.19999999999999</v>
      </c>
    </row>
    <row r="143" spans="1:30" x14ac:dyDescent="0.3">
      <c r="A143" t="s">
        <v>30</v>
      </c>
      <c r="B143">
        <v>2016</v>
      </c>
      <c r="C143" t="s">
        <v>55</v>
      </c>
      <c r="D143">
        <v>132.6</v>
      </c>
      <c r="E143">
        <v>137.30000000000001</v>
      </c>
      <c r="F143">
        <v>131.6</v>
      </c>
      <c r="G143">
        <v>136.30000000000001</v>
      </c>
      <c r="H143">
        <v>121.6</v>
      </c>
      <c r="I143">
        <v>135.6</v>
      </c>
      <c r="J143">
        <v>127.5</v>
      </c>
      <c r="K143">
        <v>167.9</v>
      </c>
      <c r="L143">
        <v>113.8</v>
      </c>
      <c r="M143">
        <v>137.5</v>
      </c>
      <c r="N143">
        <v>129.1</v>
      </c>
      <c r="O143">
        <v>143.6</v>
      </c>
      <c r="P143">
        <v>134.69999999999999</v>
      </c>
      <c r="Q143">
        <v>142.4</v>
      </c>
      <c r="R143">
        <v>140.4</v>
      </c>
      <c r="S143">
        <v>135.19999999999999</v>
      </c>
      <c r="T143">
        <v>139.69999999999999</v>
      </c>
      <c r="U143" s="4" t="s">
        <v>32</v>
      </c>
      <c r="V143">
        <v>132</v>
      </c>
      <c r="W143">
        <v>132.9</v>
      </c>
      <c r="X143">
        <v>129.69999999999999</v>
      </c>
      <c r="Y143">
        <v>118.6</v>
      </c>
      <c r="Z143">
        <v>127.3</v>
      </c>
      <c r="AA143">
        <v>134.19999999999999</v>
      </c>
      <c r="AB143">
        <v>121.9</v>
      </c>
      <c r="AC143">
        <v>126.3</v>
      </c>
      <c r="AD143">
        <v>132.80000000000001</v>
      </c>
    </row>
    <row r="144" spans="1:30" x14ac:dyDescent="0.3">
      <c r="A144" t="s">
        <v>33</v>
      </c>
      <c r="B144">
        <v>2016</v>
      </c>
      <c r="C144" t="s">
        <v>55</v>
      </c>
      <c r="D144">
        <v>131.6</v>
      </c>
      <c r="E144">
        <v>138.19999999999999</v>
      </c>
      <c r="F144">
        <v>134.9</v>
      </c>
      <c r="G144">
        <v>133.1</v>
      </c>
      <c r="H144">
        <v>113.5</v>
      </c>
      <c r="I144">
        <v>129.30000000000001</v>
      </c>
      <c r="J144">
        <v>121.1</v>
      </c>
      <c r="K144">
        <v>170.3</v>
      </c>
      <c r="L144">
        <v>115.5</v>
      </c>
      <c r="M144">
        <v>145.5</v>
      </c>
      <c r="N144">
        <v>123.1</v>
      </c>
      <c r="O144">
        <v>140.9</v>
      </c>
      <c r="P144">
        <v>132.80000000000001</v>
      </c>
      <c r="Q144">
        <v>145</v>
      </c>
      <c r="R144">
        <v>130</v>
      </c>
      <c r="S144">
        <v>122.2</v>
      </c>
      <c r="T144">
        <v>128.80000000000001</v>
      </c>
      <c r="U144">
        <v>128.5</v>
      </c>
      <c r="V144">
        <v>117.8</v>
      </c>
      <c r="W144">
        <v>125</v>
      </c>
      <c r="X144">
        <v>122.3</v>
      </c>
      <c r="Y144">
        <v>113.7</v>
      </c>
      <c r="Z144">
        <v>121.8</v>
      </c>
      <c r="AA144">
        <v>132.30000000000001</v>
      </c>
      <c r="AB144">
        <v>119.9</v>
      </c>
      <c r="AC144">
        <v>121.4</v>
      </c>
      <c r="AD144">
        <v>127.6</v>
      </c>
    </row>
    <row r="145" spans="1:30" x14ac:dyDescent="0.3">
      <c r="A145" t="s">
        <v>35</v>
      </c>
      <c r="B145">
        <v>2016</v>
      </c>
      <c r="C145" t="s">
        <v>55</v>
      </c>
      <c r="D145">
        <v>132.30000000000001</v>
      </c>
      <c r="E145">
        <v>137.6</v>
      </c>
      <c r="F145">
        <v>132.9</v>
      </c>
      <c r="G145">
        <v>135.1</v>
      </c>
      <c r="H145">
        <v>118.6</v>
      </c>
      <c r="I145">
        <v>132.69999999999999</v>
      </c>
      <c r="J145">
        <v>125.3</v>
      </c>
      <c r="K145">
        <v>168.7</v>
      </c>
      <c r="L145">
        <v>114.4</v>
      </c>
      <c r="M145">
        <v>140.19999999999999</v>
      </c>
      <c r="N145">
        <v>126.6</v>
      </c>
      <c r="O145">
        <v>142.30000000000001</v>
      </c>
      <c r="P145">
        <v>134</v>
      </c>
      <c r="Q145">
        <v>143.1</v>
      </c>
      <c r="R145">
        <v>136.30000000000001</v>
      </c>
      <c r="S145">
        <v>129.80000000000001</v>
      </c>
      <c r="T145">
        <v>135.4</v>
      </c>
      <c r="U145">
        <v>128.5</v>
      </c>
      <c r="V145">
        <v>126.6</v>
      </c>
      <c r="W145">
        <v>129.19999999999999</v>
      </c>
      <c r="X145">
        <v>126.9</v>
      </c>
      <c r="Y145">
        <v>116</v>
      </c>
      <c r="Z145">
        <v>124.2</v>
      </c>
      <c r="AA145">
        <v>133.1</v>
      </c>
      <c r="AB145">
        <v>121.1</v>
      </c>
      <c r="AC145">
        <v>123.9</v>
      </c>
      <c r="AD145">
        <v>130.4</v>
      </c>
    </row>
    <row r="146" spans="1:30" x14ac:dyDescent="0.3">
      <c r="A146" t="s">
        <v>30</v>
      </c>
      <c r="B146">
        <v>2017</v>
      </c>
      <c r="C146" t="s">
        <v>31</v>
      </c>
      <c r="D146">
        <v>133.1</v>
      </c>
      <c r="E146">
        <v>137.80000000000001</v>
      </c>
      <c r="F146">
        <v>131.9</v>
      </c>
      <c r="G146">
        <v>136.69999999999999</v>
      </c>
      <c r="H146">
        <v>122</v>
      </c>
      <c r="I146">
        <v>136</v>
      </c>
      <c r="J146">
        <v>119.8</v>
      </c>
      <c r="K146">
        <v>161.69999999999999</v>
      </c>
      <c r="L146">
        <v>114.8</v>
      </c>
      <c r="M146">
        <v>136.9</v>
      </c>
      <c r="N146">
        <v>129</v>
      </c>
      <c r="O146">
        <v>143.9</v>
      </c>
      <c r="P146">
        <v>133.69999999999999</v>
      </c>
      <c r="Q146">
        <v>143.1</v>
      </c>
      <c r="R146">
        <v>140.69999999999999</v>
      </c>
      <c r="S146">
        <v>135.80000000000001</v>
      </c>
      <c r="T146">
        <v>140</v>
      </c>
      <c r="U146" s="4" t="s">
        <v>32</v>
      </c>
      <c r="V146">
        <v>132.1</v>
      </c>
      <c r="W146">
        <v>133.19999999999999</v>
      </c>
      <c r="X146">
        <v>129.9</v>
      </c>
      <c r="Y146">
        <v>119.1</v>
      </c>
      <c r="Z146">
        <v>127</v>
      </c>
      <c r="AA146">
        <v>134.6</v>
      </c>
      <c r="AB146">
        <v>122.3</v>
      </c>
      <c r="AC146">
        <v>126.6</v>
      </c>
      <c r="AD146">
        <v>132.4</v>
      </c>
    </row>
    <row r="147" spans="1:30" x14ac:dyDescent="0.3">
      <c r="A147" t="s">
        <v>33</v>
      </c>
      <c r="B147">
        <v>2017</v>
      </c>
      <c r="C147" t="s">
        <v>31</v>
      </c>
      <c r="D147">
        <v>132.19999999999999</v>
      </c>
      <c r="E147">
        <v>138.9</v>
      </c>
      <c r="F147">
        <v>132.6</v>
      </c>
      <c r="G147">
        <v>133.1</v>
      </c>
      <c r="H147">
        <v>114</v>
      </c>
      <c r="I147">
        <v>129.6</v>
      </c>
      <c r="J147">
        <v>118.7</v>
      </c>
      <c r="K147">
        <v>155.1</v>
      </c>
      <c r="L147">
        <v>117.3</v>
      </c>
      <c r="M147">
        <v>144.9</v>
      </c>
      <c r="N147">
        <v>123.2</v>
      </c>
      <c r="O147">
        <v>141.6</v>
      </c>
      <c r="P147">
        <v>132</v>
      </c>
      <c r="Q147">
        <v>145.6</v>
      </c>
      <c r="R147">
        <v>130.19999999999999</v>
      </c>
      <c r="S147">
        <v>122.3</v>
      </c>
      <c r="T147">
        <v>129</v>
      </c>
      <c r="U147">
        <v>129.6</v>
      </c>
      <c r="V147">
        <v>118</v>
      </c>
      <c r="W147">
        <v>125.1</v>
      </c>
      <c r="X147">
        <v>122.6</v>
      </c>
      <c r="Y147">
        <v>115.2</v>
      </c>
      <c r="Z147">
        <v>122</v>
      </c>
      <c r="AA147">
        <v>132.4</v>
      </c>
      <c r="AB147">
        <v>120.9</v>
      </c>
      <c r="AC147">
        <v>122.1</v>
      </c>
      <c r="AD147">
        <v>127.8</v>
      </c>
    </row>
    <row r="148" spans="1:30" x14ac:dyDescent="0.3">
      <c r="A148" t="s">
        <v>35</v>
      </c>
      <c r="B148">
        <v>2017</v>
      </c>
      <c r="C148" t="s">
        <v>31</v>
      </c>
      <c r="D148">
        <v>132.80000000000001</v>
      </c>
      <c r="E148">
        <v>138.19999999999999</v>
      </c>
      <c r="F148">
        <v>132.19999999999999</v>
      </c>
      <c r="G148">
        <v>135.4</v>
      </c>
      <c r="H148">
        <v>119.1</v>
      </c>
      <c r="I148">
        <v>133</v>
      </c>
      <c r="J148">
        <v>119.4</v>
      </c>
      <c r="K148">
        <v>159.5</v>
      </c>
      <c r="L148">
        <v>115.6</v>
      </c>
      <c r="M148">
        <v>139.6</v>
      </c>
      <c r="N148">
        <v>126.6</v>
      </c>
      <c r="O148">
        <v>142.80000000000001</v>
      </c>
      <c r="P148">
        <v>133.1</v>
      </c>
      <c r="Q148">
        <v>143.80000000000001</v>
      </c>
      <c r="R148">
        <v>136.6</v>
      </c>
      <c r="S148">
        <v>130.19999999999999</v>
      </c>
      <c r="T148">
        <v>135.6</v>
      </c>
      <c r="U148">
        <v>129.6</v>
      </c>
      <c r="V148">
        <v>126.8</v>
      </c>
      <c r="W148">
        <v>129.4</v>
      </c>
      <c r="X148">
        <v>127.1</v>
      </c>
      <c r="Y148">
        <v>117</v>
      </c>
      <c r="Z148">
        <v>124.2</v>
      </c>
      <c r="AA148">
        <v>133.30000000000001</v>
      </c>
      <c r="AB148">
        <v>121.7</v>
      </c>
      <c r="AC148">
        <v>124.4</v>
      </c>
      <c r="AD148">
        <v>130.30000000000001</v>
      </c>
    </row>
    <row r="149" spans="1:30" x14ac:dyDescent="0.3">
      <c r="A149" t="s">
        <v>30</v>
      </c>
      <c r="B149">
        <v>2017</v>
      </c>
      <c r="C149" t="s">
        <v>36</v>
      </c>
      <c r="D149">
        <v>133.30000000000001</v>
      </c>
      <c r="E149">
        <v>138.30000000000001</v>
      </c>
      <c r="F149">
        <v>129.30000000000001</v>
      </c>
      <c r="G149">
        <v>137.19999999999999</v>
      </c>
      <c r="H149">
        <v>122.1</v>
      </c>
      <c r="I149">
        <v>138.69999999999999</v>
      </c>
      <c r="J149">
        <v>119.1</v>
      </c>
      <c r="K149">
        <v>156.9</v>
      </c>
      <c r="L149">
        <v>116.2</v>
      </c>
      <c r="M149">
        <v>136</v>
      </c>
      <c r="N149">
        <v>129.4</v>
      </c>
      <c r="O149">
        <v>144.4</v>
      </c>
      <c r="P149">
        <v>133.6</v>
      </c>
      <c r="Q149">
        <v>143.69999999999999</v>
      </c>
      <c r="R149">
        <v>140.9</v>
      </c>
      <c r="S149">
        <v>135.80000000000001</v>
      </c>
      <c r="T149">
        <v>140.19999999999999</v>
      </c>
      <c r="U149" s="4" t="s">
        <v>32</v>
      </c>
      <c r="V149">
        <v>133.19999999999999</v>
      </c>
      <c r="W149">
        <v>133.6</v>
      </c>
      <c r="X149">
        <v>130.1</v>
      </c>
      <c r="Y149">
        <v>119.5</v>
      </c>
      <c r="Z149">
        <v>127.7</v>
      </c>
      <c r="AA149">
        <v>134.9</v>
      </c>
      <c r="AB149">
        <v>123.2</v>
      </c>
      <c r="AC149">
        <v>127</v>
      </c>
      <c r="AD149">
        <v>132.6</v>
      </c>
    </row>
    <row r="150" spans="1:30" x14ac:dyDescent="0.3">
      <c r="A150" t="s">
        <v>33</v>
      </c>
      <c r="B150">
        <v>2017</v>
      </c>
      <c r="C150" t="s">
        <v>36</v>
      </c>
      <c r="D150">
        <v>132.80000000000001</v>
      </c>
      <c r="E150">
        <v>139.80000000000001</v>
      </c>
      <c r="F150">
        <v>129.30000000000001</v>
      </c>
      <c r="G150">
        <v>133.5</v>
      </c>
      <c r="H150">
        <v>114.3</v>
      </c>
      <c r="I150">
        <v>131.4</v>
      </c>
      <c r="J150">
        <v>120.2</v>
      </c>
      <c r="K150">
        <v>143.1</v>
      </c>
      <c r="L150">
        <v>119.5</v>
      </c>
      <c r="M150">
        <v>144</v>
      </c>
      <c r="N150">
        <v>123.4</v>
      </c>
      <c r="O150">
        <v>141.9</v>
      </c>
      <c r="P150">
        <v>132.1</v>
      </c>
      <c r="Q150">
        <v>146.30000000000001</v>
      </c>
      <c r="R150">
        <v>130.5</v>
      </c>
      <c r="S150">
        <v>122.5</v>
      </c>
      <c r="T150">
        <v>129.30000000000001</v>
      </c>
      <c r="U150">
        <v>130.5</v>
      </c>
      <c r="V150">
        <v>119.2</v>
      </c>
      <c r="W150">
        <v>125.3</v>
      </c>
      <c r="X150">
        <v>122.9</v>
      </c>
      <c r="Y150">
        <v>115.5</v>
      </c>
      <c r="Z150">
        <v>122.2</v>
      </c>
      <c r="AA150">
        <v>132.4</v>
      </c>
      <c r="AB150">
        <v>121.7</v>
      </c>
      <c r="AC150">
        <v>122.4</v>
      </c>
      <c r="AD150">
        <v>128.19999999999999</v>
      </c>
    </row>
    <row r="151" spans="1:30" x14ac:dyDescent="0.3">
      <c r="A151" t="s">
        <v>35</v>
      </c>
      <c r="B151">
        <v>2017</v>
      </c>
      <c r="C151" t="s">
        <v>36</v>
      </c>
      <c r="D151">
        <v>133.1</v>
      </c>
      <c r="E151">
        <v>138.80000000000001</v>
      </c>
      <c r="F151">
        <v>129.30000000000001</v>
      </c>
      <c r="G151">
        <v>135.80000000000001</v>
      </c>
      <c r="H151">
        <v>119.2</v>
      </c>
      <c r="I151">
        <v>135.30000000000001</v>
      </c>
      <c r="J151">
        <v>119.5</v>
      </c>
      <c r="K151">
        <v>152.19999999999999</v>
      </c>
      <c r="L151">
        <v>117.3</v>
      </c>
      <c r="M151">
        <v>138.69999999999999</v>
      </c>
      <c r="N151">
        <v>126.9</v>
      </c>
      <c r="O151">
        <v>143.19999999999999</v>
      </c>
      <c r="P151">
        <v>133</v>
      </c>
      <c r="Q151">
        <v>144.4</v>
      </c>
      <c r="R151">
        <v>136.80000000000001</v>
      </c>
      <c r="S151">
        <v>130.30000000000001</v>
      </c>
      <c r="T151">
        <v>135.9</v>
      </c>
      <c r="U151">
        <v>130.5</v>
      </c>
      <c r="V151">
        <v>127.9</v>
      </c>
      <c r="W151">
        <v>129.69999999999999</v>
      </c>
      <c r="X151">
        <v>127.4</v>
      </c>
      <c r="Y151">
        <v>117.4</v>
      </c>
      <c r="Z151">
        <v>124.6</v>
      </c>
      <c r="AA151">
        <v>133.4</v>
      </c>
      <c r="AB151">
        <v>122.6</v>
      </c>
      <c r="AC151">
        <v>124.8</v>
      </c>
      <c r="AD151">
        <v>130.6</v>
      </c>
    </row>
    <row r="152" spans="1:30" x14ac:dyDescent="0.3">
      <c r="A152" t="s">
        <v>30</v>
      </c>
      <c r="B152">
        <v>2017</v>
      </c>
      <c r="C152" t="s">
        <v>38</v>
      </c>
      <c r="D152">
        <v>133.6</v>
      </c>
      <c r="E152">
        <v>138.80000000000001</v>
      </c>
      <c r="F152">
        <v>128.80000000000001</v>
      </c>
      <c r="G152">
        <v>137.19999999999999</v>
      </c>
      <c r="H152">
        <v>121.6</v>
      </c>
      <c r="I152">
        <v>139.69999999999999</v>
      </c>
      <c r="J152">
        <v>119.7</v>
      </c>
      <c r="K152">
        <v>148</v>
      </c>
      <c r="L152">
        <v>116.9</v>
      </c>
      <c r="M152">
        <v>135.6</v>
      </c>
      <c r="N152">
        <v>129.80000000000001</v>
      </c>
      <c r="O152">
        <v>145.4</v>
      </c>
      <c r="P152">
        <v>133.4</v>
      </c>
      <c r="Q152">
        <v>144.19999999999999</v>
      </c>
      <c r="R152">
        <v>141.6</v>
      </c>
      <c r="S152">
        <v>136.19999999999999</v>
      </c>
      <c r="T152">
        <v>140.80000000000001</v>
      </c>
      <c r="U152" s="4" t="s">
        <v>32</v>
      </c>
      <c r="V152">
        <v>134.19999999999999</v>
      </c>
      <c r="W152">
        <v>134.1</v>
      </c>
      <c r="X152">
        <v>130.6</v>
      </c>
      <c r="Y152">
        <v>119.8</v>
      </c>
      <c r="Z152">
        <v>128.30000000000001</v>
      </c>
      <c r="AA152">
        <v>135.19999999999999</v>
      </c>
      <c r="AB152">
        <v>123.3</v>
      </c>
      <c r="AC152">
        <v>127.4</v>
      </c>
      <c r="AD152">
        <v>132.80000000000001</v>
      </c>
    </row>
    <row r="153" spans="1:30" x14ac:dyDescent="0.3">
      <c r="A153" t="s">
        <v>33</v>
      </c>
      <c r="B153">
        <v>2017</v>
      </c>
      <c r="C153" t="s">
        <v>38</v>
      </c>
      <c r="D153">
        <v>132.69999999999999</v>
      </c>
      <c r="E153">
        <v>139.4</v>
      </c>
      <c r="F153">
        <v>128.4</v>
      </c>
      <c r="G153">
        <v>134.9</v>
      </c>
      <c r="H153">
        <v>114</v>
      </c>
      <c r="I153">
        <v>136.80000000000001</v>
      </c>
      <c r="J153">
        <v>122.2</v>
      </c>
      <c r="K153">
        <v>135.80000000000001</v>
      </c>
      <c r="L153">
        <v>120.3</v>
      </c>
      <c r="M153">
        <v>142.6</v>
      </c>
      <c r="N153">
        <v>123.6</v>
      </c>
      <c r="O153">
        <v>142.4</v>
      </c>
      <c r="P153">
        <v>132.6</v>
      </c>
      <c r="Q153">
        <v>147.5</v>
      </c>
      <c r="R153">
        <v>130.80000000000001</v>
      </c>
      <c r="S153">
        <v>122.8</v>
      </c>
      <c r="T153">
        <v>129.6</v>
      </c>
      <c r="U153">
        <v>131.1</v>
      </c>
      <c r="V153">
        <v>120.8</v>
      </c>
      <c r="W153">
        <v>125.6</v>
      </c>
      <c r="X153">
        <v>123.1</v>
      </c>
      <c r="Y153">
        <v>115.6</v>
      </c>
      <c r="Z153">
        <v>122.4</v>
      </c>
      <c r="AA153">
        <v>132.80000000000001</v>
      </c>
      <c r="AB153">
        <v>121.7</v>
      </c>
      <c r="AC153">
        <v>122.6</v>
      </c>
      <c r="AD153">
        <v>128.69999999999999</v>
      </c>
    </row>
    <row r="154" spans="1:30" x14ac:dyDescent="0.3">
      <c r="A154" t="s">
        <v>35</v>
      </c>
      <c r="B154">
        <v>2017</v>
      </c>
      <c r="C154" t="s">
        <v>38</v>
      </c>
      <c r="D154">
        <v>133.30000000000001</v>
      </c>
      <c r="E154">
        <v>139</v>
      </c>
      <c r="F154">
        <v>128.6</v>
      </c>
      <c r="G154">
        <v>136.30000000000001</v>
      </c>
      <c r="H154">
        <v>118.8</v>
      </c>
      <c r="I154">
        <v>138.30000000000001</v>
      </c>
      <c r="J154">
        <v>120.5</v>
      </c>
      <c r="K154">
        <v>143.9</v>
      </c>
      <c r="L154">
        <v>118</v>
      </c>
      <c r="M154">
        <v>137.9</v>
      </c>
      <c r="N154">
        <v>127.2</v>
      </c>
      <c r="O154">
        <v>144</v>
      </c>
      <c r="P154">
        <v>133.1</v>
      </c>
      <c r="Q154">
        <v>145.1</v>
      </c>
      <c r="R154">
        <v>137.30000000000001</v>
      </c>
      <c r="S154">
        <v>130.6</v>
      </c>
      <c r="T154">
        <v>136.4</v>
      </c>
      <c r="U154">
        <v>131.1</v>
      </c>
      <c r="V154">
        <v>129.1</v>
      </c>
      <c r="W154">
        <v>130.1</v>
      </c>
      <c r="X154">
        <v>127.8</v>
      </c>
      <c r="Y154">
        <v>117.6</v>
      </c>
      <c r="Z154">
        <v>125</v>
      </c>
      <c r="AA154">
        <v>133.80000000000001</v>
      </c>
      <c r="AB154">
        <v>122.6</v>
      </c>
      <c r="AC154">
        <v>125.1</v>
      </c>
      <c r="AD154">
        <v>130.9</v>
      </c>
    </row>
    <row r="155" spans="1:30" x14ac:dyDescent="0.3">
      <c r="A155" t="s">
        <v>30</v>
      </c>
      <c r="B155">
        <v>2017</v>
      </c>
      <c r="C155" t="s">
        <v>39</v>
      </c>
      <c r="D155">
        <v>133.19999999999999</v>
      </c>
      <c r="E155">
        <v>138.69999999999999</v>
      </c>
      <c r="F155">
        <v>127.1</v>
      </c>
      <c r="G155">
        <v>137.69999999999999</v>
      </c>
      <c r="H155">
        <v>121.3</v>
      </c>
      <c r="I155">
        <v>141.80000000000001</v>
      </c>
      <c r="J155">
        <v>121.5</v>
      </c>
      <c r="K155">
        <v>144.5</v>
      </c>
      <c r="L155">
        <v>117.4</v>
      </c>
      <c r="M155">
        <v>134.1</v>
      </c>
      <c r="N155">
        <v>130</v>
      </c>
      <c r="O155">
        <v>145.5</v>
      </c>
      <c r="P155">
        <v>133.5</v>
      </c>
      <c r="Q155">
        <v>144.4</v>
      </c>
      <c r="R155">
        <v>142.4</v>
      </c>
      <c r="S155">
        <v>136.80000000000001</v>
      </c>
      <c r="T155">
        <v>141.6</v>
      </c>
      <c r="U155" s="4" t="s">
        <v>32</v>
      </c>
      <c r="V155">
        <v>135</v>
      </c>
      <c r="W155">
        <v>134.30000000000001</v>
      </c>
      <c r="X155">
        <v>131</v>
      </c>
      <c r="Y155">
        <v>119.2</v>
      </c>
      <c r="Z155">
        <v>128.30000000000001</v>
      </c>
      <c r="AA155">
        <v>135.69999999999999</v>
      </c>
      <c r="AB155">
        <v>123.7</v>
      </c>
      <c r="AC155">
        <v>127.5</v>
      </c>
      <c r="AD155">
        <v>132.9</v>
      </c>
    </row>
    <row r="156" spans="1:30" x14ac:dyDescent="0.3">
      <c r="A156" t="s">
        <v>33</v>
      </c>
      <c r="B156">
        <v>2017</v>
      </c>
      <c r="C156" t="s">
        <v>39</v>
      </c>
      <c r="D156">
        <v>132.69999999999999</v>
      </c>
      <c r="E156">
        <v>140.6</v>
      </c>
      <c r="F156">
        <v>124.5</v>
      </c>
      <c r="G156">
        <v>136.30000000000001</v>
      </c>
      <c r="H156">
        <v>113.5</v>
      </c>
      <c r="I156">
        <v>137.69999999999999</v>
      </c>
      <c r="J156">
        <v>127.1</v>
      </c>
      <c r="K156">
        <v>133.80000000000001</v>
      </c>
      <c r="L156">
        <v>120.8</v>
      </c>
      <c r="M156">
        <v>141.30000000000001</v>
      </c>
      <c r="N156">
        <v>123.8</v>
      </c>
      <c r="O156">
        <v>142.6</v>
      </c>
      <c r="P156">
        <v>133.4</v>
      </c>
      <c r="Q156">
        <v>148</v>
      </c>
      <c r="R156">
        <v>131.19999999999999</v>
      </c>
      <c r="S156">
        <v>123</v>
      </c>
      <c r="T156">
        <v>130</v>
      </c>
      <c r="U156">
        <v>131.69999999999999</v>
      </c>
      <c r="V156">
        <v>121.4</v>
      </c>
      <c r="W156">
        <v>126</v>
      </c>
      <c r="X156">
        <v>123.4</v>
      </c>
      <c r="Y156">
        <v>114.3</v>
      </c>
      <c r="Z156">
        <v>122.6</v>
      </c>
      <c r="AA156">
        <v>133.6</v>
      </c>
      <c r="AB156">
        <v>122.2</v>
      </c>
      <c r="AC156">
        <v>122.5</v>
      </c>
      <c r="AD156">
        <v>129.1</v>
      </c>
    </row>
    <row r="157" spans="1:30" x14ac:dyDescent="0.3">
      <c r="A157" t="s">
        <v>35</v>
      </c>
      <c r="B157">
        <v>2017</v>
      </c>
      <c r="C157" t="s">
        <v>39</v>
      </c>
      <c r="D157">
        <v>133</v>
      </c>
      <c r="E157">
        <v>139.4</v>
      </c>
      <c r="F157">
        <v>126.1</v>
      </c>
      <c r="G157">
        <v>137.19999999999999</v>
      </c>
      <c r="H157">
        <v>118.4</v>
      </c>
      <c r="I157">
        <v>139.9</v>
      </c>
      <c r="J157">
        <v>123.4</v>
      </c>
      <c r="K157">
        <v>140.9</v>
      </c>
      <c r="L157">
        <v>118.5</v>
      </c>
      <c r="M157">
        <v>136.5</v>
      </c>
      <c r="N157">
        <v>127.4</v>
      </c>
      <c r="O157">
        <v>144.19999999999999</v>
      </c>
      <c r="P157">
        <v>133.5</v>
      </c>
      <c r="Q157">
        <v>145.4</v>
      </c>
      <c r="R157">
        <v>138</v>
      </c>
      <c r="S157">
        <v>131.1</v>
      </c>
      <c r="T157">
        <v>137</v>
      </c>
      <c r="U157">
        <v>131.69999999999999</v>
      </c>
      <c r="V157">
        <v>129.80000000000001</v>
      </c>
      <c r="W157">
        <v>130.4</v>
      </c>
      <c r="X157">
        <v>128.1</v>
      </c>
      <c r="Y157">
        <v>116.6</v>
      </c>
      <c r="Z157">
        <v>125.1</v>
      </c>
      <c r="AA157">
        <v>134.5</v>
      </c>
      <c r="AB157">
        <v>123.1</v>
      </c>
      <c r="AC157">
        <v>125.1</v>
      </c>
      <c r="AD157">
        <v>131.1</v>
      </c>
    </row>
    <row r="158" spans="1:30" x14ac:dyDescent="0.3">
      <c r="A158" t="s">
        <v>30</v>
      </c>
      <c r="B158">
        <v>2017</v>
      </c>
      <c r="C158" t="s">
        <v>41</v>
      </c>
      <c r="D158">
        <v>133.1</v>
      </c>
      <c r="E158">
        <v>140.30000000000001</v>
      </c>
      <c r="F158">
        <v>126.8</v>
      </c>
      <c r="G158">
        <v>138.19999999999999</v>
      </c>
      <c r="H158">
        <v>120.8</v>
      </c>
      <c r="I158">
        <v>140.19999999999999</v>
      </c>
      <c r="J158">
        <v>123.8</v>
      </c>
      <c r="K158">
        <v>141.80000000000001</v>
      </c>
      <c r="L158">
        <v>118.6</v>
      </c>
      <c r="M158">
        <v>134</v>
      </c>
      <c r="N158">
        <v>130.30000000000001</v>
      </c>
      <c r="O158">
        <v>145.80000000000001</v>
      </c>
      <c r="P158">
        <v>133.80000000000001</v>
      </c>
      <c r="Q158">
        <v>145.5</v>
      </c>
      <c r="R158">
        <v>142.5</v>
      </c>
      <c r="S158">
        <v>137.30000000000001</v>
      </c>
      <c r="T158">
        <v>141.80000000000001</v>
      </c>
      <c r="U158" s="4" t="s">
        <v>32</v>
      </c>
      <c r="V158">
        <v>135</v>
      </c>
      <c r="W158">
        <v>134.9</v>
      </c>
      <c r="X158">
        <v>131.4</v>
      </c>
      <c r="Y158">
        <v>119.4</v>
      </c>
      <c r="Z158">
        <v>129.4</v>
      </c>
      <c r="AA158">
        <v>136.30000000000001</v>
      </c>
      <c r="AB158">
        <v>123.7</v>
      </c>
      <c r="AC158">
        <v>127.9</v>
      </c>
      <c r="AD158">
        <v>133.30000000000001</v>
      </c>
    </row>
    <row r="159" spans="1:30" x14ac:dyDescent="0.3">
      <c r="A159" t="s">
        <v>33</v>
      </c>
      <c r="B159">
        <v>2017</v>
      </c>
      <c r="C159" t="s">
        <v>41</v>
      </c>
      <c r="D159">
        <v>132.6</v>
      </c>
      <c r="E159">
        <v>144.1</v>
      </c>
      <c r="F159">
        <v>125.6</v>
      </c>
      <c r="G159">
        <v>136.80000000000001</v>
      </c>
      <c r="H159">
        <v>113.4</v>
      </c>
      <c r="I159">
        <v>135.19999999999999</v>
      </c>
      <c r="J159">
        <v>129.19999999999999</v>
      </c>
      <c r="K159">
        <v>131.5</v>
      </c>
      <c r="L159">
        <v>121</v>
      </c>
      <c r="M159">
        <v>139.9</v>
      </c>
      <c r="N159">
        <v>123.8</v>
      </c>
      <c r="O159">
        <v>142.9</v>
      </c>
      <c r="P159">
        <v>133.6</v>
      </c>
      <c r="Q159">
        <v>148.30000000000001</v>
      </c>
      <c r="R159">
        <v>131.5</v>
      </c>
      <c r="S159">
        <v>123.2</v>
      </c>
      <c r="T159">
        <v>130.19999999999999</v>
      </c>
      <c r="U159">
        <v>132.1</v>
      </c>
      <c r="V159">
        <v>120.1</v>
      </c>
      <c r="W159">
        <v>126.5</v>
      </c>
      <c r="X159">
        <v>123.6</v>
      </c>
      <c r="Y159">
        <v>114.3</v>
      </c>
      <c r="Z159">
        <v>122.8</v>
      </c>
      <c r="AA159">
        <v>133.80000000000001</v>
      </c>
      <c r="AB159">
        <v>122</v>
      </c>
      <c r="AC159">
        <v>122.6</v>
      </c>
      <c r="AD159">
        <v>129.30000000000001</v>
      </c>
    </row>
    <row r="160" spans="1:30" x14ac:dyDescent="0.3">
      <c r="A160" t="s">
        <v>35</v>
      </c>
      <c r="B160">
        <v>2017</v>
      </c>
      <c r="C160" t="s">
        <v>41</v>
      </c>
      <c r="D160">
        <v>132.9</v>
      </c>
      <c r="E160">
        <v>141.6</v>
      </c>
      <c r="F160">
        <v>126.3</v>
      </c>
      <c r="G160">
        <v>137.69999999999999</v>
      </c>
      <c r="H160">
        <v>118.1</v>
      </c>
      <c r="I160">
        <v>137.9</v>
      </c>
      <c r="J160">
        <v>125.6</v>
      </c>
      <c r="K160">
        <v>138.30000000000001</v>
      </c>
      <c r="L160">
        <v>119.4</v>
      </c>
      <c r="M160">
        <v>136</v>
      </c>
      <c r="N160">
        <v>127.6</v>
      </c>
      <c r="O160">
        <v>144.5</v>
      </c>
      <c r="P160">
        <v>133.69999999999999</v>
      </c>
      <c r="Q160">
        <v>146.19999999999999</v>
      </c>
      <c r="R160">
        <v>138.19999999999999</v>
      </c>
      <c r="S160">
        <v>131.4</v>
      </c>
      <c r="T160">
        <v>137.19999999999999</v>
      </c>
      <c r="U160">
        <v>132.1</v>
      </c>
      <c r="V160">
        <v>129.4</v>
      </c>
      <c r="W160">
        <v>130.9</v>
      </c>
      <c r="X160">
        <v>128.4</v>
      </c>
      <c r="Y160">
        <v>116.7</v>
      </c>
      <c r="Z160">
        <v>125.7</v>
      </c>
      <c r="AA160">
        <v>134.80000000000001</v>
      </c>
      <c r="AB160">
        <v>123</v>
      </c>
      <c r="AC160">
        <v>125.3</v>
      </c>
      <c r="AD160">
        <v>131.4</v>
      </c>
    </row>
    <row r="161" spans="1:30" x14ac:dyDescent="0.3">
      <c r="A161" t="s">
        <v>30</v>
      </c>
      <c r="B161">
        <v>2017</v>
      </c>
      <c r="C161" t="s">
        <v>42</v>
      </c>
      <c r="D161">
        <v>133.5</v>
      </c>
      <c r="E161">
        <v>143.69999999999999</v>
      </c>
      <c r="F161">
        <v>128</v>
      </c>
      <c r="G161">
        <v>138.6</v>
      </c>
      <c r="H161">
        <v>120.9</v>
      </c>
      <c r="I161">
        <v>140.9</v>
      </c>
      <c r="J161">
        <v>128.80000000000001</v>
      </c>
      <c r="K161">
        <v>140.19999999999999</v>
      </c>
      <c r="L161">
        <v>118.9</v>
      </c>
      <c r="M161">
        <v>133.5</v>
      </c>
      <c r="N161">
        <v>130.4</v>
      </c>
      <c r="O161">
        <v>146.5</v>
      </c>
      <c r="P161">
        <v>134.9</v>
      </c>
      <c r="Q161">
        <v>145.80000000000001</v>
      </c>
      <c r="R161">
        <v>143.1</v>
      </c>
      <c r="S161">
        <v>137.69999999999999</v>
      </c>
      <c r="T161">
        <v>142.30000000000001</v>
      </c>
      <c r="U161" s="4" t="s">
        <v>32</v>
      </c>
      <c r="V161">
        <v>134.80000000000001</v>
      </c>
      <c r="W161">
        <v>135.19999999999999</v>
      </c>
      <c r="X161">
        <v>131.30000000000001</v>
      </c>
      <c r="Y161">
        <v>119.4</v>
      </c>
      <c r="Z161">
        <v>129.80000000000001</v>
      </c>
      <c r="AA161">
        <v>136.9</v>
      </c>
      <c r="AB161">
        <v>124.1</v>
      </c>
      <c r="AC161">
        <v>128.1</v>
      </c>
      <c r="AD161">
        <v>133.9</v>
      </c>
    </row>
    <row r="162" spans="1:30" x14ac:dyDescent="0.3">
      <c r="A162" t="s">
        <v>33</v>
      </c>
      <c r="B162">
        <v>2017</v>
      </c>
      <c r="C162" t="s">
        <v>42</v>
      </c>
      <c r="D162">
        <v>132.9</v>
      </c>
      <c r="E162">
        <v>148.69999999999999</v>
      </c>
      <c r="F162">
        <v>128.30000000000001</v>
      </c>
      <c r="G162">
        <v>137.30000000000001</v>
      </c>
      <c r="H162">
        <v>113.5</v>
      </c>
      <c r="I162">
        <v>137.19999999999999</v>
      </c>
      <c r="J162">
        <v>142.19999999999999</v>
      </c>
      <c r="K162">
        <v>128.19999999999999</v>
      </c>
      <c r="L162">
        <v>120.9</v>
      </c>
      <c r="M162">
        <v>138.80000000000001</v>
      </c>
      <c r="N162">
        <v>124.2</v>
      </c>
      <c r="O162">
        <v>143.1</v>
      </c>
      <c r="P162">
        <v>135.69999999999999</v>
      </c>
      <c r="Q162">
        <v>148.6</v>
      </c>
      <c r="R162">
        <v>131.5</v>
      </c>
      <c r="S162">
        <v>123.2</v>
      </c>
      <c r="T162">
        <v>130.19999999999999</v>
      </c>
      <c r="U162">
        <v>131.4</v>
      </c>
      <c r="V162">
        <v>119</v>
      </c>
      <c r="W162">
        <v>126.8</v>
      </c>
      <c r="X162">
        <v>123.8</v>
      </c>
      <c r="Y162">
        <v>113.9</v>
      </c>
      <c r="Z162">
        <v>122.9</v>
      </c>
      <c r="AA162">
        <v>134.30000000000001</v>
      </c>
      <c r="AB162">
        <v>122.5</v>
      </c>
      <c r="AC162">
        <v>122.7</v>
      </c>
      <c r="AD162">
        <v>129.9</v>
      </c>
    </row>
    <row r="163" spans="1:30" x14ac:dyDescent="0.3">
      <c r="A163" t="s">
        <v>35</v>
      </c>
      <c r="B163">
        <v>2017</v>
      </c>
      <c r="C163" t="s">
        <v>42</v>
      </c>
      <c r="D163">
        <v>133.30000000000001</v>
      </c>
      <c r="E163">
        <v>145.5</v>
      </c>
      <c r="F163">
        <v>128.1</v>
      </c>
      <c r="G163">
        <v>138.1</v>
      </c>
      <c r="H163">
        <v>118.2</v>
      </c>
      <c r="I163">
        <v>139.19999999999999</v>
      </c>
      <c r="J163">
        <v>133.30000000000001</v>
      </c>
      <c r="K163">
        <v>136.19999999999999</v>
      </c>
      <c r="L163">
        <v>119.6</v>
      </c>
      <c r="M163">
        <v>135.30000000000001</v>
      </c>
      <c r="N163">
        <v>127.8</v>
      </c>
      <c r="O163">
        <v>144.9</v>
      </c>
      <c r="P163">
        <v>135.19999999999999</v>
      </c>
      <c r="Q163">
        <v>146.5</v>
      </c>
      <c r="R163">
        <v>138.5</v>
      </c>
      <c r="S163">
        <v>131.69999999999999</v>
      </c>
      <c r="T163">
        <v>137.5</v>
      </c>
      <c r="U163">
        <v>131.4</v>
      </c>
      <c r="V163">
        <v>128.80000000000001</v>
      </c>
      <c r="W163">
        <v>131.19999999999999</v>
      </c>
      <c r="X163">
        <v>128.5</v>
      </c>
      <c r="Y163">
        <v>116.5</v>
      </c>
      <c r="Z163">
        <v>125.9</v>
      </c>
      <c r="AA163">
        <v>135.4</v>
      </c>
      <c r="AB163">
        <v>123.4</v>
      </c>
      <c r="AC163">
        <v>125.5</v>
      </c>
      <c r="AD163">
        <v>132</v>
      </c>
    </row>
    <row r="164" spans="1:30" x14ac:dyDescent="0.3">
      <c r="A164" t="s">
        <v>30</v>
      </c>
      <c r="B164">
        <v>2017</v>
      </c>
      <c r="C164" t="s">
        <v>44</v>
      </c>
      <c r="D164">
        <v>134</v>
      </c>
      <c r="E164">
        <v>144.19999999999999</v>
      </c>
      <c r="F164">
        <v>129.80000000000001</v>
      </c>
      <c r="G164">
        <v>139</v>
      </c>
      <c r="H164">
        <v>120.9</v>
      </c>
      <c r="I164">
        <v>143.9</v>
      </c>
      <c r="J164">
        <v>151.5</v>
      </c>
      <c r="K164">
        <v>138.1</v>
      </c>
      <c r="L164">
        <v>120</v>
      </c>
      <c r="M164">
        <v>133.9</v>
      </c>
      <c r="N164">
        <v>131.4</v>
      </c>
      <c r="O164">
        <v>147.69999999999999</v>
      </c>
      <c r="P164">
        <v>138.5</v>
      </c>
      <c r="Q164">
        <v>147.4</v>
      </c>
      <c r="R164">
        <v>144.30000000000001</v>
      </c>
      <c r="S164">
        <v>138.1</v>
      </c>
      <c r="T164">
        <v>143.5</v>
      </c>
      <c r="U164" s="4" t="s">
        <v>32</v>
      </c>
      <c r="V164">
        <v>135.30000000000001</v>
      </c>
      <c r="W164">
        <v>136.1</v>
      </c>
      <c r="X164">
        <v>132.1</v>
      </c>
      <c r="Y164">
        <v>119.1</v>
      </c>
      <c r="Z164">
        <v>130.6</v>
      </c>
      <c r="AA164">
        <v>138.6</v>
      </c>
      <c r="AB164">
        <v>124.4</v>
      </c>
      <c r="AC164">
        <v>128.6</v>
      </c>
      <c r="AD164">
        <v>136.19999999999999</v>
      </c>
    </row>
    <row r="165" spans="1:30" x14ac:dyDescent="0.3">
      <c r="A165" t="s">
        <v>33</v>
      </c>
      <c r="B165">
        <v>2017</v>
      </c>
      <c r="C165" t="s">
        <v>44</v>
      </c>
      <c r="D165">
        <v>132.80000000000001</v>
      </c>
      <c r="E165">
        <v>148.4</v>
      </c>
      <c r="F165">
        <v>129.4</v>
      </c>
      <c r="G165">
        <v>137.69999999999999</v>
      </c>
      <c r="H165">
        <v>113.4</v>
      </c>
      <c r="I165">
        <v>139.4</v>
      </c>
      <c r="J165">
        <v>175.1</v>
      </c>
      <c r="K165">
        <v>124.7</v>
      </c>
      <c r="L165">
        <v>121.5</v>
      </c>
      <c r="M165">
        <v>137.80000000000001</v>
      </c>
      <c r="N165">
        <v>124.4</v>
      </c>
      <c r="O165">
        <v>143.69999999999999</v>
      </c>
      <c r="P165">
        <v>139.80000000000001</v>
      </c>
      <c r="Q165">
        <v>150.5</v>
      </c>
      <c r="R165">
        <v>131.6</v>
      </c>
      <c r="S165">
        <v>123.7</v>
      </c>
      <c r="T165">
        <v>130.4</v>
      </c>
      <c r="U165">
        <v>132.6</v>
      </c>
      <c r="V165">
        <v>119.7</v>
      </c>
      <c r="W165">
        <v>127.2</v>
      </c>
      <c r="X165">
        <v>125</v>
      </c>
      <c r="Y165">
        <v>113.2</v>
      </c>
      <c r="Z165">
        <v>123.5</v>
      </c>
      <c r="AA165">
        <v>135.5</v>
      </c>
      <c r="AB165">
        <v>122.4</v>
      </c>
      <c r="AC165">
        <v>123</v>
      </c>
      <c r="AD165">
        <v>131.80000000000001</v>
      </c>
    </row>
    <row r="166" spans="1:30" x14ac:dyDescent="0.3">
      <c r="A166" t="s">
        <v>35</v>
      </c>
      <c r="B166">
        <v>2017</v>
      </c>
      <c r="C166" t="s">
        <v>44</v>
      </c>
      <c r="D166">
        <v>133.6</v>
      </c>
      <c r="E166">
        <v>145.69999999999999</v>
      </c>
      <c r="F166">
        <v>129.6</v>
      </c>
      <c r="G166">
        <v>138.5</v>
      </c>
      <c r="H166">
        <v>118.1</v>
      </c>
      <c r="I166">
        <v>141.80000000000001</v>
      </c>
      <c r="J166">
        <v>159.5</v>
      </c>
      <c r="K166">
        <v>133.6</v>
      </c>
      <c r="L166">
        <v>120.5</v>
      </c>
      <c r="M166">
        <v>135.19999999999999</v>
      </c>
      <c r="N166">
        <v>128.5</v>
      </c>
      <c r="O166">
        <v>145.80000000000001</v>
      </c>
      <c r="P166">
        <v>139</v>
      </c>
      <c r="Q166">
        <v>148.19999999999999</v>
      </c>
      <c r="R166">
        <v>139.30000000000001</v>
      </c>
      <c r="S166">
        <v>132.1</v>
      </c>
      <c r="T166">
        <v>138.30000000000001</v>
      </c>
      <c r="U166">
        <v>132.6</v>
      </c>
      <c r="V166">
        <v>129.4</v>
      </c>
      <c r="W166">
        <v>131.9</v>
      </c>
      <c r="X166">
        <v>129.4</v>
      </c>
      <c r="Y166">
        <v>116</v>
      </c>
      <c r="Z166">
        <v>126.6</v>
      </c>
      <c r="AA166">
        <v>136.80000000000001</v>
      </c>
      <c r="AB166">
        <v>123.6</v>
      </c>
      <c r="AC166">
        <v>125.9</v>
      </c>
      <c r="AD166">
        <v>134.19999999999999</v>
      </c>
    </row>
    <row r="167" spans="1:30" x14ac:dyDescent="0.3">
      <c r="A167" t="s">
        <v>30</v>
      </c>
      <c r="B167">
        <v>2017</v>
      </c>
      <c r="C167" t="s">
        <v>46</v>
      </c>
      <c r="D167">
        <v>134.80000000000001</v>
      </c>
      <c r="E167">
        <v>143.1</v>
      </c>
      <c r="F167">
        <v>130</v>
      </c>
      <c r="G167">
        <v>139.4</v>
      </c>
      <c r="H167">
        <v>120.5</v>
      </c>
      <c r="I167">
        <v>148</v>
      </c>
      <c r="J167">
        <v>162.9</v>
      </c>
      <c r="K167">
        <v>137.4</v>
      </c>
      <c r="L167">
        <v>120.8</v>
      </c>
      <c r="M167">
        <v>134.69999999999999</v>
      </c>
      <c r="N167">
        <v>131.6</v>
      </c>
      <c r="O167">
        <v>148.69999999999999</v>
      </c>
      <c r="P167">
        <v>140.6</v>
      </c>
      <c r="Q167">
        <v>149</v>
      </c>
      <c r="R167">
        <v>145.30000000000001</v>
      </c>
      <c r="S167">
        <v>139.19999999999999</v>
      </c>
      <c r="T167">
        <v>144.5</v>
      </c>
      <c r="U167" s="4" t="s">
        <v>32</v>
      </c>
      <c r="V167">
        <v>136.4</v>
      </c>
      <c r="W167">
        <v>137.30000000000001</v>
      </c>
      <c r="X167">
        <v>133</v>
      </c>
      <c r="Y167">
        <v>120.3</v>
      </c>
      <c r="Z167">
        <v>131.5</v>
      </c>
      <c r="AA167">
        <v>140.19999999999999</v>
      </c>
      <c r="AB167">
        <v>125.4</v>
      </c>
      <c r="AC167">
        <v>129.69999999999999</v>
      </c>
      <c r="AD167">
        <v>137.80000000000001</v>
      </c>
    </row>
    <row r="168" spans="1:30" x14ac:dyDescent="0.3">
      <c r="A168" t="s">
        <v>33</v>
      </c>
      <c r="B168">
        <v>2017</v>
      </c>
      <c r="C168" t="s">
        <v>46</v>
      </c>
      <c r="D168">
        <v>133.19999999999999</v>
      </c>
      <c r="E168">
        <v>143.9</v>
      </c>
      <c r="F168">
        <v>128.30000000000001</v>
      </c>
      <c r="G168">
        <v>138.30000000000001</v>
      </c>
      <c r="H168">
        <v>114.1</v>
      </c>
      <c r="I168">
        <v>142.69999999999999</v>
      </c>
      <c r="J168">
        <v>179.8</v>
      </c>
      <c r="K168">
        <v>123.5</v>
      </c>
      <c r="L168">
        <v>122.1</v>
      </c>
      <c r="M168">
        <v>137.5</v>
      </c>
      <c r="N168">
        <v>124.6</v>
      </c>
      <c r="O168">
        <v>144.5</v>
      </c>
      <c r="P168">
        <v>140.5</v>
      </c>
      <c r="Q168">
        <v>152.1</v>
      </c>
      <c r="R168">
        <v>132.69999999999999</v>
      </c>
      <c r="S168">
        <v>124.3</v>
      </c>
      <c r="T168">
        <v>131.4</v>
      </c>
      <c r="U168">
        <v>134.4</v>
      </c>
      <c r="V168">
        <v>118.9</v>
      </c>
      <c r="W168">
        <v>127.7</v>
      </c>
      <c r="X168">
        <v>125.7</v>
      </c>
      <c r="Y168">
        <v>114.6</v>
      </c>
      <c r="Z168">
        <v>124.1</v>
      </c>
      <c r="AA168">
        <v>135.69999999999999</v>
      </c>
      <c r="AB168">
        <v>123.3</v>
      </c>
      <c r="AC168">
        <v>123.8</v>
      </c>
      <c r="AD168">
        <v>132.69999999999999</v>
      </c>
    </row>
    <row r="169" spans="1:30" x14ac:dyDescent="0.3">
      <c r="A169" t="s">
        <v>35</v>
      </c>
      <c r="B169">
        <v>2017</v>
      </c>
      <c r="C169" t="s">
        <v>46</v>
      </c>
      <c r="D169">
        <v>134.30000000000001</v>
      </c>
      <c r="E169">
        <v>143.4</v>
      </c>
      <c r="F169">
        <v>129.30000000000001</v>
      </c>
      <c r="G169">
        <v>139</v>
      </c>
      <c r="H169">
        <v>118.1</v>
      </c>
      <c r="I169">
        <v>145.5</v>
      </c>
      <c r="J169">
        <v>168.6</v>
      </c>
      <c r="K169">
        <v>132.69999999999999</v>
      </c>
      <c r="L169">
        <v>121.2</v>
      </c>
      <c r="M169">
        <v>135.6</v>
      </c>
      <c r="N169">
        <v>128.69999999999999</v>
      </c>
      <c r="O169">
        <v>146.80000000000001</v>
      </c>
      <c r="P169">
        <v>140.6</v>
      </c>
      <c r="Q169">
        <v>149.80000000000001</v>
      </c>
      <c r="R169">
        <v>140.30000000000001</v>
      </c>
      <c r="S169">
        <v>133</v>
      </c>
      <c r="T169">
        <v>139.30000000000001</v>
      </c>
      <c r="U169">
        <v>134.4</v>
      </c>
      <c r="V169">
        <v>129.80000000000001</v>
      </c>
      <c r="W169">
        <v>132.80000000000001</v>
      </c>
      <c r="X169">
        <v>130.19999999999999</v>
      </c>
      <c r="Y169">
        <v>117.3</v>
      </c>
      <c r="Z169">
        <v>127.3</v>
      </c>
      <c r="AA169">
        <v>137.6</v>
      </c>
      <c r="AB169">
        <v>124.5</v>
      </c>
      <c r="AC169">
        <v>126.8</v>
      </c>
      <c r="AD169">
        <v>135.4</v>
      </c>
    </row>
    <row r="170" spans="1:30" x14ac:dyDescent="0.3">
      <c r="A170" t="s">
        <v>30</v>
      </c>
      <c r="B170">
        <v>2017</v>
      </c>
      <c r="C170" t="s">
        <v>48</v>
      </c>
      <c r="D170">
        <v>135.19999999999999</v>
      </c>
      <c r="E170">
        <v>142</v>
      </c>
      <c r="F170">
        <v>130.5</v>
      </c>
      <c r="G170">
        <v>140.19999999999999</v>
      </c>
      <c r="H170">
        <v>120.7</v>
      </c>
      <c r="I170">
        <v>147.80000000000001</v>
      </c>
      <c r="J170">
        <v>154.5</v>
      </c>
      <c r="K170">
        <v>137.1</v>
      </c>
      <c r="L170">
        <v>121</v>
      </c>
      <c r="M170">
        <v>134.69999999999999</v>
      </c>
      <c r="N170">
        <v>131.69999999999999</v>
      </c>
      <c r="O170">
        <v>149.30000000000001</v>
      </c>
      <c r="P170">
        <v>139.6</v>
      </c>
      <c r="Q170">
        <v>149.80000000000001</v>
      </c>
      <c r="R170">
        <v>146.1</v>
      </c>
      <c r="S170">
        <v>139.69999999999999</v>
      </c>
      <c r="T170">
        <v>145.19999999999999</v>
      </c>
      <c r="U170" s="4" t="s">
        <v>32</v>
      </c>
      <c r="V170">
        <v>137.4</v>
      </c>
      <c r="W170">
        <v>137.9</v>
      </c>
      <c r="X170">
        <v>133.4</v>
      </c>
      <c r="Y170">
        <v>121.2</v>
      </c>
      <c r="Z170">
        <v>132.30000000000001</v>
      </c>
      <c r="AA170">
        <v>139.6</v>
      </c>
      <c r="AB170">
        <v>126.7</v>
      </c>
      <c r="AC170">
        <v>130.30000000000001</v>
      </c>
      <c r="AD170">
        <v>137.6</v>
      </c>
    </row>
    <row r="171" spans="1:30" x14ac:dyDescent="0.3">
      <c r="A171" t="s">
        <v>33</v>
      </c>
      <c r="B171">
        <v>2017</v>
      </c>
      <c r="C171" t="s">
        <v>48</v>
      </c>
      <c r="D171">
        <v>133.6</v>
      </c>
      <c r="E171">
        <v>143</v>
      </c>
      <c r="F171">
        <v>129.69999999999999</v>
      </c>
      <c r="G171">
        <v>138.69999999999999</v>
      </c>
      <c r="H171">
        <v>114.5</v>
      </c>
      <c r="I171">
        <v>137.5</v>
      </c>
      <c r="J171">
        <v>160.69999999999999</v>
      </c>
      <c r="K171">
        <v>124.5</v>
      </c>
      <c r="L171">
        <v>122.4</v>
      </c>
      <c r="M171">
        <v>137.30000000000001</v>
      </c>
      <c r="N171">
        <v>124.8</v>
      </c>
      <c r="O171">
        <v>145</v>
      </c>
      <c r="P171">
        <v>138</v>
      </c>
      <c r="Q171">
        <v>153.6</v>
      </c>
      <c r="R171">
        <v>133.30000000000001</v>
      </c>
      <c r="S171">
        <v>124.6</v>
      </c>
      <c r="T171">
        <v>132</v>
      </c>
      <c r="U171">
        <v>135.69999999999999</v>
      </c>
      <c r="V171">
        <v>120.6</v>
      </c>
      <c r="W171">
        <v>128.1</v>
      </c>
      <c r="X171">
        <v>126.1</v>
      </c>
      <c r="Y171">
        <v>115.7</v>
      </c>
      <c r="Z171">
        <v>124.5</v>
      </c>
      <c r="AA171">
        <v>135.9</v>
      </c>
      <c r="AB171">
        <v>124.4</v>
      </c>
      <c r="AC171">
        <v>124.5</v>
      </c>
      <c r="AD171">
        <v>132.4</v>
      </c>
    </row>
    <row r="172" spans="1:30" x14ac:dyDescent="0.3">
      <c r="A172" t="s">
        <v>35</v>
      </c>
      <c r="B172">
        <v>2017</v>
      </c>
      <c r="C172" t="s">
        <v>48</v>
      </c>
      <c r="D172">
        <v>134.69999999999999</v>
      </c>
      <c r="E172">
        <v>142.4</v>
      </c>
      <c r="F172">
        <v>130.19999999999999</v>
      </c>
      <c r="G172">
        <v>139.6</v>
      </c>
      <c r="H172">
        <v>118.4</v>
      </c>
      <c r="I172">
        <v>143</v>
      </c>
      <c r="J172">
        <v>156.6</v>
      </c>
      <c r="K172">
        <v>132.9</v>
      </c>
      <c r="L172">
        <v>121.5</v>
      </c>
      <c r="M172">
        <v>135.6</v>
      </c>
      <c r="N172">
        <v>128.80000000000001</v>
      </c>
      <c r="O172">
        <v>147.30000000000001</v>
      </c>
      <c r="P172">
        <v>139</v>
      </c>
      <c r="Q172">
        <v>150.80000000000001</v>
      </c>
      <c r="R172">
        <v>141.1</v>
      </c>
      <c r="S172">
        <v>133.4</v>
      </c>
      <c r="T172">
        <v>140</v>
      </c>
      <c r="U172">
        <v>135.69999999999999</v>
      </c>
      <c r="V172">
        <v>131</v>
      </c>
      <c r="W172">
        <v>133.30000000000001</v>
      </c>
      <c r="X172">
        <v>130.6</v>
      </c>
      <c r="Y172">
        <v>118.3</v>
      </c>
      <c r="Z172">
        <v>127.9</v>
      </c>
      <c r="AA172">
        <v>137.4</v>
      </c>
      <c r="AB172">
        <v>125.7</v>
      </c>
      <c r="AC172">
        <v>127.5</v>
      </c>
      <c r="AD172">
        <v>135.19999999999999</v>
      </c>
    </row>
    <row r="173" spans="1:30" x14ac:dyDescent="0.3">
      <c r="A173" t="s">
        <v>30</v>
      </c>
      <c r="B173">
        <v>2017</v>
      </c>
      <c r="C173" t="s">
        <v>50</v>
      </c>
      <c r="D173">
        <v>135.9</v>
      </c>
      <c r="E173">
        <v>141.9</v>
      </c>
      <c r="F173">
        <v>131</v>
      </c>
      <c r="G173">
        <v>141.5</v>
      </c>
      <c r="H173">
        <v>121.4</v>
      </c>
      <c r="I173">
        <v>146.69999999999999</v>
      </c>
      <c r="J173">
        <v>157.1</v>
      </c>
      <c r="K173">
        <v>136.4</v>
      </c>
      <c r="L173">
        <v>121.4</v>
      </c>
      <c r="M173">
        <v>135.6</v>
      </c>
      <c r="N173">
        <v>131.30000000000001</v>
      </c>
      <c r="O173">
        <v>150.30000000000001</v>
      </c>
      <c r="P173">
        <v>140.4</v>
      </c>
      <c r="Q173">
        <v>150.5</v>
      </c>
      <c r="R173">
        <v>147.19999999999999</v>
      </c>
      <c r="S173">
        <v>140.6</v>
      </c>
      <c r="T173">
        <v>146.19999999999999</v>
      </c>
      <c r="U173" s="4" t="s">
        <v>32</v>
      </c>
      <c r="V173">
        <v>138.1</v>
      </c>
      <c r="W173">
        <v>138.4</v>
      </c>
      <c r="X173">
        <v>134.19999999999999</v>
      </c>
      <c r="Y173">
        <v>121</v>
      </c>
      <c r="Z173">
        <v>133</v>
      </c>
      <c r="AA173">
        <v>140.1</v>
      </c>
      <c r="AB173">
        <v>127.4</v>
      </c>
      <c r="AC173">
        <v>130.69999999999999</v>
      </c>
      <c r="AD173">
        <v>138.30000000000001</v>
      </c>
    </row>
    <row r="174" spans="1:30" x14ac:dyDescent="0.3">
      <c r="A174" t="s">
        <v>33</v>
      </c>
      <c r="B174">
        <v>2017</v>
      </c>
      <c r="C174" t="s">
        <v>50</v>
      </c>
      <c r="D174">
        <v>133.9</v>
      </c>
      <c r="E174">
        <v>142.80000000000001</v>
      </c>
      <c r="F174">
        <v>131.4</v>
      </c>
      <c r="G174">
        <v>139.1</v>
      </c>
      <c r="H174">
        <v>114.9</v>
      </c>
      <c r="I174">
        <v>135.6</v>
      </c>
      <c r="J174">
        <v>173.2</v>
      </c>
      <c r="K174">
        <v>124.1</v>
      </c>
      <c r="L174">
        <v>122.6</v>
      </c>
      <c r="M174">
        <v>137.80000000000001</v>
      </c>
      <c r="N174">
        <v>125.1</v>
      </c>
      <c r="O174">
        <v>145.5</v>
      </c>
      <c r="P174">
        <v>139.69999999999999</v>
      </c>
      <c r="Q174">
        <v>154.6</v>
      </c>
      <c r="R174">
        <v>134</v>
      </c>
      <c r="S174">
        <v>124.9</v>
      </c>
      <c r="T174">
        <v>132.6</v>
      </c>
      <c r="U174">
        <v>137.30000000000001</v>
      </c>
      <c r="V174">
        <v>122.6</v>
      </c>
      <c r="W174">
        <v>128.30000000000001</v>
      </c>
      <c r="X174">
        <v>126.6</v>
      </c>
      <c r="Y174">
        <v>115</v>
      </c>
      <c r="Z174">
        <v>124.8</v>
      </c>
      <c r="AA174">
        <v>136.30000000000001</v>
      </c>
      <c r="AB174">
        <v>124.6</v>
      </c>
      <c r="AC174">
        <v>124.5</v>
      </c>
      <c r="AD174">
        <v>133.5</v>
      </c>
    </row>
    <row r="175" spans="1:30" x14ac:dyDescent="0.3">
      <c r="A175" t="s">
        <v>35</v>
      </c>
      <c r="B175">
        <v>2017</v>
      </c>
      <c r="C175" t="s">
        <v>50</v>
      </c>
      <c r="D175">
        <v>135.30000000000001</v>
      </c>
      <c r="E175">
        <v>142.19999999999999</v>
      </c>
      <c r="F175">
        <v>131.19999999999999</v>
      </c>
      <c r="G175">
        <v>140.6</v>
      </c>
      <c r="H175">
        <v>119</v>
      </c>
      <c r="I175">
        <v>141.5</v>
      </c>
      <c r="J175">
        <v>162.6</v>
      </c>
      <c r="K175">
        <v>132.30000000000001</v>
      </c>
      <c r="L175">
        <v>121.8</v>
      </c>
      <c r="M175">
        <v>136.30000000000001</v>
      </c>
      <c r="N175">
        <v>128.69999999999999</v>
      </c>
      <c r="O175">
        <v>148.1</v>
      </c>
      <c r="P175">
        <v>140.1</v>
      </c>
      <c r="Q175">
        <v>151.6</v>
      </c>
      <c r="R175">
        <v>142</v>
      </c>
      <c r="S175">
        <v>134.1</v>
      </c>
      <c r="T175">
        <v>140.80000000000001</v>
      </c>
      <c r="U175">
        <v>137.30000000000001</v>
      </c>
      <c r="V175">
        <v>132.19999999999999</v>
      </c>
      <c r="W175">
        <v>133.6</v>
      </c>
      <c r="X175">
        <v>131.30000000000001</v>
      </c>
      <c r="Y175">
        <v>117.8</v>
      </c>
      <c r="Z175">
        <v>128.4</v>
      </c>
      <c r="AA175">
        <v>137.9</v>
      </c>
      <c r="AB175">
        <v>126.2</v>
      </c>
      <c r="AC175">
        <v>127.7</v>
      </c>
      <c r="AD175">
        <v>136.1</v>
      </c>
    </row>
    <row r="176" spans="1:30" x14ac:dyDescent="0.3">
      <c r="A176" t="s">
        <v>30</v>
      </c>
      <c r="B176">
        <v>2017</v>
      </c>
      <c r="C176" t="s">
        <v>53</v>
      </c>
      <c r="D176">
        <v>136.30000000000001</v>
      </c>
      <c r="E176">
        <v>142.5</v>
      </c>
      <c r="F176">
        <v>140.5</v>
      </c>
      <c r="G176">
        <v>141.5</v>
      </c>
      <c r="H176">
        <v>121.6</v>
      </c>
      <c r="I176">
        <v>147.30000000000001</v>
      </c>
      <c r="J176">
        <v>168</v>
      </c>
      <c r="K176">
        <v>135.80000000000001</v>
      </c>
      <c r="L176">
        <v>122.5</v>
      </c>
      <c r="M176">
        <v>136</v>
      </c>
      <c r="N176">
        <v>131.9</v>
      </c>
      <c r="O176">
        <v>151.4</v>
      </c>
      <c r="P176">
        <v>142.4</v>
      </c>
      <c r="Q176">
        <v>152.1</v>
      </c>
      <c r="R176">
        <v>148.19999999999999</v>
      </c>
      <c r="S176">
        <v>141.5</v>
      </c>
      <c r="T176">
        <v>147.30000000000001</v>
      </c>
      <c r="U176" s="4" t="s">
        <v>32</v>
      </c>
      <c r="V176">
        <v>141.1</v>
      </c>
      <c r="W176">
        <v>139.4</v>
      </c>
      <c r="X176">
        <v>135.80000000000001</v>
      </c>
      <c r="Y176">
        <v>121.6</v>
      </c>
      <c r="Z176">
        <v>133.69999999999999</v>
      </c>
      <c r="AA176">
        <v>141.5</v>
      </c>
      <c r="AB176">
        <v>128.1</v>
      </c>
      <c r="AC176">
        <v>131.69999999999999</v>
      </c>
      <c r="AD176">
        <v>140</v>
      </c>
    </row>
    <row r="177" spans="1:30" x14ac:dyDescent="0.3">
      <c r="A177" t="s">
        <v>33</v>
      </c>
      <c r="B177">
        <v>2017</v>
      </c>
      <c r="C177" t="s">
        <v>53</v>
      </c>
      <c r="D177">
        <v>134.30000000000001</v>
      </c>
      <c r="E177">
        <v>142.1</v>
      </c>
      <c r="F177">
        <v>146.69999999999999</v>
      </c>
      <c r="G177">
        <v>139.5</v>
      </c>
      <c r="H177">
        <v>115.2</v>
      </c>
      <c r="I177">
        <v>136.4</v>
      </c>
      <c r="J177">
        <v>185.2</v>
      </c>
      <c r="K177">
        <v>122.2</v>
      </c>
      <c r="L177">
        <v>123.9</v>
      </c>
      <c r="M177">
        <v>138.30000000000001</v>
      </c>
      <c r="N177">
        <v>125.4</v>
      </c>
      <c r="O177">
        <v>146</v>
      </c>
      <c r="P177">
        <v>141.5</v>
      </c>
      <c r="Q177">
        <v>156.19999999999999</v>
      </c>
      <c r="R177">
        <v>135</v>
      </c>
      <c r="S177">
        <v>125.4</v>
      </c>
      <c r="T177">
        <v>133.5</v>
      </c>
      <c r="U177">
        <v>138.6</v>
      </c>
      <c r="V177">
        <v>125.7</v>
      </c>
      <c r="W177">
        <v>128.80000000000001</v>
      </c>
      <c r="X177">
        <v>127.4</v>
      </c>
      <c r="Y177">
        <v>115.3</v>
      </c>
      <c r="Z177">
        <v>125.1</v>
      </c>
      <c r="AA177">
        <v>136.6</v>
      </c>
      <c r="AB177">
        <v>124.9</v>
      </c>
      <c r="AC177">
        <v>124.9</v>
      </c>
      <c r="AD177">
        <v>134.80000000000001</v>
      </c>
    </row>
    <row r="178" spans="1:30" x14ac:dyDescent="0.3">
      <c r="A178" t="s">
        <v>35</v>
      </c>
      <c r="B178">
        <v>2017</v>
      </c>
      <c r="C178" t="s">
        <v>53</v>
      </c>
      <c r="D178">
        <v>135.69999999999999</v>
      </c>
      <c r="E178">
        <v>142.4</v>
      </c>
      <c r="F178">
        <v>142.9</v>
      </c>
      <c r="G178">
        <v>140.80000000000001</v>
      </c>
      <c r="H178">
        <v>119.2</v>
      </c>
      <c r="I178">
        <v>142.19999999999999</v>
      </c>
      <c r="J178">
        <v>173.8</v>
      </c>
      <c r="K178">
        <v>131.19999999999999</v>
      </c>
      <c r="L178">
        <v>123</v>
      </c>
      <c r="M178">
        <v>136.80000000000001</v>
      </c>
      <c r="N178">
        <v>129.19999999999999</v>
      </c>
      <c r="O178">
        <v>148.9</v>
      </c>
      <c r="P178">
        <v>142.1</v>
      </c>
      <c r="Q178">
        <v>153.19999999999999</v>
      </c>
      <c r="R178">
        <v>143</v>
      </c>
      <c r="S178">
        <v>134.80000000000001</v>
      </c>
      <c r="T178">
        <v>141.80000000000001</v>
      </c>
      <c r="U178">
        <v>138.6</v>
      </c>
      <c r="V178">
        <v>135.30000000000001</v>
      </c>
      <c r="W178">
        <v>134.4</v>
      </c>
      <c r="X178">
        <v>132.6</v>
      </c>
      <c r="Y178">
        <v>118.3</v>
      </c>
      <c r="Z178">
        <v>128.9</v>
      </c>
      <c r="AA178">
        <v>138.6</v>
      </c>
      <c r="AB178">
        <v>126.8</v>
      </c>
      <c r="AC178">
        <v>128.4</v>
      </c>
      <c r="AD178">
        <v>137.6</v>
      </c>
    </row>
    <row r="179" spans="1:30" x14ac:dyDescent="0.3">
      <c r="A179" t="s">
        <v>30</v>
      </c>
      <c r="B179">
        <v>2017</v>
      </c>
      <c r="C179" t="s">
        <v>55</v>
      </c>
      <c r="D179">
        <v>136.4</v>
      </c>
      <c r="E179">
        <v>143.69999999999999</v>
      </c>
      <c r="F179">
        <v>144.80000000000001</v>
      </c>
      <c r="G179">
        <v>141.9</v>
      </c>
      <c r="H179">
        <v>123.1</v>
      </c>
      <c r="I179">
        <v>147.19999999999999</v>
      </c>
      <c r="J179">
        <v>161</v>
      </c>
      <c r="K179">
        <v>133.80000000000001</v>
      </c>
      <c r="L179">
        <v>121.9</v>
      </c>
      <c r="M179">
        <v>135.80000000000001</v>
      </c>
      <c r="N179">
        <v>131.1</v>
      </c>
      <c r="O179">
        <v>151.4</v>
      </c>
      <c r="P179">
        <v>141.5</v>
      </c>
      <c r="Q179">
        <v>153.19999999999999</v>
      </c>
      <c r="R179">
        <v>148</v>
      </c>
      <c r="S179">
        <v>141.9</v>
      </c>
      <c r="T179">
        <v>147.19999999999999</v>
      </c>
      <c r="U179" s="4" t="s">
        <v>32</v>
      </c>
      <c r="V179">
        <v>142.6</v>
      </c>
      <c r="W179">
        <v>139.5</v>
      </c>
      <c r="X179">
        <v>136.1</v>
      </c>
      <c r="Y179">
        <v>122</v>
      </c>
      <c r="Z179">
        <v>133.4</v>
      </c>
      <c r="AA179">
        <v>141.1</v>
      </c>
      <c r="AB179">
        <v>127.8</v>
      </c>
      <c r="AC179">
        <v>131.9</v>
      </c>
      <c r="AD179">
        <v>139.80000000000001</v>
      </c>
    </row>
    <row r="180" spans="1:30" x14ac:dyDescent="0.3">
      <c r="A180" t="s">
        <v>33</v>
      </c>
      <c r="B180">
        <v>2017</v>
      </c>
      <c r="C180" t="s">
        <v>55</v>
      </c>
      <c r="D180">
        <v>134.4</v>
      </c>
      <c r="E180">
        <v>142.6</v>
      </c>
      <c r="F180">
        <v>145.9</v>
      </c>
      <c r="G180">
        <v>139.5</v>
      </c>
      <c r="H180">
        <v>115.9</v>
      </c>
      <c r="I180">
        <v>135</v>
      </c>
      <c r="J180">
        <v>163.19999999999999</v>
      </c>
      <c r="K180">
        <v>119.8</v>
      </c>
      <c r="L180">
        <v>120.7</v>
      </c>
      <c r="M180">
        <v>139.69999999999999</v>
      </c>
      <c r="N180">
        <v>125.7</v>
      </c>
      <c r="O180">
        <v>146.30000000000001</v>
      </c>
      <c r="P180">
        <v>138.80000000000001</v>
      </c>
      <c r="Q180">
        <v>157</v>
      </c>
      <c r="R180">
        <v>135.6</v>
      </c>
      <c r="S180">
        <v>125.6</v>
      </c>
      <c r="T180">
        <v>134</v>
      </c>
      <c r="U180">
        <v>139.1</v>
      </c>
      <c r="V180">
        <v>126.8</v>
      </c>
      <c r="W180">
        <v>129.30000000000001</v>
      </c>
      <c r="X180">
        <v>128.19999999999999</v>
      </c>
      <c r="Y180">
        <v>115.3</v>
      </c>
      <c r="Z180">
        <v>125.6</v>
      </c>
      <c r="AA180">
        <v>136.69999999999999</v>
      </c>
      <c r="AB180">
        <v>124.6</v>
      </c>
      <c r="AC180">
        <v>125.1</v>
      </c>
      <c r="AD180">
        <v>134.1</v>
      </c>
    </row>
    <row r="181" spans="1:30" x14ac:dyDescent="0.3">
      <c r="A181" t="s">
        <v>35</v>
      </c>
      <c r="B181">
        <v>2017</v>
      </c>
      <c r="C181" t="s">
        <v>55</v>
      </c>
      <c r="D181">
        <v>135.80000000000001</v>
      </c>
      <c r="E181">
        <v>143.30000000000001</v>
      </c>
      <c r="F181">
        <v>145.19999999999999</v>
      </c>
      <c r="G181">
        <v>141</v>
      </c>
      <c r="H181">
        <v>120.5</v>
      </c>
      <c r="I181">
        <v>141.5</v>
      </c>
      <c r="J181">
        <v>161.69999999999999</v>
      </c>
      <c r="K181">
        <v>129.1</v>
      </c>
      <c r="L181">
        <v>121.5</v>
      </c>
      <c r="M181">
        <v>137.1</v>
      </c>
      <c r="N181">
        <v>128.80000000000001</v>
      </c>
      <c r="O181">
        <v>149</v>
      </c>
      <c r="P181">
        <v>140.5</v>
      </c>
      <c r="Q181">
        <v>154.19999999999999</v>
      </c>
      <c r="R181">
        <v>143.1</v>
      </c>
      <c r="S181">
        <v>135.1</v>
      </c>
      <c r="T181">
        <v>142</v>
      </c>
      <c r="U181">
        <v>139.1</v>
      </c>
      <c r="V181">
        <v>136.6</v>
      </c>
      <c r="W181">
        <v>134.69999999999999</v>
      </c>
      <c r="X181">
        <v>133.1</v>
      </c>
      <c r="Y181">
        <v>118.5</v>
      </c>
      <c r="Z181">
        <v>129</v>
      </c>
      <c r="AA181">
        <v>138.5</v>
      </c>
      <c r="AB181">
        <v>126.5</v>
      </c>
      <c r="AC181">
        <v>128.6</v>
      </c>
      <c r="AD181">
        <v>137.19999999999999</v>
      </c>
    </row>
    <row r="182" spans="1:30" x14ac:dyDescent="0.3">
      <c r="A182" t="s">
        <v>30</v>
      </c>
      <c r="B182">
        <v>2018</v>
      </c>
      <c r="C182" t="s">
        <v>31</v>
      </c>
      <c r="D182">
        <v>136.6</v>
      </c>
      <c r="E182">
        <v>144.4</v>
      </c>
      <c r="F182">
        <v>143.80000000000001</v>
      </c>
      <c r="G182">
        <v>142</v>
      </c>
      <c r="H182">
        <v>123.2</v>
      </c>
      <c r="I182">
        <v>147.9</v>
      </c>
      <c r="J182">
        <v>152.1</v>
      </c>
      <c r="K182">
        <v>131.80000000000001</v>
      </c>
      <c r="L182">
        <v>119.5</v>
      </c>
      <c r="M182">
        <v>136</v>
      </c>
      <c r="N182">
        <v>131.19999999999999</v>
      </c>
      <c r="O182">
        <v>151.80000000000001</v>
      </c>
      <c r="P182">
        <v>140.4</v>
      </c>
      <c r="Q182">
        <v>153.6</v>
      </c>
      <c r="R182">
        <v>148.30000000000001</v>
      </c>
      <c r="S182">
        <v>142.30000000000001</v>
      </c>
      <c r="T182">
        <v>147.5</v>
      </c>
      <c r="U182" s="4" t="s">
        <v>32</v>
      </c>
      <c r="V182">
        <v>142.30000000000001</v>
      </c>
      <c r="W182">
        <v>139.80000000000001</v>
      </c>
      <c r="X182">
        <v>136</v>
      </c>
      <c r="Y182">
        <v>122.7</v>
      </c>
      <c r="Z182">
        <v>134.30000000000001</v>
      </c>
      <c r="AA182">
        <v>141.6</v>
      </c>
      <c r="AB182">
        <v>128.6</v>
      </c>
      <c r="AC182">
        <v>132.30000000000001</v>
      </c>
      <c r="AD182">
        <v>139.30000000000001</v>
      </c>
    </row>
    <row r="183" spans="1:30" x14ac:dyDescent="0.3">
      <c r="A183" t="s">
        <v>33</v>
      </c>
      <c r="B183">
        <v>2018</v>
      </c>
      <c r="C183" t="s">
        <v>31</v>
      </c>
      <c r="D183">
        <v>134.6</v>
      </c>
      <c r="E183">
        <v>143.69999999999999</v>
      </c>
      <c r="F183">
        <v>143.6</v>
      </c>
      <c r="G183">
        <v>139.6</v>
      </c>
      <c r="H183">
        <v>116.4</v>
      </c>
      <c r="I183">
        <v>133.80000000000001</v>
      </c>
      <c r="J183">
        <v>150.5</v>
      </c>
      <c r="K183">
        <v>118.4</v>
      </c>
      <c r="L183">
        <v>117.3</v>
      </c>
      <c r="M183">
        <v>140.5</v>
      </c>
      <c r="N183">
        <v>125.9</v>
      </c>
      <c r="O183">
        <v>146.80000000000001</v>
      </c>
      <c r="P183">
        <v>137.19999999999999</v>
      </c>
      <c r="Q183">
        <v>157.69999999999999</v>
      </c>
      <c r="R183">
        <v>136</v>
      </c>
      <c r="S183">
        <v>125.9</v>
      </c>
      <c r="T183">
        <v>134.4</v>
      </c>
      <c r="U183">
        <v>140.4</v>
      </c>
      <c r="V183">
        <v>127.3</v>
      </c>
      <c r="W183">
        <v>129.5</v>
      </c>
      <c r="X183">
        <v>129</v>
      </c>
      <c r="Y183">
        <v>116.3</v>
      </c>
      <c r="Z183">
        <v>126.2</v>
      </c>
      <c r="AA183">
        <v>137.1</v>
      </c>
      <c r="AB183">
        <v>125.5</v>
      </c>
      <c r="AC183">
        <v>125.8</v>
      </c>
      <c r="AD183">
        <v>134.1</v>
      </c>
    </row>
    <row r="184" spans="1:30" x14ac:dyDescent="0.3">
      <c r="A184" t="s">
        <v>35</v>
      </c>
      <c r="B184">
        <v>2018</v>
      </c>
      <c r="C184" t="s">
        <v>31</v>
      </c>
      <c r="D184">
        <v>136</v>
      </c>
      <c r="E184">
        <v>144.19999999999999</v>
      </c>
      <c r="F184">
        <v>143.69999999999999</v>
      </c>
      <c r="G184">
        <v>141.1</v>
      </c>
      <c r="H184">
        <v>120.7</v>
      </c>
      <c r="I184">
        <v>141.30000000000001</v>
      </c>
      <c r="J184">
        <v>151.6</v>
      </c>
      <c r="K184">
        <v>127.3</v>
      </c>
      <c r="L184">
        <v>118.8</v>
      </c>
      <c r="M184">
        <v>137.5</v>
      </c>
      <c r="N184">
        <v>129</v>
      </c>
      <c r="O184">
        <v>149.5</v>
      </c>
      <c r="P184">
        <v>139.19999999999999</v>
      </c>
      <c r="Q184">
        <v>154.69999999999999</v>
      </c>
      <c r="R184">
        <v>143.5</v>
      </c>
      <c r="S184">
        <v>135.5</v>
      </c>
      <c r="T184">
        <v>142.30000000000001</v>
      </c>
      <c r="U184">
        <v>140.4</v>
      </c>
      <c r="V184">
        <v>136.6</v>
      </c>
      <c r="W184">
        <v>134.9</v>
      </c>
      <c r="X184">
        <v>133.30000000000001</v>
      </c>
      <c r="Y184">
        <v>119.3</v>
      </c>
      <c r="Z184">
        <v>129.69999999999999</v>
      </c>
      <c r="AA184">
        <v>139</v>
      </c>
      <c r="AB184">
        <v>127.3</v>
      </c>
      <c r="AC184">
        <v>129.1</v>
      </c>
      <c r="AD184">
        <v>136.9</v>
      </c>
    </row>
    <row r="185" spans="1:30" x14ac:dyDescent="0.3">
      <c r="A185" t="s">
        <v>30</v>
      </c>
      <c r="B185">
        <v>2018</v>
      </c>
      <c r="C185" t="s">
        <v>36</v>
      </c>
      <c r="D185">
        <v>136.4</v>
      </c>
      <c r="E185">
        <v>143.69999999999999</v>
      </c>
      <c r="F185">
        <v>140.6</v>
      </c>
      <c r="G185">
        <v>141.5</v>
      </c>
      <c r="H185">
        <v>122.9</v>
      </c>
      <c r="I185">
        <v>149.4</v>
      </c>
      <c r="J185">
        <v>142.4</v>
      </c>
      <c r="K185">
        <v>130.19999999999999</v>
      </c>
      <c r="L185">
        <v>117.9</v>
      </c>
      <c r="M185">
        <v>135.6</v>
      </c>
      <c r="N185">
        <v>130.5</v>
      </c>
      <c r="O185">
        <v>151.69999999999999</v>
      </c>
      <c r="P185">
        <v>138.69999999999999</v>
      </c>
      <c r="Q185">
        <v>153.30000000000001</v>
      </c>
      <c r="R185">
        <v>148.69999999999999</v>
      </c>
      <c r="S185">
        <v>142.4</v>
      </c>
      <c r="T185">
        <v>147.80000000000001</v>
      </c>
      <c r="U185" s="4" t="s">
        <v>32</v>
      </c>
      <c r="V185">
        <v>142.4</v>
      </c>
      <c r="W185">
        <v>139.9</v>
      </c>
      <c r="X185">
        <v>136.19999999999999</v>
      </c>
      <c r="Y185">
        <v>123.3</v>
      </c>
      <c r="Z185">
        <v>134.30000000000001</v>
      </c>
      <c r="AA185">
        <v>141.5</v>
      </c>
      <c r="AB185">
        <v>128.80000000000001</v>
      </c>
      <c r="AC185">
        <v>132.5</v>
      </c>
      <c r="AD185">
        <v>138.5</v>
      </c>
    </row>
    <row r="186" spans="1:30" x14ac:dyDescent="0.3">
      <c r="A186" t="s">
        <v>33</v>
      </c>
      <c r="B186">
        <v>2018</v>
      </c>
      <c r="C186" t="s">
        <v>36</v>
      </c>
      <c r="D186">
        <v>134.80000000000001</v>
      </c>
      <c r="E186">
        <v>143</v>
      </c>
      <c r="F186">
        <v>139.9</v>
      </c>
      <c r="G186">
        <v>139.9</v>
      </c>
      <c r="H186">
        <v>116.2</v>
      </c>
      <c r="I186">
        <v>135.5</v>
      </c>
      <c r="J186">
        <v>136.9</v>
      </c>
      <c r="K186">
        <v>117</v>
      </c>
      <c r="L186">
        <v>115.4</v>
      </c>
      <c r="M186">
        <v>140.69999999999999</v>
      </c>
      <c r="N186">
        <v>125.9</v>
      </c>
      <c r="O186">
        <v>147.1</v>
      </c>
      <c r="P186">
        <v>135.6</v>
      </c>
      <c r="Q186">
        <v>159.30000000000001</v>
      </c>
      <c r="R186">
        <v>136.30000000000001</v>
      </c>
      <c r="S186">
        <v>126.1</v>
      </c>
      <c r="T186">
        <v>134.69999999999999</v>
      </c>
      <c r="U186">
        <v>141.30000000000001</v>
      </c>
      <c r="V186">
        <v>127.3</v>
      </c>
      <c r="W186">
        <v>129.9</v>
      </c>
      <c r="X186">
        <v>129.80000000000001</v>
      </c>
      <c r="Y186">
        <v>117.4</v>
      </c>
      <c r="Z186">
        <v>126.5</v>
      </c>
      <c r="AA186">
        <v>137.19999999999999</v>
      </c>
      <c r="AB186">
        <v>126.2</v>
      </c>
      <c r="AC186">
        <v>126.5</v>
      </c>
      <c r="AD186">
        <v>134</v>
      </c>
    </row>
    <row r="187" spans="1:30" x14ac:dyDescent="0.3">
      <c r="A187" t="s">
        <v>35</v>
      </c>
      <c r="B187">
        <v>2018</v>
      </c>
      <c r="C187" t="s">
        <v>36</v>
      </c>
      <c r="D187">
        <v>135.9</v>
      </c>
      <c r="E187">
        <v>143.5</v>
      </c>
      <c r="F187">
        <v>140.30000000000001</v>
      </c>
      <c r="G187">
        <v>140.9</v>
      </c>
      <c r="H187">
        <v>120.4</v>
      </c>
      <c r="I187">
        <v>142.9</v>
      </c>
      <c r="J187">
        <v>140.5</v>
      </c>
      <c r="K187">
        <v>125.8</v>
      </c>
      <c r="L187">
        <v>117.1</v>
      </c>
      <c r="M187">
        <v>137.30000000000001</v>
      </c>
      <c r="N187">
        <v>128.6</v>
      </c>
      <c r="O187">
        <v>149.6</v>
      </c>
      <c r="P187">
        <v>137.6</v>
      </c>
      <c r="Q187">
        <v>154.9</v>
      </c>
      <c r="R187">
        <v>143.80000000000001</v>
      </c>
      <c r="S187">
        <v>135.6</v>
      </c>
      <c r="T187">
        <v>142.6</v>
      </c>
      <c r="U187">
        <v>141.30000000000001</v>
      </c>
      <c r="V187">
        <v>136.69999999999999</v>
      </c>
      <c r="W187">
        <v>135.19999999999999</v>
      </c>
      <c r="X187">
        <v>133.80000000000001</v>
      </c>
      <c r="Y187">
        <v>120.2</v>
      </c>
      <c r="Z187">
        <v>129.9</v>
      </c>
      <c r="AA187">
        <v>139</v>
      </c>
      <c r="AB187">
        <v>127.7</v>
      </c>
      <c r="AC187">
        <v>129.6</v>
      </c>
      <c r="AD187">
        <v>136.4</v>
      </c>
    </row>
    <row r="188" spans="1:30" x14ac:dyDescent="0.3">
      <c r="A188" t="s">
        <v>30</v>
      </c>
      <c r="B188">
        <v>2018</v>
      </c>
      <c r="C188" t="s">
        <v>38</v>
      </c>
      <c r="D188">
        <v>136.80000000000001</v>
      </c>
      <c r="E188">
        <v>143.80000000000001</v>
      </c>
      <c r="F188">
        <v>140</v>
      </c>
      <c r="G188">
        <v>142</v>
      </c>
      <c r="H188">
        <v>123.2</v>
      </c>
      <c r="I188">
        <v>152.9</v>
      </c>
      <c r="J188">
        <v>138</v>
      </c>
      <c r="K188">
        <v>129.30000000000001</v>
      </c>
      <c r="L188">
        <v>117.1</v>
      </c>
      <c r="M188">
        <v>136.30000000000001</v>
      </c>
      <c r="N188">
        <v>131.19999999999999</v>
      </c>
      <c r="O188">
        <v>152.80000000000001</v>
      </c>
      <c r="P188">
        <v>138.6</v>
      </c>
      <c r="Q188">
        <v>155.1</v>
      </c>
      <c r="R188">
        <v>149.19999999999999</v>
      </c>
      <c r="S188">
        <v>143</v>
      </c>
      <c r="T188">
        <v>148.30000000000001</v>
      </c>
      <c r="U188" s="4" t="s">
        <v>32</v>
      </c>
      <c r="V188">
        <v>142.6</v>
      </c>
      <c r="W188">
        <v>139.9</v>
      </c>
      <c r="X188">
        <v>136.69999999999999</v>
      </c>
      <c r="Y188">
        <v>124.6</v>
      </c>
      <c r="Z188">
        <v>135.1</v>
      </c>
      <c r="AA188">
        <v>142.69999999999999</v>
      </c>
      <c r="AB188">
        <v>129.30000000000001</v>
      </c>
      <c r="AC188">
        <v>133.30000000000001</v>
      </c>
      <c r="AD188">
        <v>138.69999999999999</v>
      </c>
    </row>
    <row r="189" spans="1:30" x14ac:dyDescent="0.3">
      <c r="A189" t="s">
        <v>33</v>
      </c>
      <c r="B189">
        <v>2018</v>
      </c>
      <c r="C189" t="s">
        <v>38</v>
      </c>
      <c r="D189">
        <v>135</v>
      </c>
      <c r="E189">
        <v>143.1</v>
      </c>
      <c r="F189">
        <v>135.5</v>
      </c>
      <c r="G189">
        <v>139.9</v>
      </c>
      <c r="H189">
        <v>116.5</v>
      </c>
      <c r="I189">
        <v>138.5</v>
      </c>
      <c r="J189">
        <v>128</v>
      </c>
      <c r="K189">
        <v>115.5</v>
      </c>
      <c r="L189">
        <v>114.2</v>
      </c>
      <c r="M189">
        <v>140.69999999999999</v>
      </c>
      <c r="N189">
        <v>126.2</v>
      </c>
      <c r="O189">
        <v>147.6</v>
      </c>
      <c r="P189">
        <v>134.80000000000001</v>
      </c>
      <c r="Q189">
        <v>159.69999999999999</v>
      </c>
      <c r="R189">
        <v>136.69999999999999</v>
      </c>
      <c r="S189">
        <v>126.7</v>
      </c>
      <c r="T189">
        <v>135.19999999999999</v>
      </c>
      <c r="U189">
        <v>142</v>
      </c>
      <c r="V189">
        <v>126.4</v>
      </c>
      <c r="W189">
        <v>130.80000000000001</v>
      </c>
      <c r="X189">
        <v>130.5</v>
      </c>
      <c r="Y189">
        <v>117.8</v>
      </c>
      <c r="Z189">
        <v>126.8</v>
      </c>
      <c r="AA189">
        <v>137.80000000000001</v>
      </c>
      <c r="AB189">
        <v>126.7</v>
      </c>
      <c r="AC189">
        <v>127.1</v>
      </c>
      <c r="AD189">
        <v>134</v>
      </c>
    </row>
    <row r="190" spans="1:30" x14ac:dyDescent="0.3">
      <c r="A190" t="s">
        <v>35</v>
      </c>
      <c r="B190">
        <v>2018</v>
      </c>
      <c r="C190" t="s">
        <v>38</v>
      </c>
      <c r="D190">
        <v>136.19999999999999</v>
      </c>
      <c r="E190">
        <v>143.6</v>
      </c>
      <c r="F190">
        <v>138.30000000000001</v>
      </c>
      <c r="G190">
        <v>141.19999999999999</v>
      </c>
      <c r="H190">
        <v>120.7</v>
      </c>
      <c r="I190">
        <v>146.19999999999999</v>
      </c>
      <c r="J190">
        <v>134.6</v>
      </c>
      <c r="K190">
        <v>124.6</v>
      </c>
      <c r="L190">
        <v>116.1</v>
      </c>
      <c r="M190">
        <v>137.80000000000001</v>
      </c>
      <c r="N190">
        <v>129.1</v>
      </c>
      <c r="O190">
        <v>150.4</v>
      </c>
      <c r="P190">
        <v>137.19999999999999</v>
      </c>
      <c r="Q190">
        <v>156.30000000000001</v>
      </c>
      <c r="R190">
        <v>144.30000000000001</v>
      </c>
      <c r="S190">
        <v>136.19999999999999</v>
      </c>
      <c r="T190">
        <v>143.1</v>
      </c>
      <c r="U190">
        <v>142</v>
      </c>
      <c r="V190">
        <v>136.5</v>
      </c>
      <c r="W190">
        <v>135.6</v>
      </c>
      <c r="X190">
        <v>134.30000000000001</v>
      </c>
      <c r="Y190">
        <v>121</v>
      </c>
      <c r="Z190">
        <v>130.4</v>
      </c>
      <c r="AA190">
        <v>139.80000000000001</v>
      </c>
      <c r="AB190">
        <v>128.19999999999999</v>
      </c>
      <c r="AC190">
        <v>130.30000000000001</v>
      </c>
      <c r="AD190">
        <v>136.5</v>
      </c>
    </row>
    <row r="191" spans="1:30" x14ac:dyDescent="0.3">
      <c r="A191" t="s">
        <v>30</v>
      </c>
      <c r="B191">
        <v>2018</v>
      </c>
      <c r="C191" t="s">
        <v>39</v>
      </c>
      <c r="D191">
        <v>137.1</v>
      </c>
      <c r="E191">
        <v>144.5</v>
      </c>
      <c r="F191">
        <v>135.9</v>
      </c>
      <c r="G191">
        <v>142.4</v>
      </c>
      <c r="H191">
        <v>123.5</v>
      </c>
      <c r="I191">
        <v>156.4</v>
      </c>
      <c r="J191">
        <v>135.1</v>
      </c>
      <c r="K191">
        <v>128.4</v>
      </c>
      <c r="L191">
        <v>115.2</v>
      </c>
      <c r="M191">
        <v>137.19999999999999</v>
      </c>
      <c r="N191">
        <v>131.9</v>
      </c>
      <c r="O191">
        <v>153.80000000000001</v>
      </c>
      <c r="P191">
        <v>138.6</v>
      </c>
      <c r="Q191">
        <v>156.1</v>
      </c>
      <c r="R191">
        <v>150.1</v>
      </c>
      <c r="S191">
        <v>143.30000000000001</v>
      </c>
      <c r="T191">
        <v>149.1</v>
      </c>
      <c r="U191" s="4" t="s">
        <v>32</v>
      </c>
      <c r="V191">
        <v>143.80000000000001</v>
      </c>
      <c r="W191">
        <v>140.9</v>
      </c>
      <c r="X191">
        <v>137.6</v>
      </c>
      <c r="Y191">
        <v>125.3</v>
      </c>
      <c r="Z191">
        <v>136</v>
      </c>
      <c r="AA191">
        <v>143.69999999999999</v>
      </c>
      <c r="AB191">
        <v>130.4</v>
      </c>
      <c r="AC191">
        <v>134.19999999999999</v>
      </c>
      <c r="AD191">
        <v>139.1</v>
      </c>
    </row>
    <row r="192" spans="1:30" x14ac:dyDescent="0.3">
      <c r="A192" t="s">
        <v>33</v>
      </c>
      <c r="B192">
        <v>2018</v>
      </c>
      <c r="C192" t="s">
        <v>39</v>
      </c>
      <c r="D192">
        <v>135</v>
      </c>
      <c r="E192">
        <v>144.30000000000001</v>
      </c>
      <c r="F192">
        <v>130.80000000000001</v>
      </c>
      <c r="G192">
        <v>140.30000000000001</v>
      </c>
      <c r="H192">
        <v>116.6</v>
      </c>
      <c r="I192">
        <v>150.1</v>
      </c>
      <c r="J192">
        <v>127.6</v>
      </c>
      <c r="K192">
        <v>114</v>
      </c>
      <c r="L192">
        <v>110.6</v>
      </c>
      <c r="M192">
        <v>140.19999999999999</v>
      </c>
      <c r="N192">
        <v>126.5</v>
      </c>
      <c r="O192">
        <v>148.30000000000001</v>
      </c>
      <c r="P192">
        <v>135.69999999999999</v>
      </c>
      <c r="Q192">
        <v>159.19999999999999</v>
      </c>
      <c r="R192">
        <v>137.80000000000001</v>
      </c>
      <c r="S192">
        <v>127.4</v>
      </c>
      <c r="T192">
        <v>136.19999999999999</v>
      </c>
      <c r="U192">
        <v>142.9</v>
      </c>
      <c r="V192">
        <v>124.6</v>
      </c>
      <c r="W192">
        <v>131.80000000000001</v>
      </c>
      <c r="X192">
        <v>131.30000000000001</v>
      </c>
      <c r="Y192">
        <v>118.9</v>
      </c>
      <c r="Z192">
        <v>127.6</v>
      </c>
      <c r="AA192">
        <v>139.69999999999999</v>
      </c>
      <c r="AB192">
        <v>127.6</v>
      </c>
      <c r="AC192">
        <v>128.19999999999999</v>
      </c>
      <c r="AD192">
        <v>134.80000000000001</v>
      </c>
    </row>
    <row r="193" spans="1:30" x14ac:dyDescent="0.3">
      <c r="A193" t="s">
        <v>35</v>
      </c>
      <c r="B193">
        <v>2018</v>
      </c>
      <c r="C193" t="s">
        <v>39</v>
      </c>
      <c r="D193">
        <v>136.4</v>
      </c>
      <c r="E193">
        <v>144.4</v>
      </c>
      <c r="F193">
        <v>133.9</v>
      </c>
      <c r="G193">
        <v>141.6</v>
      </c>
      <c r="H193">
        <v>121</v>
      </c>
      <c r="I193">
        <v>153.5</v>
      </c>
      <c r="J193">
        <v>132.6</v>
      </c>
      <c r="K193">
        <v>123.5</v>
      </c>
      <c r="L193">
        <v>113.7</v>
      </c>
      <c r="M193">
        <v>138.19999999999999</v>
      </c>
      <c r="N193">
        <v>129.6</v>
      </c>
      <c r="O193">
        <v>151.19999999999999</v>
      </c>
      <c r="P193">
        <v>137.5</v>
      </c>
      <c r="Q193">
        <v>156.9</v>
      </c>
      <c r="R193">
        <v>145.30000000000001</v>
      </c>
      <c r="S193">
        <v>136.69999999999999</v>
      </c>
      <c r="T193">
        <v>144</v>
      </c>
      <c r="U193">
        <v>142.9</v>
      </c>
      <c r="V193">
        <v>136.5</v>
      </c>
      <c r="W193">
        <v>136.6</v>
      </c>
      <c r="X193">
        <v>135.19999999999999</v>
      </c>
      <c r="Y193">
        <v>121.9</v>
      </c>
      <c r="Z193">
        <v>131.30000000000001</v>
      </c>
      <c r="AA193">
        <v>141.4</v>
      </c>
      <c r="AB193">
        <v>129.19999999999999</v>
      </c>
      <c r="AC193">
        <v>131.30000000000001</v>
      </c>
      <c r="AD193">
        <v>137.1</v>
      </c>
    </row>
    <row r="194" spans="1:30" x14ac:dyDescent="0.3">
      <c r="A194" t="s">
        <v>30</v>
      </c>
      <c r="B194">
        <v>2018</v>
      </c>
      <c r="C194" t="s">
        <v>41</v>
      </c>
      <c r="D194">
        <v>137.4</v>
      </c>
      <c r="E194">
        <v>145.69999999999999</v>
      </c>
      <c r="F194">
        <v>135.5</v>
      </c>
      <c r="G194">
        <v>142.9</v>
      </c>
      <c r="H194">
        <v>123.6</v>
      </c>
      <c r="I194">
        <v>157.5</v>
      </c>
      <c r="J194">
        <v>137.80000000000001</v>
      </c>
      <c r="K194">
        <v>127.2</v>
      </c>
      <c r="L194">
        <v>111.8</v>
      </c>
      <c r="M194">
        <v>137.4</v>
      </c>
      <c r="N194">
        <v>132.19999999999999</v>
      </c>
      <c r="O194">
        <v>154.30000000000001</v>
      </c>
      <c r="P194">
        <v>139.1</v>
      </c>
      <c r="Q194">
        <v>157</v>
      </c>
      <c r="R194">
        <v>150.80000000000001</v>
      </c>
      <c r="S194">
        <v>144.1</v>
      </c>
      <c r="T194">
        <v>149.80000000000001</v>
      </c>
      <c r="U194" s="4" t="s">
        <v>32</v>
      </c>
      <c r="V194">
        <v>144.30000000000001</v>
      </c>
      <c r="W194">
        <v>141.80000000000001</v>
      </c>
      <c r="X194">
        <v>138.4</v>
      </c>
      <c r="Y194">
        <v>126.4</v>
      </c>
      <c r="Z194">
        <v>136.80000000000001</v>
      </c>
      <c r="AA194">
        <v>144.4</v>
      </c>
      <c r="AB194">
        <v>131.19999999999999</v>
      </c>
      <c r="AC194">
        <v>135.1</v>
      </c>
      <c r="AD194">
        <v>139.80000000000001</v>
      </c>
    </row>
    <row r="195" spans="1:30" x14ac:dyDescent="0.3">
      <c r="A195" t="s">
        <v>33</v>
      </c>
      <c r="B195">
        <v>2018</v>
      </c>
      <c r="C195" t="s">
        <v>41</v>
      </c>
      <c r="D195">
        <v>135</v>
      </c>
      <c r="E195">
        <v>148.19999999999999</v>
      </c>
      <c r="F195">
        <v>130.5</v>
      </c>
      <c r="G195">
        <v>140.69999999999999</v>
      </c>
      <c r="H195">
        <v>116.4</v>
      </c>
      <c r="I195">
        <v>151.30000000000001</v>
      </c>
      <c r="J195">
        <v>131.4</v>
      </c>
      <c r="K195">
        <v>112.8</v>
      </c>
      <c r="L195">
        <v>105.3</v>
      </c>
      <c r="M195">
        <v>139.6</v>
      </c>
      <c r="N195">
        <v>126.6</v>
      </c>
      <c r="O195">
        <v>148.69999999999999</v>
      </c>
      <c r="P195">
        <v>136.4</v>
      </c>
      <c r="Q195">
        <v>160.30000000000001</v>
      </c>
      <c r="R195">
        <v>138.6</v>
      </c>
      <c r="S195">
        <v>127.9</v>
      </c>
      <c r="T195">
        <v>137</v>
      </c>
      <c r="U195">
        <v>143.19999999999999</v>
      </c>
      <c r="V195">
        <v>124.7</v>
      </c>
      <c r="W195">
        <v>132.5</v>
      </c>
      <c r="X195">
        <v>132</v>
      </c>
      <c r="Y195">
        <v>119.8</v>
      </c>
      <c r="Z195">
        <v>128</v>
      </c>
      <c r="AA195">
        <v>140.4</v>
      </c>
      <c r="AB195">
        <v>128.1</v>
      </c>
      <c r="AC195">
        <v>128.9</v>
      </c>
      <c r="AD195">
        <v>135.4</v>
      </c>
    </row>
    <row r="196" spans="1:30" x14ac:dyDescent="0.3">
      <c r="A196" t="s">
        <v>35</v>
      </c>
      <c r="B196">
        <v>2018</v>
      </c>
      <c r="C196" t="s">
        <v>41</v>
      </c>
      <c r="D196">
        <v>136.6</v>
      </c>
      <c r="E196">
        <v>146.6</v>
      </c>
      <c r="F196">
        <v>133.6</v>
      </c>
      <c r="G196">
        <v>142.1</v>
      </c>
      <c r="H196">
        <v>121</v>
      </c>
      <c r="I196">
        <v>154.6</v>
      </c>
      <c r="J196">
        <v>135.6</v>
      </c>
      <c r="K196">
        <v>122.3</v>
      </c>
      <c r="L196">
        <v>109.6</v>
      </c>
      <c r="M196">
        <v>138.1</v>
      </c>
      <c r="N196">
        <v>129.9</v>
      </c>
      <c r="O196">
        <v>151.69999999999999</v>
      </c>
      <c r="P196">
        <v>138.1</v>
      </c>
      <c r="Q196">
        <v>157.9</v>
      </c>
      <c r="R196">
        <v>146</v>
      </c>
      <c r="S196">
        <v>137.4</v>
      </c>
      <c r="T196">
        <v>144.69999999999999</v>
      </c>
      <c r="U196">
        <v>143.19999999999999</v>
      </c>
      <c r="V196">
        <v>136.9</v>
      </c>
      <c r="W196">
        <v>137.4</v>
      </c>
      <c r="X196">
        <v>136</v>
      </c>
      <c r="Y196">
        <v>122.9</v>
      </c>
      <c r="Z196">
        <v>131.80000000000001</v>
      </c>
      <c r="AA196">
        <v>142.1</v>
      </c>
      <c r="AB196">
        <v>129.9</v>
      </c>
      <c r="AC196">
        <v>132.1</v>
      </c>
      <c r="AD196">
        <v>137.80000000000001</v>
      </c>
    </row>
    <row r="197" spans="1:30" x14ac:dyDescent="0.3">
      <c r="A197" t="s">
        <v>30</v>
      </c>
      <c r="B197">
        <v>2018</v>
      </c>
      <c r="C197" t="s">
        <v>42</v>
      </c>
      <c r="D197">
        <v>137.6</v>
      </c>
      <c r="E197">
        <v>148.1</v>
      </c>
      <c r="F197">
        <v>136.69999999999999</v>
      </c>
      <c r="G197">
        <v>143.19999999999999</v>
      </c>
      <c r="H197">
        <v>124</v>
      </c>
      <c r="I197">
        <v>154.1</v>
      </c>
      <c r="J197">
        <v>143.5</v>
      </c>
      <c r="K197">
        <v>126</v>
      </c>
      <c r="L197">
        <v>112.4</v>
      </c>
      <c r="M197">
        <v>137.6</v>
      </c>
      <c r="N197">
        <v>132.80000000000001</v>
      </c>
      <c r="O197">
        <v>154.30000000000001</v>
      </c>
      <c r="P197">
        <v>140</v>
      </c>
      <c r="Q197">
        <v>157.30000000000001</v>
      </c>
      <c r="R197">
        <v>151.30000000000001</v>
      </c>
      <c r="S197">
        <v>144.69999999999999</v>
      </c>
      <c r="T197">
        <v>150.30000000000001</v>
      </c>
      <c r="U197" s="4" t="s">
        <v>32</v>
      </c>
      <c r="V197">
        <v>145.1</v>
      </c>
      <c r="W197">
        <v>142.19999999999999</v>
      </c>
      <c r="X197">
        <v>138.4</v>
      </c>
      <c r="Y197">
        <v>127.4</v>
      </c>
      <c r="Z197">
        <v>137.80000000000001</v>
      </c>
      <c r="AA197">
        <v>145.1</v>
      </c>
      <c r="AB197">
        <v>131.4</v>
      </c>
      <c r="AC197">
        <v>135.6</v>
      </c>
      <c r="AD197">
        <v>140.5</v>
      </c>
    </row>
    <row r="198" spans="1:30" x14ac:dyDescent="0.3">
      <c r="A198" t="s">
        <v>33</v>
      </c>
      <c r="B198">
        <v>2018</v>
      </c>
      <c r="C198" t="s">
        <v>42</v>
      </c>
      <c r="D198">
        <v>135.30000000000001</v>
      </c>
      <c r="E198">
        <v>149.69999999999999</v>
      </c>
      <c r="F198">
        <v>133.9</v>
      </c>
      <c r="G198">
        <v>140.80000000000001</v>
      </c>
      <c r="H198">
        <v>116.6</v>
      </c>
      <c r="I198">
        <v>152.19999999999999</v>
      </c>
      <c r="J198">
        <v>144</v>
      </c>
      <c r="K198">
        <v>112.3</v>
      </c>
      <c r="L198">
        <v>108.4</v>
      </c>
      <c r="M198">
        <v>140</v>
      </c>
      <c r="N198">
        <v>126.7</v>
      </c>
      <c r="O198">
        <v>149</v>
      </c>
      <c r="P198">
        <v>138.4</v>
      </c>
      <c r="Q198">
        <v>161</v>
      </c>
      <c r="R198">
        <v>138.9</v>
      </c>
      <c r="S198">
        <v>128.69999999999999</v>
      </c>
      <c r="T198">
        <v>137.4</v>
      </c>
      <c r="U198">
        <v>142.5</v>
      </c>
      <c r="V198">
        <v>126.5</v>
      </c>
      <c r="W198">
        <v>133.1</v>
      </c>
      <c r="X198">
        <v>132.6</v>
      </c>
      <c r="Y198">
        <v>120.4</v>
      </c>
      <c r="Z198">
        <v>128.5</v>
      </c>
      <c r="AA198">
        <v>141.19999999999999</v>
      </c>
      <c r="AB198">
        <v>128.19999999999999</v>
      </c>
      <c r="AC198">
        <v>129.5</v>
      </c>
      <c r="AD198">
        <v>136.19999999999999</v>
      </c>
    </row>
    <row r="199" spans="1:30" x14ac:dyDescent="0.3">
      <c r="A199" t="s">
        <v>35</v>
      </c>
      <c r="B199">
        <v>2018</v>
      </c>
      <c r="C199" t="s">
        <v>42</v>
      </c>
      <c r="D199">
        <v>136.9</v>
      </c>
      <c r="E199">
        <v>148.69999999999999</v>
      </c>
      <c r="F199">
        <v>135.6</v>
      </c>
      <c r="G199">
        <v>142.30000000000001</v>
      </c>
      <c r="H199">
        <v>121.3</v>
      </c>
      <c r="I199">
        <v>153.19999999999999</v>
      </c>
      <c r="J199">
        <v>143.69999999999999</v>
      </c>
      <c r="K199">
        <v>121.4</v>
      </c>
      <c r="L199">
        <v>111.1</v>
      </c>
      <c r="M199">
        <v>138.4</v>
      </c>
      <c r="N199">
        <v>130.30000000000001</v>
      </c>
      <c r="O199">
        <v>151.80000000000001</v>
      </c>
      <c r="P199">
        <v>139.4</v>
      </c>
      <c r="Q199">
        <v>158.30000000000001</v>
      </c>
      <c r="R199">
        <v>146.4</v>
      </c>
      <c r="S199">
        <v>138.1</v>
      </c>
      <c r="T199">
        <v>145.19999999999999</v>
      </c>
      <c r="U199">
        <v>142.5</v>
      </c>
      <c r="V199">
        <v>138.1</v>
      </c>
      <c r="W199">
        <v>137.9</v>
      </c>
      <c r="X199">
        <v>136.19999999999999</v>
      </c>
      <c r="Y199">
        <v>123.7</v>
      </c>
      <c r="Z199">
        <v>132.6</v>
      </c>
      <c r="AA199">
        <v>142.80000000000001</v>
      </c>
      <c r="AB199">
        <v>130.1</v>
      </c>
      <c r="AC199">
        <v>132.6</v>
      </c>
      <c r="AD199">
        <v>138.5</v>
      </c>
    </row>
    <row r="200" spans="1:30" x14ac:dyDescent="0.3">
      <c r="A200" t="s">
        <v>30</v>
      </c>
      <c r="B200">
        <v>2018</v>
      </c>
      <c r="C200" t="s">
        <v>44</v>
      </c>
      <c r="D200">
        <v>138.4</v>
      </c>
      <c r="E200">
        <v>149.30000000000001</v>
      </c>
      <c r="F200">
        <v>139.30000000000001</v>
      </c>
      <c r="G200">
        <v>143.4</v>
      </c>
      <c r="H200">
        <v>124.1</v>
      </c>
      <c r="I200">
        <v>153.30000000000001</v>
      </c>
      <c r="J200">
        <v>154.19999999999999</v>
      </c>
      <c r="K200">
        <v>126.4</v>
      </c>
      <c r="L200">
        <v>114.3</v>
      </c>
      <c r="M200">
        <v>138.19999999999999</v>
      </c>
      <c r="N200">
        <v>132.80000000000001</v>
      </c>
      <c r="O200">
        <v>154.80000000000001</v>
      </c>
      <c r="P200">
        <v>142</v>
      </c>
      <c r="Q200">
        <v>156.1</v>
      </c>
      <c r="R200">
        <v>151.5</v>
      </c>
      <c r="S200">
        <v>145.1</v>
      </c>
      <c r="T200">
        <v>150.6</v>
      </c>
      <c r="U200" s="4" t="s">
        <v>32</v>
      </c>
      <c r="V200">
        <v>146.80000000000001</v>
      </c>
      <c r="W200">
        <v>143.1</v>
      </c>
      <c r="X200">
        <v>139</v>
      </c>
      <c r="Y200">
        <v>127.5</v>
      </c>
      <c r="Z200">
        <v>138.4</v>
      </c>
      <c r="AA200">
        <v>145.80000000000001</v>
      </c>
      <c r="AB200">
        <v>131.4</v>
      </c>
      <c r="AC200">
        <v>136</v>
      </c>
      <c r="AD200">
        <v>141.80000000000001</v>
      </c>
    </row>
    <row r="201" spans="1:30" x14ac:dyDescent="0.3">
      <c r="A201" t="s">
        <v>33</v>
      </c>
      <c r="B201">
        <v>2018</v>
      </c>
      <c r="C201" t="s">
        <v>44</v>
      </c>
      <c r="D201">
        <v>135.6</v>
      </c>
      <c r="E201">
        <v>148.6</v>
      </c>
      <c r="F201">
        <v>139.1</v>
      </c>
      <c r="G201">
        <v>141</v>
      </c>
      <c r="H201">
        <v>116.7</v>
      </c>
      <c r="I201">
        <v>149.69999999999999</v>
      </c>
      <c r="J201">
        <v>159.19999999999999</v>
      </c>
      <c r="K201">
        <v>112.6</v>
      </c>
      <c r="L201">
        <v>111.8</v>
      </c>
      <c r="M201">
        <v>140.30000000000001</v>
      </c>
      <c r="N201">
        <v>126.8</v>
      </c>
      <c r="O201">
        <v>149.4</v>
      </c>
      <c r="P201">
        <v>140.30000000000001</v>
      </c>
      <c r="Q201">
        <v>161.4</v>
      </c>
      <c r="R201">
        <v>139.6</v>
      </c>
      <c r="S201">
        <v>128.9</v>
      </c>
      <c r="T201">
        <v>137.9</v>
      </c>
      <c r="U201">
        <v>143.6</v>
      </c>
      <c r="V201">
        <v>128.1</v>
      </c>
      <c r="W201">
        <v>133.6</v>
      </c>
      <c r="X201">
        <v>133.6</v>
      </c>
      <c r="Y201">
        <v>120.1</v>
      </c>
      <c r="Z201">
        <v>129</v>
      </c>
      <c r="AA201">
        <v>144</v>
      </c>
      <c r="AB201">
        <v>128.19999999999999</v>
      </c>
      <c r="AC201">
        <v>130.19999999999999</v>
      </c>
      <c r="AD201">
        <v>137.5</v>
      </c>
    </row>
    <row r="202" spans="1:30" x14ac:dyDescent="0.3">
      <c r="A202" t="s">
        <v>35</v>
      </c>
      <c r="B202">
        <v>2018</v>
      </c>
      <c r="C202" t="s">
        <v>44</v>
      </c>
      <c r="D202">
        <v>137.5</v>
      </c>
      <c r="E202">
        <v>149.1</v>
      </c>
      <c r="F202">
        <v>139.19999999999999</v>
      </c>
      <c r="G202">
        <v>142.5</v>
      </c>
      <c r="H202">
        <v>121.4</v>
      </c>
      <c r="I202">
        <v>151.6</v>
      </c>
      <c r="J202">
        <v>155.9</v>
      </c>
      <c r="K202">
        <v>121.7</v>
      </c>
      <c r="L202">
        <v>113.5</v>
      </c>
      <c r="M202">
        <v>138.9</v>
      </c>
      <c r="N202">
        <v>130.30000000000001</v>
      </c>
      <c r="O202">
        <v>152.30000000000001</v>
      </c>
      <c r="P202">
        <v>141.4</v>
      </c>
      <c r="Q202">
        <v>157.5</v>
      </c>
      <c r="R202">
        <v>146.80000000000001</v>
      </c>
      <c r="S202">
        <v>138.4</v>
      </c>
      <c r="T202">
        <v>145.6</v>
      </c>
      <c r="U202">
        <v>143.6</v>
      </c>
      <c r="V202">
        <v>139.69999999999999</v>
      </c>
      <c r="W202">
        <v>138.6</v>
      </c>
      <c r="X202">
        <v>137</v>
      </c>
      <c r="Y202">
        <v>123.6</v>
      </c>
      <c r="Z202">
        <v>133.1</v>
      </c>
      <c r="AA202">
        <v>144.69999999999999</v>
      </c>
      <c r="AB202">
        <v>130.1</v>
      </c>
      <c r="AC202">
        <v>133.19999999999999</v>
      </c>
      <c r="AD202">
        <v>139.80000000000001</v>
      </c>
    </row>
    <row r="203" spans="1:30" x14ac:dyDescent="0.3">
      <c r="A203" t="s">
        <v>30</v>
      </c>
      <c r="B203">
        <v>2018</v>
      </c>
      <c r="C203" t="s">
        <v>46</v>
      </c>
      <c r="D203">
        <v>139.19999999999999</v>
      </c>
      <c r="E203">
        <v>148.80000000000001</v>
      </c>
      <c r="F203">
        <v>139.1</v>
      </c>
      <c r="G203">
        <v>143.5</v>
      </c>
      <c r="H203">
        <v>125</v>
      </c>
      <c r="I203">
        <v>154.4</v>
      </c>
      <c r="J203">
        <v>156.30000000000001</v>
      </c>
      <c r="K203">
        <v>126.8</v>
      </c>
      <c r="L203">
        <v>115.4</v>
      </c>
      <c r="M203">
        <v>138.6</v>
      </c>
      <c r="N203">
        <v>133.80000000000001</v>
      </c>
      <c r="O203">
        <v>155.19999999999999</v>
      </c>
      <c r="P203">
        <v>142.69999999999999</v>
      </c>
      <c r="Q203">
        <v>156.4</v>
      </c>
      <c r="R203">
        <v>152.1</v>
      </c>
      <c r="S203">
        <v>145.80000000000001</v>
      </c>
      <c r="T203">
        <v>151.30000000000001</v>
      </c>
      <c r="U203" s="4" t="s">
        <v>32</v>
      </c>
      <c r="V203">
        <v>147.69999999999999</v>
      </c>
      <c r="W203">
        <v>143.80000000000001</v>
      </c>
      <c r="X203">
        <v>139.4</v>
      </c>
      <c r="Y203">
        <v>128.30000000000001</v>
      </c>
      <c r="Z203">
        <v>138.6</v>
      </c>
      <c r="AA203">
        <v>146.9</v>
      </c>
      <c r="AB203">
        <v>131.30000000000001</v>
      </c>
      <c r="AC203">
        <v>136.6</v>
      </c>
      <c r="AD203">
        <v>142.5</v>
      </c>
    </row>
    <row r="204" spans="1:30" x14ac:dyDescent="0.3">
      <c r="A204" t="s">
        <v>33</v>
      </c>
      <c r="B204">
        <v>2018</v>
      </c>
      <c r="C204" t="s">
        <v>46</v>
      </c>
      <c r="D204">
        <v>136.5</v>
      </c>
      <c r="E204">
        <v>146.4</v>
      </c>
      <c r="F204">
        <v>136.6</v>
      </c>
      <c r="G204">
        <v>141.19999999999999</v>
      </c>
      <c r="H204">
        <v>117.4</v>
      </c>
      <c r="I204">
        <v>146.30000000000001</v>
      </c>
      <c r="J204">
        <v>157.30000000000001</v>
      </c>
      <c r="K204">
        <v>113.6</v>
      </c>
      <c r="L204">
        <v>113.3</v>
      </c>
      <c r="M204">
        <v>141.1</v>
      </c>
      <c r="N204">
        <v>127.4</v>
      </c>
      <c r="O204">
        <v>150.4</v>
      </c>
      <c r="P204">
        <v>140.1</v>
      </c>
      <c r="Q204">
        <v>162.1</v>
      </c>
      <c r="R204">
        <v>140</v>
      </c>
      <c r="S204">
        <v>129</v>
      </c>
      <c r="T204">
        <v>138.30000000000001</v>
      </c>
      <c r="U204">
        <v>144.6</v>
      </c>
      <c r="V204">
        <v>129.80000000000001</v>
      </c>
      <c r="W204">
        <v>134.4</v>
      </c>
      <c r="X204">
        <v>134.9</v>
      </c>
      <c r="Y204">
        <v>120.7</v>
      </c>
      <c r="Z204">
        <v>129.80000000000001</v>
      </c>
      <c r="AA204">
        <v>145.30000000000001</v>
      </c>
      <c r="AB204">
        <v>128.30000000000001</v>
      </c>
      <c r="AC204">
        <v>131</v>
      </c>
      <c r="AD204">
        <v>138</v>
      </c>
    </row>
    <row r="205" spans="1:30" x14ac:dyDescent="0.3">
      <c r="A205" t="s">
        <v>35</v>
      </c>
      <c r="B205">
        <v>2018</v>
      </c>
      <c r="C205" t="s">
        <v>46</v>
      </c>
      <c r="D205">
        <v>138.30000000000001</v>
      </c>
      <c r="E205">
        <v>148</v>
      </c>
      <c r="F205">
        <v>138.1</v>
      </c>
      <c r="G205">
        <v>142.6</v>
      </c>
      <c r="H205">
        <v>122.2</v>
      </c>
      <c r="I205">
        <v>150.6</v>
      </c>
      <c r="J205">
        <v>156.6</v>
      </c>
      <c r="K205">
        <v>122.4</v>
      </c>
      <c r="L205">
        <v>114.7</v>
      </c>
      <c r="M205">
        <v>139.4</v>
      </c>
      <c r="N205">
        <v>131.1</v>
      </c>
      <c r="O205">
        <v>153</v>
      </c>
      <c r="P205">
        <v>141.69999999999999</v>
      </c>
      <c r="Q205">
        <v>157.9</v>
      </c>
      <c r="R205">
        <v>147.30000000000001</v>
      </c>
      <c r="S205">
        <v>138.80000000000001</v>
      </c>
      <c r="T205">
        <v>146.1</v>
      </c>
      <c r="U205">
        <v>144.6</v>
      </c>
      <c r="V205">
        <v>140.9</v>
      </c>
      <c r="W205">
        <v>139.4</v>
      </c>
      <c r="X205">
        <v>137.69999999999999</v>
      </c>
      <c r="Y205">
        <v>124.3</v>
      </c>
      <c r="Z205">
        <v>133.6</v>
      </c>
      <c r="AA205">
        <v>146</v>
      </c>
      <c r="AB205">
        <v>130.1</v>
      </c>
      <c r="AC205">
        <v>133.9</v>
      </c>
      <c r="AD205">
        <v>140.4</v>
      </c>
    </row>
    <row r="206" spans="1:30" x14ac:dyDescent="0.3">
      <c r="A206" t="s">
        <v>30</v>
      </c>
      <c r="B206">
        <v>2018</v>
      </c>
      <c r="C206" t="s">
        <v>48</v>
      </c>
      <c r="D206">
        <v>139.4</v>
      </c>
      <c r="E206">
        <v>147.19999999999999</v>
      </c>
      <c r="F206">
        <v>136.6</v>
      </c>
      <c r="G206">
        <v>143.69999999999999</v>
      </c>
      <c r="H206">
        <v>124.6</v>
      </c>
      <c r="I206">
        <v>150.1</v>
      </c>
      <c r="J206">
        <v>149.4</v>
      </c>
      <c r="K206">
        <v>125.4</v>
      </c>
      <c r="L206">
        <v>114.4</v>
      </c>
      <c r="M206">
        <v>138.69999999999999</v>
      </c>
      <c r="N206">
        <v>133.1</v>
      </c>
      <c r="O206">
        <v>155.9</v>
      </c>
      <c r="P206">
        <v>141.30000000000001</v>
      </c>
      <c r="Q206">
        <v>157.69999999999999</v>
      </c>
      <c r="R206">
        <v>152.1</v>
      </c>
      <c r="S206">
        <v>146.1</v>
      </c>
      <c r="T206">
        <v>151.30000000000001</v>
      </c>
      <c r="U206" s="4" t="s">
        <v>32</v>
      </c>
      <c r="V206">
        <v>149</v>
      </c>
      <c r="W206">
        <v>144</v>
      </c>
      <c r="X206">
        <v>140</v>
      </c>
      <c r="Y206">
        <v>129.9</v>
      </c>
      <c r="Z206">
        <v>140</v>
      </c>
      <c r="AA206">
        <v>147.6</v>
      </c>
      <c r="AB206">
        <v>132</v>
      </c>
      <c r="AC206">
        <v>137.4</v>
      </c>
      <c r="AD206">
        <v>142.1</v>
      </c>
    </row>
    <row r="207" spans="1:30" x14ac:dyDescent="0.3">
      <c r="A207" t="s">
        <v>33</v>
      </c>
      <c r="B207">
        <v>2018</v>
      </c>
      <c r="C207" t="s">
        <v>48</v>
      </c>
      <c r="D207">
        <v>137</v>
      </c>
      <c r="E207">
        <v>143.1</v>
      </c>
      <c r="F207">
        <v>132.80000000000001</v>
      </c>
      <c r="G207">
        <v>141.5</v>
      </c>
      <c r="H207">
        <v>117.8</v>
      </c>
      <c r="I207">
        <v>140</v>
      </c>
      <c r="J207">
        <v>151.30000000000001</v>
      </c>
      <c r="K207">
        <v>113.5</v>
      </c>
      <c r="L207">
        <v>112.3</v>
      </c>
      <c r="M207">
        <v>141.19999999999999</v>
      </c>
      <c r="N207">
        <v>127.7</v>
      </c>
      <c r="O207">
        <v>151.30000000000001</v>
      </c>
      <c r="P207">
        <v>138.9</v>
      </c>
      <c r="Q207">
        <v>163.30000000000001</v>
      </c>
      <c r="R207">
        <v>140.80000000000001</v>
      </c>
      <c r="S207">
        <v>129.30000000000001</v>
      </c>
      <c r="T207">
        <v>139.1</v>
      </c>
      <c r="U207">
        <v>145.30000000000001</v>
      </c>
      <c r="V207">
        <v>131.19999999999999</v>
      </c>
      <c r="W207">
        <v>134.9</v>
      </c>
      <c r="X207">
        <v>135.69999999999999</v>
      </c>
      <c r="Y207">
        <v>122.5</v>
      </c>
      <c r="Z207">
        <v>130.19999999999999</v>
      </c>
      <c r="AA207">
        <v>145.19999999999999</v>
      </c>
      <c r="AB207">
        <v>129.30000000000001</v>
      </c>
      <c r="AC207">
        <v>131.9</v>
      </c>
      <c r="AD207">
        <v>138.1</v>
      </c>
    </row>
    <row r="208" spans="1:30" x14ac:dyDescent="0.3">
      <c r="A208" t="s">
        <v>35</v>
      </c>
      <c r="B208">
        <v>2018</v>
      </c>
      <c r="C208" t="s">
        <v>48</v>
      </c>
      <c r="D208">
        <v>138.6</v>
      </c>
      <c r="E208">
        <v>145.80000000000001</v>
      </c>
      <c r="F208">
        <v>135.1</v>
      </c>
      <c r="G208">
        <v>142.9</v>
      </c>
      <c r="H208">
        <v>122.1</v>
      </c>
      <c r="I208">
        <v>145.4</v>
      </c>
      <c r="J208">
        <v>150</v>
      </c>
      <c r="K208">
        <v>121.4</v>
      </c>
      <c r="L208">
        <v>113.7</v>
      </c>
      <c r="M208">
        <v>139.5</v>
      </c>
      <c r="N208">
        <v>130.80000000000001</v>
      </c>
      <c r="O208">
        <v>153.80000000000001</v>
      </c>
      <c r="P208">
        <v>140.4</v>
      </c>
      <c r="Q208">
        <v>159.19999999999999</v>
      </c>
      <c r="R208">
        <v>147.69999999999999</v>
      </c>
      <c r="S208">
        <v>139.1</v>
      </c>
      <c r="T208">
        <v>146.5</v>
      </c>
      <c r="U208">
        <v>145.30000000000001</v>
      </c>
      <c r="V208">
        <v>142.30000000000001</v>
      </c>
      <c r="W208">
        <v>139.69999999999999</v>
      </c>
      <c r="X208">
        <v>138.4</v>
      </c>
      <c r="Y208">
        <v>126</v>
      </c>
      <c r="Z208">
        <v>134.5</v>
      </c>
      <c r="AA208">
        <v>146.19999999999999</v>
      </c>
      <c r="AB208">
        <v>130.9</v>
      </c>
      <c r="AC208">
        <v>134.69999999999999</v>
      </c>
      <c r="AD208">
        <v>140.19999999999999</v>
      </c>
    </row>
    <row r="209" spans="1:30" x14ac:dyDescent="0.3">
      <c r="A209" t="s">
        <v>30</v>
      </c>
      <c r="B209">
        <v>2018</v>
      </c>
      <c r="C209" t="s">
        <v>50</v>
      </c>
      <c r="D209">
        <v>139.30000000000001</v>
      </c>
      <c r="E209">
        <v>147.6</v>
      </c>
      <c r="F209">
        <v>134.6</v>
      </c>
      <c r="G209">
        <v>141.9</v>
      </c>
      <c r="H209">
        <v>123.5</v>
      </c>
      <c r="I209">
        <v>144.5</v>
      </c>
      <c r="J209">
        <v>147.6</v>
      </c>
      <c r="K209">
        <v>121.4</v>
      </c>
      <c r="L209">
        <v>112.3</v>
      </c>
      <c r="M209">
        <v>139.5</v>
      </c>
      <c r="N209">
        <v>134.6</v>
      </c>
      <c r="O209">
        <v>155.19999999999999</v>
      </c>
      <c r="P209">
        <v>140.19999999999999</v>
      </c>
      <c r="Q209">
        <v>159.6</v>
      </c>
      <c r="R209">
        <v>150.69999999999999</v>
      </c>
      <c r="S209">
        <v>144.5</v>
      </c>
      <c r="T209">
        <v>149.80000000000001</v>
      </c>
      <c r="U209" s="4" t="s">
        <v>32</v>
      </c>
      <c r="V209">
        <v>149.69999999999999</v>
      </c>
      <c r="W209">
        <v>147.5</v>
      </c>
      <c r="X209">
        <v>144.80000000000001</v>
      </c>
      <c r="Y209">
        <v>130.80000000000001</v>
      </c>
      <c r="Z209">
        <v>140.1</v>
      </c>
      <c r="AA209">
        <v>148</v>
      </c>
      <c r="AB209">
        <v>134.4</v>
      </c>
      <c r="AC209">
        <v>139.80000000000001</v>
      </c>
      <c r="AD209">
        <v>142.19999999999999</v>
      </c>
    </row>
    <row r="210" spans="1:30" x14ac:dyDescent="0.3">
      <c r="A210" t="s">
        <v>33</v>
      </c>
      <c r="B210">
        <v>2018</v>
      </c>
      <c r="C210" t="s">
        <v>50</v>
      </c>
      <c r="D210">
        <v>137.6</v>
      </c>
      <c r="E210">
        <v>144.9</v>
      </c>
      <c r="F210">
        <v>133.5</v>
      </c>
      <c r="G210">
        <v>141.5</v>
      </c>
      <c r="H210">
        <v>118</v>
      </c>
      <c r="I210">
        <v>139.5</v>
      </c>
      <c r="J210">
        <v>153</v>
      </c>
      <c r="K210">
        <v>113.2</v>
      </c>
      <c r="L210">
        <v>112.8</v>
      </c>
      <c r="M210">
        <v>141.1</v>
      </c>
      <c r="N210">
        <v>127.6</v>
      </c>
      <c r="O210">
        <v>152</v>
      </c>
      <c r="P210">
        <v>139.4</v>
      </c>
      <c r="Q210">
        <v>164</v>
      </c>
      <c r="R210">
        <v>141.5</v>
      </c>
      <c r="S210">
        <v>129.80000000000001</v>
      </c>
      <c r="T210">
        <v>139.69999999999999</v>
      </c>
      <c r="U210">
        <v>146.30000000000001</v>
      </c>
      <c r="V210">
        <v>133.4</v>
      </c>
      <c r="W210">
        <v>135.1</v>
      </c>
      <c r="X210">
        <v>136.19999999999999</v>
      </c>
      <c r="Y210">
        <v>123.3</v>
      </c>
      <c r="Z210">
        <v>130.69999999999999</v>
      </c>
      <c r="AA210">
        <v>145.5</v>
      </c>
      <c r="AB210">
        <v>130.4</v>
      </c>
      <c r="AC210">
        <v>132.5</v>
      </c>
      <c r="AD210">
        <v>138.9</v>
      </c>
    </row>
    <row r="211" spans="1:30" x14ac:dyDescent="0.3">
      <c r="A211" t="s">
        <v>35</v>
      </c>
      <c r="B211">
        <v>2018</v>
      </c>
      <c r="C211" t="s">
        <v>50</v>
      </c>
      <c r="D211">
        <v>137.4</v>
      </c>
      <c r="E211">
        <v>149.5</v>
      </c>
      <c r="F211">
        <v>137.30000000000001</v>
      </c>
      <c r="G211">
        <v>141.9</v>
      </c>
      <c r="H211">
        <v>121.1</v>
      </c>
      <c r="I211">
        <v>142.5</v>
      </c>
      <c r="J211">
        <v>146.69999999999999</v>
      </c>
      <c r="K211">
        <v>119.1</v>
      </c>
      <c r="L211">
        <v>111.9</v>
      </c>
      <c r="M211">
        <v>141</v>
      </c>
      <c r="N211">
        <v>133.6</v>
      </c>
      <c r="O211">
        <v>154.5</v>
      </c>
      <c r="P211">
        <v>139.69999999999999</v>
      </c>
      <c r="Q211">
        <v>162.6</v>
      </c>
      <c r="R211">
        <v>148</v>
      </c>
      <c r="S211">
        <v>139.19999999999999</v>
      </c>
      <c r="T211">
        <v>146.80000000000001</v>
      </c>
      <c r="U211">
        <v>146.9</v>
      </c>
      <c r="V211">
        <v>145.30000000000001</v>
      </c>
      <c r="W211">
        <v>142.19999999999999</v>
      </c>
      <c r="X211">
        <v>142.1</v>
      </c>
      <c r="Y211">
        <v>125.5</v>
      </c>
      <c r="Z211">
        <v>136.5</v>
      </c>
      <c r="AA211">
        <v>147.80000000000001</v>
      </c>
      <c r="AB211">
        <v>132</v>
      </c>
      <c r="AC211">
        <v>136.30000000000001</v>
      </c>
      <c r="AD211">
        <v>140.80000000000001</v>
      </c>
    </row>
    <row r="212" spans="1:30" x14ac:dyDescent="0.3">
      <c r="A212" t="s">
        <v>30</v>
      </c>
      <c r="B212">
        <v>2018</v>
      </c>
      <c r="C212" t="s">
        <v>53</v>
      </c>
      <c r="D212">
        <v>137.1</v>
      </c>
      <c r="E212">
        <v>150.80000000000001</v>
      </c>
      <c r="F212">
        <v>136.69999999999999</v>
      </c>
      <c r="G212">
        <v>141.9</v>
      </c>
      <c r="H212">
        <v>122.8</v>
      </c>
      <c r="I212">
        <v>143.9</v>
      </c>
      <c r="J212">
        <v>147.5</v>
      </c>
      <c r="K212">
        <v>121</v>
      </c>
      <c r="L212">
        <v>111.6</v>
      </c>
      <c r="M212">
        <v>140.6</v>
      </c>
      <c r="N212">
        <v>137.5</v>
      </c>
      <c r="O212">
        <v>156.1</v>
      </c>
      <c r="P212">
        <v>140</v>
      </c>
      <c r="Q212">
        <v>161.9</v>
      </c>
      <c r="R212">
        <v>151.69999999999999</v>
      </c>
      <c r="S212">
        <v>145.5</v>
      </c>
      <c r="T212">
        <v>150.80000000000001</v>
      </c>
      <c r="U212" s="4" t="s">
        <v>32</v>
      </c>
      <c r="V212">
        <v>150.30000000000001</v>
      </c>
      <c r="W212">
        <v>148</v>
      </c>
      <c r="X212">
        <v>145.4</v>
      </c>
      <c r="Y212">
        <v>130.30000000000001</v>
      </c>
      <c r="Z212">
        <v>143.1</v>
      </c>
      <c r="AA212">
        <v>150.19999999999999</v>
      </c>
      <c r="AB212">
        <v>133.1</v>
      </c>
      <c r="AC212">
        <v>140.1</v>
      </c>
      <c r="AD212">
        <v>142.4</v>
      </c>
    </row>
    <row r="213" spans="1:30" x14ac:dyDescent="0.3">
      <c r="A213" t="s">
        <v>33</v>
      </c>
      <c r="B213">
        <v>2018</v>
      </c>
      <c r="C213" t="s">
        <v>53</v>
      </c>
      <c r="D213">
        <v>138.1</v>
      </c>
      <c r="E213">
        <v>146.30000000000001</v>
      </c>
      <c r="F213">
        <v>137.80000000000001</v>
      </c>
      <c r="G213">
        <v>141.6</v>
      </c>
      <c r="H213">
        <v>118.1</v>
      </c>
      <c r="I213">
        <v>141.5</v>
      </c>
      <c r="J213">
        <v>145.19999999999999</v>
      </c>
      <c r="K213">
        <v>115.3</v>
      </c>
      <c r="L213">
        <v>112.5</v>
      </c>
      <c r="M213">
        <v>141.4</v>
      </c>
      <c r="N213">
        <v>128</v>
      </c>
      <c r="O213">
        <v>152.6</v>
      </c>
      <c r="P213">
        <v>139.1</v>
      </c>
      <c r="Q213">
        <v>164.4</v>
      </c>
      <c r="R213">
        <v>142.4</v>
      </c>
      <c r="S213">
        <v>130.19999999999999</v>
      </c>
      <c r="T213">
        <v>140.5</v>
      </c>
      <c r="U213">
        <v>146.9</v>
      </c>
      <c r="V213">
        <v>136.69999999999999</v>
      </c>
      <c r="W213">
        <v>135.80000000000001</v>
      </c>
      <c r="X213">
        <v>136.80000000000001</v>
      </c>
      <c r="Y213">
        <v>121.2</v>
      </c>
      <c r="Z213">
        <v>131.30000000000001</v>
      </c>
      <c r="AA213">
        <v>146.1</v>
      </c>
      <c r="AB213">
        <v>130.5</v>
      </c>
      <c r="AC213">
        <v>132.19999999999999</v>
      </c>
      <c r="AD213">
        <v>139</v>
      </c>
    </row>
    <row r="214" spans="1:30" x14ac:dyDescent="0.3">
      <c r="A214" t="s">
        <v>35</v>
      </c>
      <c r="B214">
        <v>2018</v>
      </c>
      <c r="C214" t="s">
        <v>53</v>
      </c>
      <c r="D214">
        <v>137.4</v>
      </c>
      <c r="E214">
        <v>149.19999999999999</v>
      </c>
      <c r="F214">
        <v>137.1</v>
      </c>
      <c r="G214">
        <v>141.80000000000001</v>
      </c>
      <c r="H214">
        <v>121.1</v>
      </c>
      <c r="I214">
        <v>142.80000000000001</v>
      </c>
      <c r="J214">
        <v>146.69999999999999</v>
      </c>
      <c r="K214">
        <v>119.1</v>
      </c>
      <c r="L214">
        <v>111.9</v>
      </c>
      <c r="M214">
        <v>140.9</v>
      </c>
      <c r="N214">
        <v>133.5</v>
      </c>
      <c r="O214">
        <v>154.5</v>
      </c>
      <c r="P214">
        <v>139.69999999999999</v>
      </c>
      <c r="Q214">
        <v>162.6</v>
      </c>
      <c r="R214">
        <v>148</v>
      </c>
      <c r="S214">
        <v>139.1</v>
      </c>
      <c r="T214">
        <v>146.69999999999999</v>
      </c>
      <c r="U214">
        <v>146.9</v>
      </c>
      <c r="V214">
        <v>145.1</v>
      </c>
      <c r="W214">
        <v>142.19999999999999</v>
      </c>
      <c r="X214">
        <v>142.1</v>
      </c>
      <c r="Y214">
        <v>125.5</v>
      </c>
      <c r="Z214">
        <v>136.5</v>
      </c>
      <c r="AA214">
        <v>147.80000000000001</v>
      </c>
      <c r="AB214">
        <v>132</v>
      </c>
      <c r="AC214">
        <v>136.30000000000001</v>
      </c>
      <c r="AD214">
        <v>140.80000000000001</v>
      </c>
    </row>
    <row r="215" spans="1:30" x14ac:dyDescent="0.3">
      <c r="A215" t="s">
        <v>30</v>
      </c>
      <c r="B215">
        <v>2018</v>
      </c>
      <c r="C215" t="s">
        <v>55</v>
      </c>
      <c r="D215">
        <v>137.1</v>
      </c>
      <c r="E215">
        <v>151.9</v>
      </c>
      <c r="F215">
        <v>137.4</v>
      </c>
      <c r="G215">
        <v>142.4</v>
      </c>
      <c r="H215">
        <v>124.2</v>
      </c>
      <c r="I215">
        <v>140.19999999999999</v>
      </c>
      <c r="J215">
        <v>136.6</v>
      </c>
      <c r="K215">
        <v>120.9</v>
      </c>
      <c r="L215">
        <v>109.9</v>
      </c>
      <c r="M215">
        <v>140.19999999999999</v>
      </c>
      <c r="N215">
        <v>137.80000000000001</v>
      </c>
      <c r="O215">
        <v>156</v>
      </c>
      <c r="P215">
        <v>138.5</v>
      </c>
      <c r="Q215">
        <v>162.4</v>
      </c>
      <c r="R215">
        <v>151.6</v>
      </c>
      <c r="S215">
        <v>145.9</v>
      </c>
      <c r="T215">
        <v>150.80000000000001</v>
      </c>
      <c r="U215" s="4" t="s">
        <v>32</v>
      </c>
      <c r="V215">
        <v>149</v>
      </c>
      <c r="W215">
        <v>149.5</v>
      </c>
      <c r="X215">
        <v>149.6</v>
      </c>
      <c r="Y215">
        <v>128.9</v>
      </c>
      <c r="Z215">
        <v>143.30000000000001</v>
      </c>
      <c r="AA215">
        <v>155.1</v>
      </c>
      <c r="AB215">
        <v>133.19999999999999</v>
      </c>
      <c r="AC215">
        <v>141.6</v>
      </c>
      <c r="AD215">
        <v>141.9</v>
      </c>
    </row>
    <row r="216" spans="1:30" x14ac:dyDescent="0.3">
      <c r="A216" t="s">
        <v>33</v>
      </c>
      <c r="B216">
        <v>2018</v>
      </c>
      <c r="C216" t="s">
        <v>55</v>
      </c>
      <c r="D216">
        <v>138.5</v>
      </c>
      <c r="E216">
        <v>147.80000000000001</v>
      </c>
      <c r="F216">
        <v>141.1</v>
      </c>
      <c r="G216">
        <v>141.6</v>
      </c>
      <c r="H216">
        <v>118.1</v>
      </c>
      <c r="I216">
        <v>138.5</v>
      </c>
      <c r="J216">
        <v>132.4</v>
      </c>
      <c r="K216">
        <v>117.5</v>
      </c>
      <c r="L216">
        <v>111</v>
      </c>
      <c r="M216">
        <v>141.5</v>
      </c>
      <c r="N216">
        <v>128.1</v>
      </c>
      <c r="O216">
        <v>152.9</v>
      </c>
      <c r="P216">
        <v>137.6</v>
      </c>
      <c r="Q216">
        <v>164.6</v>
      </c>
      <c r="R216">
        <v>142.69999999999999</v>
      </c>
      <c r="S216">
        <v>130.30000000000001</v>
      </c>
      <c r="T216">
        <v>140.80000000000001</v>
      </c>
      <c r="U216">
        <v>146.5</v>
      </c>
      <c r="V216">
        <v>132.4</v>
      </c>
      <c r="W216">
        <v>136.19999999999999</v>
      </c>
      <c r="X216">
        <v>137.30000000000001</v>
      </c>
      <c r="Y216">
        <v>118.8</v>
      </c>
      <c r="Z216">
        <v>131.69999999999999</v>
      </c>
      <c r="AA216">
        <v>146.5</v>
      </c>
      <c r="AB216">
        <v>130.80000000000001</v>
      </c>
      <c r="AC216">
        <v>131.69999999999999</v>
      </c>
      <c r="AD216">
        <v>138</v>
      </c>
    </row>
    <row r="217" spans="1:30" x14ac:dyDescent="0.3">
      <c r="A217" t="s">
        <v>35</v>
      </c>
      <c r="B217">
        <v>2018</v>
      </c>
      <c r="C217" t="s">
        <v>55</v>
      </c>
      <c r="D217">
        <v>137.5</v>
      </c>
      <c r="E217">
        <v>150.5</v>
      </c>
      <c r="F217">
        <v>138.80000000000001</v>
      </c>
      <c r="G217">
        <v>142.1</v>
      </c>
      <c r="H217">
        <v>122</v>
      </c>
      <c r="I217">
        <v>139.4</v>
      </c>
      <c r="J217">
        <v>135.19999999999999</v>
      </c>
      <c r="K217">
        <v>119.8</v>
      </c>
      <c r="L217">
        <v>110.3</v>
      </c>
      <c r="M217">
        <v>140.6</v>
      </c>
      <c r="N217">
        <v>133.80000000000001</v>
      </c>
      <c r="O217">
        <v>154.6</v>
      </c>
      <c r="P217">
        <v>138.19999999999999</v>
      </c>
      <c r="Q217">
        <v>163</v>
      </c>
      <c r="R217">
        <v>148.1</v>
      </c>
      <c r="S217">
        <v>139.4</v>
      </c>
      <c r="T217">
        <v>146.80000000000001</v>
      </c>
      <c r="U217">
        <v>146.5</v>
      </c>
      <c r="V217">
        <v>142.69999999999999</v>
      </c>
      <c r="W217">
        <v>143.19999999999999</v>
      </c>
      <c r="X217">
        <v>144.9</v>
      </c>
      <c r="Y217">
        <v>123.6</v>
      </c>
      <c r="Z217">
        <v>136.80000000000001</v>
      </c>
      <c r="AA217">
        <v>150.1</v>
      </c>
      <c r="AB217">
        <v>132.19999999999999</v>
      </c>
      <c r="AC217">
        <v>136.80000000000001</v>
      </c>
      <c r="AD217">
        <v>140.1</v>
      </c>
    </row>
    <row r="218" spans="1:30" x14ac:dyDescent="0.3">
      <c r="A218" t="s">
        <v>30</v>
      </c>
      <c r="B218">
        <v>2019</v>
      </c>
      <c r="C218" t="s">
        <v>31</v>
      </c>
      <c r="D218">
        <v>136.6</v>
      </c>
      <c r="E218">
        <v>152.5</v>
      </c>
      <c r="F218">
        <v>138.19999999999999</v>
      </c>
      <c r="G218">
        <v>142.4</v>
      </c>
      <c r="H218">
        <v>123.9</v>
      </c>
      <c r="I218">
        <v>135.5</v>
      </c>
      <c r="J218">
        <v>131.69999999999999</v>
      </c>
      <c r="K218">
        <v>121.3</v>
      </c>
      <c r="L218">
        <v>108.4</v>
      </c>
      <c r="M218">
        <v>138.9</v>
      </c>
      <c r="N218">
        <v>137</v>
      </c>
      <c r="O218">
        <v>155.80000000000001</v>
      </c>
      <c r="P218">
        <v>137.4</v>
      </c>
      <c r="Q218">
        <v>162.69999999999999</v>
      </c>
      <c r="R218">
        <v>150.6</v>
      </c>
      <c r="S218">
        <v>145.1</v>
      </c>
      <c r="T218">
        <v>149.9</v>
      </c>
      <c r="U218" s="4" t="s">
        <v>32</v>
      </c>
      <c r="V218">
        <v>146.19999999999999</v>
      </c>
      <c r="W218">
        <v>150.1</v>
      </c>
      <c r="X218">
        <v>149.6</v>
      </c>
      <c r="Y218">
        <v>128.6</v>
      </c>
      <c r="Z218">
        <v>142.9</v>
      </c>
      <c r="AA218">
        <v>155.19999999999999</v>
      </c>
      <c r="AB218">
        <v>133.5</v>
      </c>
      <c r="AC218">
        <v>141.69999999999999</v>
      </c>
      <c r="AD218">
        <v>141</v>
      </c>
    </row>
    <row r="219" spans="1:30" x14ac:dyDescent="0.3">
      <c r="A219" t="s">
        <v>33</v>
      </c>
      <c r="B219">
        <v>2019</v>
      </c>
      <c r="C219" t="s">
        <v>31</v>
      </c>
      <c r="D219">
        <v>138.30000000000001</v>
      </c>
      <c r="E219">
        <v>149.4</v>
      </c>
      <c r="F219">
        <v>143.5</v>
      </c>
      <c r="G219">
        <v>141.69999999999999</v>
      </c>
      <c r="H219">
        <v>118.1</v>
      </c>
      <c r="I219">
        <v>135.19999999999999</v>
      </c>
      <c r="J219">
        <v>130.5</v>
      </c>
      <c r="K219">
        <v>118.2</v>
      </c>
      <c r="L219">
        <v>110.4</v>
      </c>
      <c r="M219">
        <v>140.4</v>
      </c>
      <c r="N219">
        <v>128.1</v>
      </c>
      <c r="O219">
        <v>153.19999999999999</v>
      </c>
      <c r="P219">
        <v>137.30000000000001</v>
      </c>
      <c r="Q219">
        <v>164.7</v>
      </c>
      <c r="R219">
        <v>143</v>
      </c>
      <c r="S219">
        <v>130.4</v>
      </c>
      <c r="T219">
        <v>141.1</v>
      </c>
      <c r="U219">
        <v>147.69999999999999</v>
      </c>
      <c r="V219">
        <v>128.6</v>
      </c>
      <c r="W219">
        <v>136.30000000000001</v>
      </c>
      <c r="X219">
        <v>137.80000000000001</v>
      </c>
      <c r="Y219">
        <v>118.6</v>
      </c>
      <c r="Z219">
        <v>131.9</v>
      </c>
      <c r="AA219">
        <v>146.6</v>
      </c>
      <c r="AB219">
        <v>131.69999999999999</v>
      </c>
      <c r="AC219">
        <v>131.80000000000001</v>
      </c>
      <c r="AD219">
        <v>138</v>
      </c>
    </row>
    <row r="220" spans="1:30" x14ac:dyDescent="0.3">
      <c r="A220" t="s">
        <v>35</v>
      </c>
      <c r="B220">
        <v>2019</v>
      </c>
      <c r="C220" t="s">
        <v>31</v>
      </c>
      <c r="D220">
        <v>137.1</v>
      </c>
      <c r="E220">
        <v>151.4</v>
      </c>
      <c r="F220">
        <v>140.19999999999999</v>
      </c>
      <c r="G220">
        <v>142.1</v>
      </c>
      <c r="H220">
        <v>121.8</v>
      </c>
      <c r="I220">
        <v>135.4</v>
      </c>
      <c r="J220">
        <v>131.30000000000001</v>
      </c>
      <c r="K220">
        <v>120.3</v>
      </c>
      <c r="L220">
        <v>109.1</v>
      </c>
      <c r="M220">
        <v>139.4</v>
      </c>
      <c r="N220">
        <v>133.30000000000001</v>
      </c>
      <c r="O220">
        <v>154.6</v>
      </c>
      <c r="P220">
        <v>137.4</v>
      </c>
      <c r="Q220">
        <v>163.19999999999999</v>
      </c>
      <c r="R220">
        <v>147.6</v>
      </c>
      <c r="S220">
        <v>139</v>
      </c>
      <c r="T220">
        <v>146.4</v>
      </c>
      <c r="U220">
        <v>147.69999999999999</v>
      </c>
      <c r="V220">
        <v>139.5</v>
      </c>
      <c r="W220">
        <v>143.6</v>
      </c>
      <c r="X220">
        <v>145.1</v>
      </c>
      <c r="Y220">
        <v>123.3</v>
      </c>
      <c r="Z220">
        <v>136.69999999999999</v>
      </c>
      <c r="AA220">
        <v>150.19999999999999</v>
      </c>
      <c r="AB220">
        <v>132.80000000000001</v>
      </c>
      <c r="AC220">
        <v>136.9</v>
      </c>
      <c r="AD220">
        <v>139.6</v>
      </c>
    </row>
    <row r="221" spans="1:30" x14ac:dyDescent="0.3">
      <c r="A221" t="s">
        <v>30</v>
      </c>
      <c r="B221">
        <v>2019</v>
      </c>
      <c r="C221" t="s">
        <v>36</v>
      </c>
      <c r="D221">
        <v>136.80000000000001</v>
      </c>
      <c r="E221">
        <v>153</v>
      </c>
      <c r="F221">
        <v>139.1</v>
      </c>
      <c r="G221">
        <v>142.5</v>
      </c>
      <c r="H221">
        <v>124.1</v>
      </c>
      <c r="I221">
        <v>135.80000000000001</v>
      </c>
      <c r="J221">
        <v>128.69999999999999</v>
      </c>
      <c r="K221">
        <v>121.5</v>
      </c>
      <c r="L221">
        <v>108.3</v>
      </c>
      <c r="M221">
        <v>139.19999999999999</v>
      </c>
      <c r="N221">
        <v>137.4</v>
      </c>
      <c r="O221">
        <v>156.19999999999999</v>
      </c>
      <c r="P221">
        <v>137.19999999999999</v>
      </c>
      <c r="Q221">
        <v>162.80000000000001</v>
      </c>
      <c r="R221">
        <v>150.5</v>
      </c>
      <c r="S221">
        <v>146.1</v>
      </c>
      <c r="T221">
        <v>149.9</v>
      </c>
      <c r="U221" s="4" t="s">
        <v>32</v>
      </c>
      <c r="V221">
        <v>145.30000000000001</v>
      </c>
      <c r="W221">
        <v>150.1</v>
      </c>
      <c r="X221">
        <v>149.9</v>
      </c>
      <c r="Y221">
        <v>129.19999999999999</v>
      </c>
      <c r="Z221">
        <v>143.4</v>
      </c>
      <c r="AA221">
        <v>155.5</v>
      </c>
      <c r="AB221">
        <v>134.9</v>
      </c>
      <c r="AC221">
        <v>142.19999999999999</v>
      </c>
      <c r="AD221">
        <v>141</v>
      </c>
    </row>
    <row r="222" spans="1:30" x14ac:dyDescent="0.3">
      <c r="A222" t="s">
        <v>33</v>
      </c>
      <c r="B222">
        <v>2019</v>
      </c>
      <c r="C222" t="s">
        <v>36</v>
      </c>
      <c r="D222">
        <v>139.4</v>
      </c>
      <c r="E222">
        <v>150.1</v>
      </c>
      <c r="F222">
        <v>145.30000000000001</v>
      </c>
      <c r="G222">
        <v>141.69999999999999</v>
      </c>
      <c r="H222">
        <v>118.4</v>
      </c>
      <c r="I222">
        <v>137</v>
      </c>
      <c r="J222">
        <v>131.6</v>
      </c>
      <c r="K222">
        <v>119.9</v>
      </c>
      <c r="L222">
        <v>110.4</v>
      </c>
      <c r="M222">
        <v>140.80000000000001</v>
      </c>
      <c r="N222">
        <v>128.30000000000001</v>
      </c>
      <c r="O222">
        <v>153.5</v>
      </c>
      <c r="P222">
        <v>138</v>
      </c>
      <c r="Q222">
        <v>164.9</v>
      </c>
      <c r="R222">
        <v>143.30000000000001</v>
      </c>
      <c r="S222">
        <v>130.80000000000001</v>
      </c>
      <c r="T222">
        <v>141.4</v>
      </c>
      <c r="U222">
        <v>148.5</v>
      </c>
      <c r="V222">
        <v>127.1</v>
      </c>
      <c r="W222">
        <v>136.6</v>
      </c>
      <c r="X222">
        <v>138.5</v>
      </c>
      <c r="Y222">
        <v>119.2</v>
      </c>
      <c r="Z222">
        <v>132.19999999999999</v>
      </c>
      <c r="AA222">
        <v>146.6</v>
      </c>
      <c r="AB222">
        <v>133</v>
      </c>
      <c r="AC222">
        <v>132.4</v>
      </c>
      <c r="AD222">
        <v>138.6</v>
      </c>
    </row>
    <row r="223" spans="1:30" x14ac:dyDescent="0.3">
      <c r="A223" t="s">
        <v>35</v>
      </c>
      <c r="B223">
        <v>2019</v>
      </c>
      <c r="C223" t="s">
        <v>36</v>
      </c>
      <c r="D223">
        <v>137.6</v>
      </c>
      <c r="E223">
        <v>152</v>
      </c>
      <c r="F223">
        <v>141.5</v>
      </c>
      <c r="G223">
        <v>142.19999999999999</v>
      </c>
      <c r="H223">
        <v>122</v>
      </c>
      <c r="I223">
        <v>136.4</v>
      </c>
      <c r="J223">
        <v>129.69999999999999</v>
      </c>
      <c r="K223">
        <v>121</v>
      </c>
      <c r="L223">
        <v>109</v>
      </c>
      <c r="M223">
        <v>139.69999999999999</v>
      </c>
      <c r="N223">
        <v>133.6</v>
      </c>
      <c r="O223">
        <v>154.9</v>
      </c>
      <c r="P223">
        <v>137.5</v>
      </c>
      <c r="Q223">
        <v>163.4</v>
      </c>
      <c r="R223">
        <v>147.69999999999999</v>
      </c>
      <c r="S223">
        <v>139.69999999999999</v>
      </c>
      <c r="T223">
        <v>146.5</v>
      </c>
      <c r="U223">
        <v>148.5</v>
      </c>
      <c r="V223">
        <v>138.4</v>
      </c>
      <c r="W223">
        <v>143.69999999999999</v>
      </c>
      <c r="X223">
        <v>145.6</v>
      </c>
      <c r="Y223">
        <v>123.9</v>
      </c>
      <c r="Z223">
        <v>137.1</v>
      </c>
      <c r="AA223">
        <v>150.30000000000001</v>
      </c>
      <c r="AB223">
        <v>134.1</v>
      </c>
      <c r="AC223">
        <v>137.4</v>
      </c>
      <c r="AD223">
        <v>139.9</v>
      </c>
    </row>
    <row r="224" spans="1:30" x14ac:dyDescent="0.3">
      <c r="A224" t="s">
        <v>30</v>
      </c>
      <c r="B224">
        <v>2019</v>
      </c>
      <c r="C224" t="s">
        <v>38</v>
      </c>
      <c r="D224">
        <v>136.9</v>
      </c>
      <c r="E224">
        <v>154.1</v>
      </c>
      <c r="F224">
        <v>138.69999999999999</v>
      </c>
      <c r="G224">
        <v>142.5</v>
      </c>
      <c r="H224">
        <v>124.1</v>
      </c>
      <c r="I224">
        <v>136.1</v>
      </c>
      <c r="J224">
        <v>128.19999999999999</v>
      </c>
      <c r="K224">
        <v>122.3</v>
      </c>
      <c r="L224">
        <v>108.3</v>
      </c>
      <c r="M224">
        <v>138.9</v>
      </c>
      <c r="N224">
        <v>137.4</v>
      </c>
      <c r="O224">
        <v>156.4</v>
      </c>
      <c r="P224">
        <v>137.30000000000001</v>
      </c>
      <c r="Q224">
        <v>162.9</v>
      </c>
      <c r="R224">
        <v>150.80000000000001</v>
      </c>
      <c r="S224">
        <v>146.1</v>
      </c>
      <c r="T224">
        <v>150.1</v>
      </c>
      <c r="U224" s="4" t="s">
        <v>32</v>
      </c>
      <c r="V224">
        <v>146.4</v>
      </c>
      <c r="W224">
        <v>150</v>
      </c>
      <c r="X224">
        <v>150.4</v>
      </c>
      <c r="Y224">
        <v>129.9</v>
      </c>
      <c r="Z224">
        <v>143.80000000000001</v>
      </c>
      <c r="AA224">
        <v>155.5</v>
      </c>
      <c r="AB224">
        <v>134</v>
      </c>
      <c r="AC224">
        <v>142.4</v>
      </c>
      <c r="AD224">
        <v>141.19999999999999</v>
      </c>
    </row>
    <row r="225" spans="1:30" x14ac:dyDescent="0.3">
      <c r="A225" t="s">
        <v>33</v>
      </c>
      <c r="B225">
        <v>2019</v>
      </c>
      <c r="C225" t="s">
        <v>38</v>
      </c>
      <c r="D225">
        <v>139.69999999999999</v>
      </c>
      <c r="E225">
        <v>151.1</v>
      </c>
      <c r="F225">
        <v>142.9</v>
      </c>
      <c r="G225">
        <v>141.9</v>
      </c>
      <c r="H225">
        <v>118.4</v>
      </c>
      <c r="I225">
        <v>139.4</v>
      </c>
      <c r="J225">
        <v>141.19999999999999</v>
      </c>
      <c r="K225">
        <v>120.7</v>
      </c>
      <c r="L225">
        <v>110.4</v>
      </c>
      <c r="M225">
        <v>140.69999999999999</v>
      </c>
      <c r="N225">
        <v>128.5</v>
      </c>
      <c r="O225">
        <v>153.9</v>
      </c>
      <c r="P225">
        <v>139.6</v>
      </c>
      <c r="Q225">
        <v>165.3</v>
      </c>
      <c r="R225">
        <v>143.5</v>
      </c>
      <c r="S225">
        <v>131.19999999999999</v>
      </c>
      <c r="T225">
        <v>141.6</v>
      </c>
      <c r="U225">
        <v>149</v>
      </c>
      <c r="V225">
        <v>128.80000000000001</v>
      </c>
      <c r="W225">
        <v>136.80000000000001</v>
      </c>
      <c r="X225">
        <v>139.19999999999999</v>
      </c>
      <c r="Y225">
        <v>119.9</v>
      </c>
      <c r="Z225">
        <v>133</v>
      </c>
      <c r="AA225">
        <v>146.69999999999999</v>
      </c>
      <c r="AB225">
        <v>132.5</v>
      </c>
      <c r="AC225">
        <v>132.80000000000001</v>
      </c>
      <c r="AD225">
        <v>139.5</v>
      </c>
    </row>
    <row r="226" spans="1:30" x14ac:dyDescent="0.3">
      <c r="A226" t="s">
        <v>35</v>
      </c>
      <c r="B226">
        <v>2019</v>
      </c>
      <c r="C226" t="s">
        <v>38</v>
      </c>
      <c r="D226">
        <v>137.80000000000001</v>
      </c>
      <c r="E226">
        <v>153</v>
      </c>
      <c r="F226">
        <v>140.30000000000001</v>
      </c>
      <c r="G226">
        <v>142.30000000000001</v>
      </c>
      <c r="H226">
        <v>122</v>
      </c>
      <c r="I226">
        <v>137.6</v>
      </c>
      <c r="J226">
        <v>132.6</v>
      </c>
      <c r="K226">
        <v>121.8</v>
      </c>
      <c r="L226">
        <v>109</v>
      </c>
      <c r="M226">
        <v>139.5</v>
      </c>
      <c r="N226">
        <v>133.69999999999999</v>
      </c>
      <c r="O226">
        <v>155.19999999999999</v>
      </c>
      <c r="P226">
        <v>138.1</v>
      </c>
      <c r="Q226">
        <v>163.5</v>
      </c>
      <c r="R226">
        <v>147.9</v>
      </c>
      <c r="S226">
        <v>139.9</v>
      </c>
      <c r="T226">
        <v>146.69999999999999</v>
      </c>
      <c r="U226">
        <v>149</v>
      </c>
      <c r="V226">
        <v>139.69999999999999</v>
      </c>
      <c r="W226">
        <v>143.80000000000001</v>
      </c>
      <c r="X226">
        <v>146.19999999999999</v>
      </c>
      <c r="Y226">
        <v>124.6</v>
      </c>
      <c r="Z226">
        <v>137.69999999999999</v>
      </c>
      <c r="AA226">
        <v>150.30000000000001</v>
      </c>
      <c r="AB226">
        <v>133.4</v>
      </c>
      <c r="AC226">
        <v>137.69999999999999</v>
      </c>
      <c r="AD226">
        <v>140.4</v>
      </c>
    </row>
    <row r="227" spans="1:30" x14ac:dyDescent="0.3">
      <c r="A227" t="s">
        <v>30</v>
      </c>
      <c r="B227">
        <v>2019</v>
      </c>
      <c r="C227" t="s">
        <v>41</v>
      </c>
      <c r="D227">
        <v>137.4</v>
      </c>
      <c r="E227">
        <v>159.5</v>
      </c>
      <c r="F227">
        <v>134.5</v>
      </c>
      <c r="G227">
        <v>142.6</v>
      </c>
      <c r="H227">
        <v>124</v>
      </c>
      <c r="I227">
        <v>143.69999999999999</v>
      </c>
      <c r="J227">
        <v>133.4</v>
      </c>
      <c r="K227">
        <v>125.1</v>
      </c>
      <c r="L227">
        <v>109.3</v>
      </c>
      <c r="M227">
        <v>139.30000000000001</v>
      </c>
      <c r="N227">
        <v>137.69999999999999</v>
      </c>
      <c r="O227">
        <v>156.4</v>
      </c>
      <c r="P227">
        <v>139.19999999999999</v>
      </c>
      <c r="Q227">
        <v>163.30000000000001</v>
      </c>
      <c r="R227">
        <v>151.30000000000001</v>
      </c>
      <c r="S227">
        <v>146.6</v>
      </c>
      <c r="T227">
        <v>150.69999999999999</v>
      </c>
      <c r="U227" s="4" t="s">
        <v>32</v>
      </c>
      <c r="V227">
        <v>146.9</v>
      </c>
      <c r="W227">
        <v>149.5</v>
      </c>
      <c r="X227">
        <v>151.30000000000001</v>
      </c>
      <c r="Y227">
        <v>130.19999999999999</v>
      </c>
      <c r="Z227">
        <v>145.9</v>
      </c>
      <c r="AA227">
        <v>156.69999999999999</v>
      </c>
      <c r="AB227">
        <v>133.9</v>
      </c>
      <c r="AC227">
        <v>142.9</v>
      </c>
      <c r="AD227">
        <v>142.4</v>
      </c>
    </row>
    <row r="228" spans="1:30" x14ac:dyDescent="0.3">
      <c r="A228" t="s">
        <v>33</v>
      </c>
      <c r="B228">
        <v>2019</v>
      </c>
      <c r="C228" t="s">
        <v>41</v>
      </c>
      <c r="D228">
        <v>140.4</v>
      </c>
      <c r="E228">
        <v>156.69999999999999</v>
      </c>
      <c r="F228">
        <v>138.30000000000001</v>
      </c>
      <c r="G228">
        <v>142.4</v>
      </c>
      <c r="H228">
        <v>118.6</v>
      </c>
      <c r="I228">
        <v>149.69999999999999</v>
      </c>
      <c r="J228">
        <v>161.6</v>
      </c>
      <c r="K228">
        <v>124.4</v>
      </c>
      <c r="L228">
        <v>111.2</v>
      </c>
      <c r="M228">
        <v>141</v>
      </c>
      <c r="N228">
        <v>128.9</v>
      </c>
      <c r="O228">
        <v>154.5</v>
      </c>
      <c r="P228">
        <v>143.80000000000001</v>
      </c>
      <c r="Q228">
        <v>166.2</v>
      </c>
      <c r="R228">
        <v>144</v>
      </c>
      <c r="S228">
        <v>131.69999999999999</v>
      </c>
      <c r="T228">
        <v>142.19999999999999</v>
      </c>
      <c r="U228">
        <v>150.1</v>
      </c>
      <c r="V228">
        <v>129.4</v>
      </c>
      <c r="W228">
        <v>137.19999999999999</v>
      </c>
      <c r="X228">
        <v>139.80000000000001</v>
      </c>
      <c r="Y228">
        <v>120.1</v>
      </c>
      <c r="Z228">
        <v>134</v>
      </c>
      <c r="AA228">
        <v>148</v>
      </c>
      <c r="AB228">
        <v>132.6</v>
      </c>
      <c r="AC228">
        <v>133.30000000000001</v>
      </c>
      <c r="AD228">
        <v>141.5</v>
      </c>
    </row>
    <row r="229" spans="1:30" x14ac:dyDescent="0.3">
      <c r="A229" t="s">
        <v>35</v>
      </c>
      <c r="B229">
        <v>2019</v>
      </c>
      <c r="C229" t="s">
        <v>41</v>
      </c>
      <c r="D229">
        <v>138.30000000000001</v>
      </c>
      <c r="E229">
        <v>158.5</v>
      </c>
      <c r="F229">
        <v>136</v>
      </c>
      <c r="G229">
        <v>142.5</v>
      </c>
      <c r="H229">
        <v>122</v>
      </c>
      <c r="I229">
        <v>146.5</v>
      </c>
      <c r="J229">
        <v>143</v>
      </c>
      <c r="K229">
        <v>124.9</v>
      </c>
      <c r="L229">
        <v>109.9</v>
      </c>
      <c r="M229">
        <v>139.9</v>
      </c>
      <c r="N229">
        <v>134</v>
      </c>
      <c r="O229">
        <v>155.5</v>
      </c>
      <c r="P229">
        <v>140.9</v>
      </c>
      <c r="Q229">
        <v>164.1</v>
      </c>
      <c r="R229">
        <v>148.4</v>
      </c>
      <c r="S229">
        <v>140.4</v>
      </c>
      <c r="T229">
        <v>147.30000000000001</v>
      </c>
      <c r="U229">
        <v>150.1</v>
      </c>
      <c r="V229">
        <v>140.30000000000001</v>
      </c>
      <c r="W229">
        <v>143.69999999999999</v>
      </c>
      <c r="X229">
        <v>146.9</v>
      </c>
      <c r="Y229">
        <v>124.9</v>
      </c>
      <c r="Z229">
        <v>139.19999999999999</v>
      </c>
      <c r="AA229">
        <v>151.6</v>
      </c>
      <c r="AB229">
        <v>133.4</v>
      </c>
      <c r="AC229">
        <v>138.19999999999999</v>
      </c>
      <c r="AD229">
        <v>142</v>
      </c>
    </row>
    <row r="230" spans="1:30" x14ac:dyDescent="0.3">
      <c r="A230" t="s">
        <v>30</v>
      </c>
      <c r="B230">
        <v>2019</v>
      </c>
      <c r="C230" t="s">
        <v>42</v>
      </c>
      <c r="D230">
        <v>137.80000000000001</v>
      </c>
      <c r="E230">
        <v>163.5</v>
      </c>
      <c r="F230">
        <v>136.19999999999999</v>
      </c>
      <c r="G230">
        <v>143.19999999999999</v>
      </c>
      <c r="H230">
        <v>124.3</v>
      </c>
      <c r="I230">
        <v>143.30000000000001</v>
      </c>
      <c r="J230">
        <v>140.6</v>
      </c>
      <c r="K230">
        <v>128.69999999999999</v>
      </c>
      <c r="L230">
        <v>110.6</v>
      </c>
      <c r="M230">
        <v>140.4</v>
      </c>
      <c r="N230">
        <v>138</v>
      </c>
      <c r="O230">
        <v>156.6</v>
      </c>
      <c r="P230">
        <v>141</v>
      </c>
      <c r="Q230">
        <v>164.2</v>
      </c>
      <c r="R230">
        <v>151.4</v>
      </c>
      <c r="S230">
        <v>146.5</v>
      </c>
      <c r="T230">
        <v>150.69999999999999</v>
      </c>
      <c r="U230" s="4" t="s">
        <v>32</v>
      </c>
      <c r="V230">
        <v>147.80000000000001</v>
      </c>
      <c r="W230">
        <v>149.6</v>
      </c>
      <c r="X230">
        <v>151.69999999999999</v>
      </c>
      <c r="Y230">
        <v>130.19999999999999</v>
      </c>
      <c r="Z230">
        <v>146.4</v>
      </c>
      <c r="AA230">
        <v>157.69999999999999</v>
      </c>
      <c r="AB230">
        <v>134.80000000000001</v>
      </c>
      <c r="AC230">
        <v>143.30000000000001</v>
      </c>
      <c r="AD230">
        <v>143.6</v>
      </c>
    </row>
    <row r="231" spans="1:30" x14ac:dyDescent="0.3">
      <c r="A231" t="s">
        <v>33</v>
      </c>
      <c r="B231">
        <v>2019</v>
      </c>
      <c r="C231" t="s">
        <v>42</v>
      </c>
      <c r="D231">
        <v>140.69999999999999</v>
      </c>
      <c r="E231">
        <v>159.6</v>
      </c>
      <c r="F231">
        <v>140.4</v>
      </c>
      <c r="G231">
        <v>143.4</v>
      </c>
      <c r="H231">
        <v>118.6</v>
      </c>
      <c r="I231">
        <v>150.9</v>
      </c>
      <c r="J231">
        <v>169.8</v>
      </c>
      <c r="K231">
        <v>127.4</v>
      </c>
      <c r="L231">
        <v>111.8</v>
      </c>
      <c r="M231">
        <v>141</v>
      </c>
      <c r="N231">
        <v>129</v>
      </c>
      <c r="O231">
        <v>155.1</v>
      </c>
      <c r="P231">
        <v>145.6</v>
      </c>
      <c r="Q231">
        <v>166.7</v>
      </c>
      <c r="R231">
        <v>144.30000000000001</v>
      </c>
      <c r="S231">
        <v>131.69999999999999</v>
      </c>
      <c r="T231">
        <v>142.4</v>
      </c>
      <c r="U231">
        <v>149.4</v>
      </c>
      <c r="V231">
        <v>130.5</v>
      </c>
      <c r="W231">
        <v>137.4</v>
      </c>
      <c r="X231">
        <v>140.30000000000001</v>
      </c>
      <c r="Y231">
        <v>119.6</v>
      </c>
      <c r="Z231">
        <v>134.30000000000001</v>
      </c>
      <c r="AA231">
        <v>148.9</v>
      </c>
      <c r="AB231">
        <v>133.69999999999999</v>
      </c>
      <c r="AC231">
        <v>133.6</v>
      </c>
      <c r="AD231">
        <v>142.1</v>
      </c>
    </row>
    <row r="232" spans="1:30" x14ac:dyDescent="0.3">
      <c r="A232" t="s">
        <v>35</v>
      </c>
      <c r="B232">
        <v>2019</v>
      </c>
      <c r="C232" t="s">
        <v>42</v>
      </c>
      <c r="D232">
        <v>138.69999999999999</v>
      </c>
      <c r="E232">
        <v>162.1</v>
      </c>
      <c r="F232">
        <v>137.80000000000001</v>
      </c>
      <c r="G232">
        <v>143.30000000000001</v>
      </c>
      <c r="H232">
        <v>122.2</v>
      </c>
      <c r="I232">
        <v>146.80000000000001</v>
      </c>
      <c r="J232">
        <v>150.5</v>
      </c>
      <c r="K232">
        <v>128.30000000000001</v>
      </c>
      <c r="L232">
        <v>111</v>
      </c>
      <c r="M232">
        <v>140.6</v>
      </c>
      <c r="N232">
        <v>134.19999999999999</v>
      </c>
      <c r="O232">
        <v>155.9</v>
      </c>
      <c r="P232">
        <v>142.69999999999999</v>
      </c>
      <c r="Q232">
        <v>164.9</v>
      </c>
      <c r="R232">
        <v>148.6</v>
      </c>
      <c r="S232">
        <v>140.4</v>
      </c>
      <c r="T232">
        <v>147.4</v>
      </c>
      <c r="U232">
        <v>149.4</v>
      </c>
      <c r="V232">
        <v>141.19999999999999</v>
      </c>
      <c r="W232">
        <v>143.80000000000001</v>
      </c>
      <c r="X232">
        <v>147.4</v>
      </c>
      <c r="Y232">
        <v>124.6</v>
      </c>
      <c r="Z232">
        <v>139.6</v>
      </c>
      <c r="AA232">
        <v>152.5</v>
      </c>
      <c r="AB232">
        <v>134.30000000000001</v>
      </c>
      <c r="AC232">
        <v>138.6</v>
      </c>
      <c r="AD232">
        <v>142.9</v>
      </c>
    </row>
    <row r="233" spans="1:30" x14ac:dyDescent="0.3">
      <c r="A233" t="s">
        <v>30</v>
      </c>
      <c r="B233">
        <v>2019</v>
      </c>
      <c r="C233" t="s">
        <v>44</v>
      </c>
      <c r="D233">
        <v>138.4</v>
      </c>
      <c r="E233">
        <v>164</v>
      </c>
      <c r="F233">
        <v>138.4</v>
      </c>
      <c r="G233">
        <v>143.9</v>
      </c>
      <c r="H233">
        <v>124.4</v>
      </c>
      <c r="I233">
        <v>146.4</v>
      </c>
      <c r="J233">
        <v>150.1</v>
      </c>
      <c r="K233">
        <v>130.6</v>
      </c>
      <c r="L233">
        <v>110.8</v>
      </c>
      <c r="M233">
        <v>141.69999999999999</v>
      </c>
      <c r="N233">
        <v>138.5</v>
      </c>
      <c r="O233">
        <v>156.69999999999999</v>
      </c>
      <c r="P233">
        <v>143</v>
      </c>
      <c r="Q233">
        <v>164.5</v>
      </c>
      <c r="R233">
        <v>151.6</v>
      </c>
      <c r="S233">
        <v>146.6</v>
      </c>
      <c r="T233">
        <v>150.9</v>
      </c>
      <c r="U233" s="4" t="s">
        <v>32</v>
      </c>
      <c r="V233">
        <v>146.80000000000001</v>
      </c>
      <c r="W233">
        <v>150</v>
      </c>
      <c r="X233">
        <v>152.19999999999999</v>
      </c>
      <c r="Y233">
        <v>131.19999999999999</v>
      </c>
      <c r="Z233">
        <v>147.5</v>
      </c>
      <c r="AA233">
        <v>159.1</v>
      </c>
      <c r="AB233">
        <v>136.1</v>
      </c>
      <c r="AC233">
        <v>144.19999999999999</v>
      </c>
      <c r="AD233">
        <v>144.9</v>
      </c>
    </row>
    <row r="234" spans="1:30" x14ac:dyDescent="0.3">
      <c r="A234" t="s">
        <v>33</v>
      </c>
      <c r="B234">
        <v>2019</v>
      </c>
      <c r="C234" t="s">
        <v>44</v>
      </c>
      <c r="D234">
        <v>141.4</v>
      </c>
      <c r="E234">
        <v>160.19999999999999</v>
      </c>
      <c r="F234">
        <v>142.5</v>
      </c>
      <c r="G234">
        <v>144.1</v>
      </c>
      <c r="H234">
        <v>119.3</v>
      </c>
      <c r="I234">
        <v>154.69999999999999</v>
      </c>
      <c r="J234">
        <v>180.1</v>
      </c>
      <c r="K234">
        <v>128.9</v>
      </c>
      <c r="L234">
        <v>111.8</v>
      </c>
      <c r="M234">
        <v>141.6</v>
      </c>
      <c r="N234">
        <v>129.5</v>
      </c>
      <c r="O234">
        <v>155.6</v>
      </c>
      <c r="P234">
        <v>147.69999999999999</v>
      </c>
      <c r="Q234">
        <v>167.2</v>
      </c>
      <c r="R234">
        <v>144.69999999999999</v>
      </c>
      <c r="S234">
        <v>131.9</v>
      </c>
      <c r="T234">
        <v>142.69999999999999</v>
      </c>
      <c r="U234">
        <v>150.6</v>
      </c>
      <c r="V234">
        <v>127</v>
      </c>
      <c r="W234">
        <v>137.69999999999999</v>
      </c>
      <c r="X234">
        <v>140.80000000000001</v>
      </c>
      <c r="Y234">
        <v>120.6</v>
      </c>
      <c r="Z234">
        <v>135</v>
      </c>
      <c r="AA234">
        <v>150.4</v>
      </c>
      <c r="AB234">
        <v>135.1</v>
      </c>
      <c r="AC234">
        <v>134.5</v>
      </c>
      <c r="AD234">
        <v>143.30000000000001</v>
      </c>
    </row>
    <row r="235" spans="1:30" x14ac:dyDescent="0.3">
      <c r="A235" t="s">
        <v>35</v>
      </c>
      <c r="B235">
        <v>2019</v>
      </c>
      <c r="C235" t="s">
        <v>44</v>
      </c>
      <c r="D235">
        <v>139.30000000000001</v>
      </c>
      <c r="E235">
        <v>162.69999999999999</v>
      </c>
      <c r="F235">
        <v>140</v>
      </c>
      <c r="G235">
        <v>144</v>
      </c>
      <c r="H235">
        <v>122.5</v>
      </c>
      <c r="I235">
        <v>150.30000000000001</v>
      </c>
      <c r="J235">
        <v>160.30000000000001</v>
      </c>
      <c r="K235">
        <v>130</v>
      </c>
      <c r="L235">
        <v>111.1</v>
      </c>
      <c r="M235">
        <v>141.69999999999999</v>
      </c>
      <c r="N235">
        <v>134.69999999999999</v>
      </c>
      <c r="O235">
        <v>156.19999999999999</v>
      </c>
      <c r="P235">
        <v>144.69999999999999</v>
      </c>
      <c r="Q235">
        <v>165.2</v>
      </c>
      <c r="R235">
        <v>148.9</v>
      </c>
      <c r="S235">
        <v>140.5</v>
      </c>
      <c r="T235">
        <v>147.6</v>
      </c>
      <c r="U235">
        <v>150.6</v>
      </c>
      <c r="V235">
        <v>139.30000000000001</v>
      </c>
      <c r="W235">
        <v>144.19999999999999</v>
      </c>
      <c r="X235">
        <v>147.9</v>
      </c>
      <c r="Y235">
        <v>125.6</v>
      </c>
      <c r="Z235">
        <v>140.5</v>
      </c>
      <c r="AA235">
        <v>154</v>
      </c>
      <c r="AB235">
        <v>135.69999999999999</v>
      </c>
      <c r="AC235">
        <v>139.5</v>
      </c>
      <c r="AD235">
        <v>144.19999999999999</v>
      </c>
    </row>
    <row r="236" spans="1:30" x14ac:dyDescent="0.3">
      <c r="A236" t="s">
        <v>30</v>
      </c>
      <c r="B236">
        <v>2019</v>
      </c>
      <c r="C236" t="s">
        <v>46</v>
      </c>
      <c r="D236">
        <v>139.19999999999999</v>
      </c>
      <c r="E236">
        <v>161.9</v>
      </c>
      <c r="F236">
        <v>137.1</v>
      </c>
      <c r="G236">
        <v>144.6</v>
      </c>
      <c r="H236">
        <v>124.7</v>
      </c>
      <c r="I236">
        <v>145.5</v>
      </c>
      <c r="J236">
        <v>156.19999999999999</v>
      </c>
      <c r="K236">
        <v>131.5</v>
      </c>
      <c r="L236">
        <v>111.7</v>
      </c>
      <c r="M236">
        <v>142.69999999999999</v>
      </c>
      <c r="N236">
        <v>138.5</v>
      </c>
      <c r="O236">
        <v>156.9</v>
      </c>
      <c r="P236">
        <v>144</v>
      </c>
      <c r="Q236">
        <v>165.1</v>
      </c>
      <c r="R236">
        <v>151.80000000000001</v>
      </c>
      <c r="S236">
        <v>146.6</v>
      </c>
      <c r="T236">
        <v>151.1</v>
      </c>
      <c r="U236" s="4" t="s">
        <v>32</v>
      </c>
      <c r="V236">
        <v>146.4</v>
      </c>
      <c r="W236">
        <v>150.19999999999999</v>
      </c>
      <c r="X236">
        <v>152.69999999999999</v>
      </c>
      <c r="Y236">
        <v>131.4</v>
      </c>
      <c r="Z236">
        <v>148</v>
      </c>
      <c r="AA236">
        <v>159.69999999999999</v>
      </c>
      <c r="AB236">
        <v>138.80000000000001</v>
      </c>
      <c r="AC236">
        <v>144.9</v>
      </c>
      <c r="AD236">
        <v>145.69999999999999</v>
      </c>
    </row>
    <row r="237" spans="1:30" x14ac:dyDescent="0.3">
      <c r="A237" t="s">
        <v>33</v>
      </c>
      <c r="B237">
        <v>2019</v>
      </c>
      <c r="C237" t="s">
        <v>46</v>
      </c>
      <c r="D237">
        <v>142.1</v>
      </c>
      <c r="E237">
        <v>158.30000000000001</v>
      </c>
      <c r="F237">
        <v>140.80000000000001</v>
      </c>
      <c r="G237">
        <v>144.9</v>
      </c>
      <c r="H237">
        <v>119.9</v>
      </c>
      <c r="I237">
        <v>153.9</v>
      </c>
      <c r="J237">
        <v>189.1</v>
      </c>
      <c r="K237">
        <v>129.80000000000001</v>
      </c>
      <c r="L237">
        <v>112.7</v>
      </c>
      <c r="M237">
        <v>142.5</v>
      </c>
      <c r="N237">
        <v>129.80000000000001</v>
      </c>
      <c r="O237">
        <v>156.19999999999999</v>
      </c>
      <c r="P237">
        <v>149.1</v>
      </c>
      <c r="Q237">
        <v>167.9</v>
      </c>
      <c r="R237">
        <v>145</v>
      </c>
      <c r="S237">
        <v>132.19999999999999</v>
      </c>
      <c r="T237">
        <v>143</v>
      </c>
      <c r="U237">
        <v>151.6</v>
      </c>
      <c r="V237">
        <v>125.5</v>
      </c>
      <c r="W237">
        <v>138.1</v>
      </c>
      <c r="X237">
        <v>141.5</v>
      </c>
      <c r="Y237">
        <v>120.8</v>
      </c>
      <c r="Z237">
        <v>135.4</v>
      </c>
      <c r="AA237">
        <v>151.5</v>
      </c>
      <c r="AB237">
        <v>137.80000000000001</v>
      </c>
      <c r="AC237">
        <v>135.30000000000001</v>
      </c>
      <c r="AD237">
        <v>144.19999999999999</v>
      </c>
    </row>
    <row r="238" spans="1:30" x14ac:dyDescent="0.3">
      <c r="A238" t="s">
        <v>35</v>
      </c>
      <c r="B238">
        <v>2019</v>
      </c>
      <c r="C238" t="s">
        <v>46</v>
      </c>
      <c r="D238">
        <v>140.1</v>
      </c>
      <c r="E238">
        <v>160.6</v>
      </c>
      <c r="F238">
        <v>138.5</v>
      </c>
      <c r="G238">
        <v>144.69999999999999</v>
      </c>
      <c r="H238">
        <v>122.9</v>
      </c>
      <c r="I238">
        <v>149.4</v>
      </c>
      <c r="J238">
        <v>167.4</v>
      </c>
      <c r="K238">
        <v>130.9</v>
      </c>
      <c r="L238">
        <v>112</v>
      </c>
      <c r="M238">
        <v>142.6</v>
      </c>
      <c r="N238">
        <v>134.9</v>
      </c>
      <c r="O238">
        <v>156.6</v>
      </c>
      <c r="P238">
        <v>145.9</v>
      </c>
      <c r="Q238">
        <v>165.8</v>
      </c>
      <c r="R238">
        <v>149.1</v>
      </c>
      <c r="S238">
        <v>140.6</v>
      </c>
      <c r="T238">
        <v>147.9</v>
      </c>
      <c r="U238">
        <v>151.6</v>
      </c>
      <c r="V238">
        <v>138.5</v>
      </c>
      <c r="W238">
        <v>144.5</v>
      </c>
      <c r="X238">
        <v>148.5</v>
      </c>
      <c r="Y238">
        <v>125.8</v>
      </c>
      <c r="Z238">
        <v>140.9</v>
      </c>
      <c r="AA238">
        <v>154.9</v>
      </c>
      <c r="AB238">
        <v>138.4</v>
      </c>
      <c r="AC238">
        <v>140.19999999999999</v>
      </c>
      <c r="AD238">
        <v>145</v>
      </c>
    </row>
    <row r="239" spans="1:30" x14ac:dyDescent="0.3">
      <c r="A239" t="s">
        <v>30</v>
      </c>
      <c r="B239">
        <v>2019</v>
      </c>
      <c r="C239" t="s">
        <v>48</v>
      </c>
      <c r="D239">
        <v>140.1</v>
      </c>
      <c r="E239">
        <v>161.9</v>
      </c>
      <c r="F239">
        <v>138.30000000000001</v>
      </c>
      <c r="G239">
        <v>145.69999999999999</v>
      </c>
      <c r="H239">
        <v>125.1</v>
      </c>
      <c r="I239">
        <v>143.80000000000001</v>
      </c>
      <c r="J239">
        <v>163.4</v>
      </c>
      <c r="K239">
        <v>132.19999999999999</v>
      </c>
      <c r="L239">
        <v>112.8</v>
      </c>
      <c r="M239">
        <v>144.19999999999999</v>
      </c>
      <c r="N239">
        <v>138.5</v>
      </c>
      <c r="O239">
        <v>157.19999999999999</v>
      </c>
      <c r="P239">
        <v>145.5</v>
      </c>
      <c r="Q239">
        <v>165.7</v>
      </c>
      <c r="R239">
        <v>151.69999999999999</v>
      </c>
      <c r="S239">
        <v>146.6</v>
      </c>
      <c r="T239">
        <v>151</v>
      </c>
      <c r="U239" s="4" t="s">
        <v>32</v>
      </c>
      <c r="V239">
        <v>146.9</v>
      </c>
      <c r="W239">
        <v>150.30000000000001</v>
      </c>
      <c r="X239">
        <v>153.4</v>
      </c>
      <c r="Y239">
        <v>131.6</v>
      </c>
      <c r="Z239">
        <v>148.30000000000001</v>
      </c>
      <c r="AA239">
        <v>160.19999999999999</v>
      </c>
      <c r="AB239">
        <v>140.19999999999999</v>
      </c>
      <c r="AC239">
        <v>145.4</v>
      </c>
      <c r="AD239">
        <v>146.69999999999999</v>
      </c>
    </row>
    <row r="240" spans="1:30" x14ac:dyDescent="0.3">
      <c r="A240" t="s">
        <v>33</v>
      </c>
      <c r="B240">
        <v>2019</v>
      </c>
      <c r="C240" t="s">
        <v>48</v>
      </c>
      <c r="D240">
        <v>142.69999999999999</v>
      </c>
      <c r="E240">
        <v>158.69999999999999</v>
      </c>
      <c r="F240">
        <v>141.6</v>
      </c>
      <c r="G240">
        <v>144.9</v>
      </c>
      <c r="H240">
        <v>120.8</v>
      </c>
      <c r="I240">
        <v>149.80000000000001</v>
      </c>
      <c r="J240">
        <v>192.4</v>
      </c>
      <c r="K240">
        <v>130.30000000000001</v>
      </c>
      <c r="L240">
        <v>114</v>
      </c>
      <c r="M240">
        <v>143.80000000000001</v>
      </c>
      <c r="N240">
        <v>130</v>
      </c>
      <c r="O240">
        <v>156.4</v>
      </c>
      <c r="P240">
        <v>149.5</v>
      </c>
      <c r="Q240">
        <v>168.6</v>
      </c>
      <c r="R240">
        <v>145.30000000000001</v>
      </c>
      <c r="S240">
        <v>132.19999999999999</v>
      </c>
      <c r="T240">
        <v>143.30000000000001</v>
      </c>
      <c r="U240">
        <v>152.19999999999999</v>
      </c>
      <c r="V240">
        <v>126.6</v>
      </c>
      <c r="W240">
        <v>138.30000000000001</v>
      </c>
      <c r="X240">
        <v>141.9</v>
      </c>
      <c r="Y240">
        <v>121.2</v>
      </c>
      <c r="Z240">
        <v>135.9</v>
      </c>
      <c r="AA240">
        <v>151.6</v>
      </c>
      <c r="AB240">
        <v>139</v>
      </c>
      <c r="AC240">
        <v>135.69999999999999</v>
      </c>
      <c r="AD240">
        <v>144.69999999999999</v>
      </c>
    </row>
    <row r="241" spans="1:30" x14ac:dyDescent="0.3">
      <c r="A241" t="s">
        <v>35</v>
      </c>
      <c r="B241">
        <v>2019</v>
      </c>
      <c r="C241" t="s">
        <v>48</v>
      </c>
      <c r="D241">
        <v>140.9</v>
      </c>
      <c r="E241">
        <v>160.80000000000001</v>
      </c>
      <c r="F241">
        <v>139.6</v>
      </c>
      <c r="G241">
        <v>145.4</v>
      </c>
      <c r="H241">
        <v>123.5</v>
      </c>
      <c r="I241">
        <v>146.6</v>
      </c>
      <c r="J241">
        <v>173.2</v>
      </c>
      <c r="K241">
        <v>131.6</v>
      </c>
      <c r="L241">
        <v>113.2</v>
      </c>
      <c r="M241">
        <v>144.1</v>
      </c>
      <c r="N241">
        <v>135</v>
      </c>
      <c r="O241">
        <v>156.80000000000001</v>
      </c>
      <c r="P241">
        <v>147</v>
      </c>
      <c r="Q241">
        <v>166.5</v>
      </c>
      <c r="R241">
        <v>149.19999999999999</v>
      </c>
      <c r="S241">
        <v>140.6</v>
      </c>
      <c r="T241">
        <v>147.9</v>
      </c>
      <c r="U241">
        <v>152.19999999999999</v>
      </c>
      <c r="V241">
        <v>139.19999999999999</v>
      </c>
      <c r="W241">
        <v>144.6</v>
      </c>
      <c r="X241">
        <v>149</v>
      </c>
      <c r="Y241">
        <v>126.1</v>
      </c>
      <c r="Z241">
        <v>141.30000000000001</v>
      </c>
      <c r="AA241">
        <v>155.19999999999999</v>
      </c>
      <c r="AB241">
        <v>139.69999999999999</v>
      </c>
      <c r="AC241">
        <v>140.69999999999999</v>
      </c>
      <c r="AD241">
        <v>145.80000000000001</v>
      </c>
    </row>
    <row r="242" spans="1:30" x14ac:dyDescent="0.3">
      <c r="A242" t="s">
        <v>30</v>
      </c>
      <c r="B242">
        <v>2019</v>
      </c>
      <c r="C242" t="s">
        <v>50</v>
      </c>
      <c r="D242">
        <v>141</v>
      </c>
      <c r="E242">
        <v>161.6</v>
      </c>
      <c r="F242">
        <v>141.19999999999999</v>
      </c>
      <c r="G242">
        <v>146.5</v>
      </c>
      <c r="H242">
        <v>125.6</v>
      </c>
      <c r="I242">
        <v>145.69999999999999</v>
      </c>
      <c r="J242">
        <v>178.8</v>
      </c>
      <c r="K242">
        <v>133.1</v>
      </c>
      <c r="L242">
        <v>113.6</v>
      </c>
      <c r="M242">
        <v>145.5</v>
      </c>
      <c r="N242">
        <v>138.6</v>
      </c>
      <c r="O242">
        <v>157.4</v>
      </c>
      <c r="P242">
        <v>148.30000000000001</v>
      </c>
      <c r="Q242">
        <v>166.3</v>
      </c>
      <c r="R242">
        <v>151.69999999999999</v>
      </c>
      <c r="S242">
        <v>146.69999999999999</v>
      </c>
      <c r="T242">
        <v>151</v>
      </c>
      <c r="U242" s="4" t="s">
        <v>32</v>
      </c>
      <c r="V242">
        <v>147.69999999999999</v>
      </c>
      <c r="W242">
        <v>150.6</v>
      </c>
      <c r="X242">
        <v>153.69999999999999</v>
      </c>
      <c r="Y242">
        <v>131.69999999999999</v>
      </c>
      <c r="Z242">
        <v>148.69999999999999</v>
      </c>
      <c r="AA242">
        <v>160.69999999999999</v>
      </c>
      <c r="AB242">
        <v>140.30000000000001</v>
      </c>
      <c r="AC242">
        <v>145.69999999999999</v>
      </c>
      <c r="AD242">
        <v>148.30000000000001</v>
      </c>
    </row>
    <row r="243" spans="1:30" x14ac:dyDescent="0.3">
      <c r="A243" t="s">
        <v>33</v>
      </c>
      <c r="B243">
        <v>2019</v>
      </c>
      <c r="C243" t="s">
        <v>50</v>
      </c>
      <c r="D243">
        <v>143.5</v>
      </c>
      <c r="E243">
        <v>159.80000000000001</v>
      </c>
      <c r="F243">
        <v>144.69999999999999</v>
      </c>
      <c r="G243">
        <v>145.6</v>
      </c>
      <c r="H243">
        <v>121.1</v>
      </c>
      <c r="I243">
        <v>150.6</v>
      </c>
      <c r="J243">
        <v>207.2</v>
      </c>
      <c r="K243">
        <v>131.19999999999999</v>
      </c>
      <c r="L243">
        <v>114.8</v>
      </c>
      <c r="M243">
        <v>145.19999999999999</v>
      </c>
      <c r="N243">
        <v>130.19999999999999</v>
      </c>
      <c r="O243">
        <v>156.80000000000001</v>
      </c>
      <c r="P243">
        <v>151.9</v>
      </c>
      <c r="Q243">
        <v>169.3</v>
      </c>
      <c r="R243">
        <v>145.9</v>
      </c>
      <c r="S243">
        <v>132.4</v>
      </c>
      <c r="T243">
        <v>143.9</v>
      </c>
      <c r="U243">
        <v>153</v>
      </c>
      <c r="V243">
        <v>128.9</v>
      </c>
      <c r="W243">
        <v>138.69999999999999</v>
      </c>
      <c r="X243">
        <v>142.4</v>
      </c>
      <c r="Y243">
        <v>121.5</v>
      </c>
      <c r="Z243">
        <v>136.19999999999999</v>
      </c>
      <c r="AA243">
        <v>151.69999999999999</v>
      </c>
      <c r="AB243">
        <v>139.5</v>
      </c>
      <c r="AC243">
        <v>136</v>
      </c>
      <c r="AD243">
        <v>146</v>
      </c>
    </row>
    <row r="244" spans="1:30" x14ac:dyDescent="0.3">
      <c r="A244" t="s">
        <v>35</v>
      </c>
      <c r="B244">
        <v>2019</v>
      </c>
      <c r="C244" t="s">
        <v>50</v>
      </c>
      <c r="D244">
        <v>141.80000000000001</v>
      </c>
      <c r="E244">
        <v>161</v>
      </c>
      <c r="F244">
        <v>142.6</v>
      </c>
      <c r="G244">
        <v>146.19999999999999</v>
      </c>
      <c r="H244">
        <v>123.9</v>
      </c>
      <c r="I244">
        <v>148</v>
      </c>
      <c r="J244">
        <v>188.4</v>
      </c>
      <c r="K244">
        <v>132.5</v>
      </c>
      <c r="L244">
        <v>114</v>
      </c>
      <c r="M244">
        <v>145.4</v>
      </c>
      <c r="N244">
        <v>135.1</v>
      </c>
      <c r="O244">
        <v>157.1</v>
      </c>
      <c r="P244">
        <v>149.6</v>
      </c>
      <c r="Q244">
        <v>167.1</v>
      </c>
      <c r="R244">
        <v>149.4</v>
      </c>
      <c r="S244">
        <v>140.80000000000001</v>
      </c>
      <c r="T244">
        <v>148.19999999999999</v>
      </c>
      <c r="U244">
        <v>153</v>
      </c>
      <c r="V244">
        <v>140.6</v>
      </c>
      <c r="W244">
        <v>145</v>
      </c>
      <c r="X244">
        <v>149.4</v>
      </c>
      <c r="Y244">
        <v>126.3</v>
      </c>
      <c r="Z244">
        <v>141.69999999999999</v>
      </c>
      <c r="AA244">
        <v>155.4</v>
      </c>
      <c r="AB244">
        <v>140</v>
      </c>
      <c r="AC244">
        <v>141</v>
      </c>
      <c r="AD244">
        <v>147.19999999999999</v>
      </c>
    </row>
    <row r="245" spans="1:30" x14ac:dyDescent="0.3">
      <c r="A245" t="s">
        <v>30</v>
      </c>
      <c r="B245">
        <v>2019</v>
      </c>
      <c r="C245" t="s">
        <v>53</v>
      </c>
      <c r="D245">
        <v>141.80000000000001</v>
      </c>
      <c r="E245">
        <v>163.69999999999999</v>
      </c>
      <c r="F245">
        <v>143.80000000000001</v>
      </c>
      <c r="G245">
        <v>147.1</v>
      </c>
      <c r="H245">
        <v>126</v>
      </c>
      <c r="I245">
        <v>146.19999999999999</v>
      </c>
      <c r="J245">
        <v>191.4</v>
      </c>
      <c r="K245">
        <v>136.19999999999999</v>
      </c>
      <c r="L245">
        <v>113.8</v>
      </c>
      <c r="M245">
        <v>147.30000000000001</v>
      </c>
      <c r="N245">
        <v>138.69999999999999</v>
      </c>
      <c r="O245">
        <v>157.69999999999999</v>
      </c>
      <c r="P245">
        <v>150.9</v>
      </c>
      <c r="Q245">
        <v>167.2</v>
      </c>
      <c r="R245">
        <v>152.30000000000001</v>
      </c>
      <c r="S245">
        <v>147</v>
      </c>
      <c r="T245">
        <v>151.5</v>
      </c>
      <c r="U245" s="4" t="s">
        <v>32</v>
      </c>
      <c r="V245">
        <v>148.4</v>
      </c>
      <c r="W245">
        <v>150.9</v>
      </c>
      <c r="X245">
        <v>154.30000000000001</v>
      </c>
      <c r="Y245">
        <v>132.1</v>
      </c>
      <c r="Z245">
        <v>149.1</v>
      </c>
      <c r="AA245">
        <v>160.80000000000001</v>
      </c>
      <c r="AB245">
        <v>140.6</v>
      </c>
      <c r="AC245">
        <v>146.1</v>
      </c>
      <c r="AD245">
        <v>149.9</v>
      </c>
    </row>
    <row r="246" spans="1:30" x14ac:dyDescent="0.3">
      <c r="A246" t="s">
        <v>33</v>
      </c>
      <c r="B246">
        <v>2019</v>
      </c>
      <c r="C246" t="s">
        <v>53</v>
      </c>
      <c r="D246">
        <v>144.1</v>
      </c>
      <c r="E246">
        <v>162.4</v>
      </c>
      <c r="F246">
        <v>148.4</v>
      </c>
      <c r="G246">
        <v>145.9</v>
      </c>
      <c r="H246">
        <v>121.5</v>
      </c>
      <c r="I246">
        <v>148.80000000000001</v>
      </c>
      <c r="J246">
        <v>215.7</v>
      </c>
      <c r="K246">
        <v>134.6</v>
      </c>
      <c r="L246">
        <v>115</v>
      </c>
      <c r="M246">
        <v>146.30000000000001</v>
      </c>
      <c r="N246">
        <v>130.5</v>
      </c>
      <c r="O246">
        <v>157.19999999999999</v>
      </c>
      <c r="P246">
        <v>153.6</v>
      </c>
      <c r="Q246">
        <v>169.9</v>
      </c>
      <c r="R246">
        <v>146.30000000000001</v>
      </c>
      <c r="S246">
        <v>132.6</v>
      </c>
      <c r="T246">
        <v>144.19999999999999</v>
      </c>
      <c r="U246">
        <v>153.5</v>
      </c>
      <c r="V246">
        <v>132.19999999999999</v>
      </c>
      <c r="W246">
        <v>139.1</v>
      </c>
      <c r="X246">
        <v>142.80000000000001</v>
      </c>
      <c r="Y246">
        <v>121.7</v>
      </c>
      <c r="Z246">
        <v>136.69999999999999</v>
      </c>
      <c r="AA246">
        <v>151.80000000000001</v>
      </c>
      <c r="AB246">
        <v>139.80000000000001</v>
      </c>
      <c r="AC246">
        <v>136.30000000000001</v>
      </c>
      <c r="AD246">
        <v>147</v>
      </c>
    </row>
    <row r="247" spans="1:30" x14ac:dyDescent="0.3">
      <c r="A247" t="s">
        <v>35</v>
      </c>
      <c r="B247">
        <v>2019</v>
      </c>
      <c r="C247" t="s">
        <v>53</v>
      </c>
      <c r="D247">
        <v>142.5</v>
      </c>
      <c r="E247">
        <v>163.19999999999999</v>
      </c>
      <c r="F247">
        <v>145.6</v>
      </c>
      <c r="G247">
        <v>146.69999999999999</v>
      </c>
      <c r="H247">
        <v>124.3</v>
      </c>
      <c r="I247">
        <v>147.4</v>
      </c>
      <c r="J247">
        <v>199.6</v>
      </c>
      <c r="K247">
        <v>135.69999999999999</v>
      </c>
      <c r="L247">
        <v>114.2</v>
      </c>
      <c r="M247">
        <v>147</v>
      </c>
      <c r="N247">
        <v>135.30000000000001</v>
      </c>
      <c r="O247">
        <v>157.5</v>
      </c>
      <c r="P247">
        <v>151.9</v>
      </c>
      <c r="Q247">
        <v>167.9</v>
      </c>
      <c r="R247">
        <v>149.9</v>
      </c>
      <c r="S247">
        <v>141</v>
      </c>
      <c r="T247">
        <v>148.6</v>
      </c>
      <c r="U247">
        <v>153.5</v>
      </c>
      <c r="V247">
        <v>142.30000000000001</v>
      </c>
      <c r="W247">
        <v>145.30000000000001</v>
      </c>
      <c r="X247">
        <v>149.9</v>
      </c>
      <c r="Y247">
        <v>126.6</v>
      </c>
      <c r="Z247">
        <v>142.1</v>
      </c>
      <c r="AA247">
        <v>155.5</v>
      </c>
      <c r="AB247">
        <v>140.30000000000001</v>
      </c>
      <c r="AC247">
        <v>141.30000000000001</v>
      </c>
      <c r="AD247">
        <v>148.6</v>
      </c>
    </row>
    <row r="248" spans="1:30" x14ac:dyDescent="0.3">
      <c r="A248" t="s">
        <v>30</v>
      </c>
      <c r="B248">
        <v>2019</v>
      </c>
      <c r="C248" t="s">
        <v>55</v>
      </c>
      <c r="D248">
        <v>142.80000000000001</v>
      </c>
      <c r="E248">
        <v>165.3</v>
      </c>
      <c r="F248">
        <v>149.5</v>
      </c>
      <c r="G248">
        <v>148.69999999999999</v>
      </c>
      <c r="H248">
        <v>127.5</v>
      </c>
      <c r="I248">
        <v>144.30000000000001</v>
      </c>
      <c r="J248">
        <v>209.5</v>
      </c>
      <c r="K248">
        <v>138.80000000000001</v>
      </c>
      <c r="L248">
        <v>113.6</v>
      </c>
      <c r="M248">
        <v>149.1</v>
      </c>
      <c r="N248">
        <v>139.30000000000001</v>
      </c>
      <c r="O248">
        <v>158.30000000000001</v>
      </c>
      <c r="P248">
        <v>154.30000000000001</v>
      </c>
      <c r="Q248">
        <v>167.8</v>
      </c>
      <c r="R248">
        <v>152.6</v>
      </c>
      <c r="S248">
        <v>147.30000000000001</v>
      </c>
      <c r="T248">
        <v>151.9</v>
      </c>
      <c r="U248" s="4" t="s">
        <v>32</v>
      </c>
      <c r="V248">
        <v>149.9</v>
      </c>
      <c r="W248">
        <v>151.19999999999999</v>
      </c>
      <c r="X248">
        <v>154.80000000000001</v>
      </c>
      <c r="Y248">
        <v>135</v>
      </c>
      <c r="Z248">
        <v>149.5</v>
      </c>
      <c r="AA248">
        <v>161.1</v>
      </c>
      <c r="AB248">
        <v>140.6</v>
      </c>
      <c r="AC248">
        <v>147.1</v>
      </c>
      <c r="AD248">
        <v>152.30000000000001</v>
      </c>
    </row>
    <row r="249" spans="1:30" x14ac:dyDescent="0.3">
      <c r="A249" t="s">
        <v>33</v>
      </c>
      <c r="B249">
        <v>2019</v>
      </c>
      <c r="C249" t="s">
        <v>55</v>
      </c>
      <c r="D249">
        <v>144.9</v>
      </c>
      <c r="E249">
        <v>164.5</v>
      </c>
      <c r="F249">
        <v>153.69999999999999</v>
      </c>
      <c r="G249">
        <v>147.5</v>
      </c>
      <c r="H249">
        <v>122.7</v>
      </c>
      <c r="I249">
        <v>147.19999999999999</v>
      </c>
      <c r="J249">
        <v>231.5</v>
      </c>
      <c r="K249">
        <v>137.19999999999999</v>
      </c>
      <c r="L249">
        <v>114.7</v>
      </c>
      <c r="M249">
        <v>148</v>
      </c>
      <c r="N249">
        <v>130.80000000000001</v>
      </c>
      <c r="O249">
        <v>157.69999999999999</v>
      </c>
      <c r="P249">
        <v>156.30000000000001</v>
      </c>
      <c r="Q249">
        <v>170.4</v>
      </c>
      <c r="R249">
        <v>146.80000000000001</v>
      </c>
      <c r="S249">
        <v>132.80000000000001</v>
      </c>
      <c r="T249">
        <v>144.6</v>
      </c>
      <c r="U249">
        <v>152.80000000000001</v>
      </c>
      <c r="V249">
        <v>133.6</v>
      </c>
      <c r="W249">
        <v>139.80000000000001</v>
      </c>
      <c r="X249">
        <v>143.19999999999999</v>
      </c>
      <c r="Y249">
        <v>125.2</v>
      </c>
      <c r="Z249">
        <v>136.80000000000001</v>
      </c>
      <c r="AA249">
        <v>151.9</v>
      </c>
      <c r="AB249">
        <v>140.19999999999999</v>
      </c>
      <c r="AC249">
        <v>137.69999999999999</v>
      </c>
      <c r="AD249">
        <v>148.30000000000001</v>
      </c>
    </row>
    <row r="250" spans="1:30" x14ac:dyDescent="0.3">
      <c r="A250" t="s">
        <v>35</v>
      </c>
      <c r="B250">
        <v>2019</v>
      </c>
      <c r="C250" t="s">
        <v>55</v>
      </c>
      <c r="D250">
        <v>143.5</v>
      </c>
      <c r="E250">
        <v>165</v>
      </c>
      <c r="F250">
        <v>151.1</v>
      </c>
      <c r="G250">
        <v>148.30000000000001</v>
      </c>
      <c r="H250">
        <v>125.7</v>
      </c>
      <c r="I250">
        <v>145.69999999999999</v>
      </c>
      <c r="J250">
        <v>217</v>
      </c>
      <c r="K250">
        <v>138.30000000000001</v>
      </c>
      <c r="L250">
        <v>114</v>
      </c>
      <c r="M250">
        <v>148.69999999999999</v>
      </c>
      <c r="N250">
        <v>135.80000000000001</v>
      </c>
      <c r="O250">
        <v>158</v>
      </c>
      <c r="P250">
        <v>155</v>
      </c>
      <c r="Q250">
        <v>168.5</v>
      </c>
      <c r="R250">
        <v>150.30000000000001</v>
      </c>
      <c r="S250">
        <v>141.30000000000001</v>
      </c>
      <c r="T250">
        <v>149</v>
      </c>
      <c r="U250">
        <v>152.80000000000001</v>
      </c>
      <c r="V250">
        <v>143.69999999999999</v>
      </c>
      <c r="W250">
        <v>145.80000000000001</v>
      </c>
      <c r="X250">
        <v>150.4</v>
      </c>
      <c r="Y250">
        <v>129.80000000000001</v>
      </c>
      <c r="Z250">
        <v>142.30000000000001</v>
      </c>
      <c r="AA250">
        <v>155.69999999999999</v>
      </c>
      <c r="AB250">
        <v>140.4</v>
      </c>
      <c r="AC250">
        <v>142.5</v>
      </c>
      <c r="AD250">
        <v>150.4</v>
      </c>
    </row>
    <row r="251" spans="1:30" x14ac:dyDescent="0.3">
      <c r="A251" t="s">
        <v>30</v>
      </c>
      <c r="B251">
        <v>2020</v>
      </c>
      <c r="C251" t="s">
        <v>31</v>
      </c>
      <c r="D251">
        <v>143.69999999999999</v>
      </c>
      <c r="E251">
        <v>167.3</v>
      </c>
      <c r="F251">
        <v>153.5</v>
      </c>
      <c r="G251">
        <v>150.5</v>
      </c>
      <c r="H251">
        <v>132</v>
      </c>
      <c r="I251">
        <v>142.19999999999999</v>
      </c>
      <c r="J251">
        <v>191.5</v>
      </c>
      <c r="K251">
        <v>141.1</v>
      </c>
      <c r="L251">
        <v>113.8</v>
      </c>
      <c r="M251">
        <v>151.6</v>
      </c>
      <c r="N251">
        <v>139.69999999999999</v>
      </c>
      <c r="O251">
        <v>158.69999999999999</v>
      </c>
      <c r="P251">
        <v>153</v>
      </c>
      <c r="Q251">
        <v>168.6</v>
      </c>
      <c r="R251">
        <v>152.80000000000001</v>
      </c>
      <c r="S251">
        <v>147.4</v>
      </c>
      <c r="T251">
        <v>152.1</v>
      </c>
      <c r="U251" s="4" t="s">
        <v>32</v>
      </c>
      <c r="V251">
        <v>150.4</v>
      </c>
      <c r="W251">
        <v>151.69999999999999</v>
      </c>
      <c r="X251">
        <v>155.69999999999999</v>
      </c>
      <c r="Y251">
        <v>136.30000000000001</v>
      </c>
      <c r="Z251">
        <v>150.1</v>
      </c>
      <c r="AA251">
        <v>161.69999999999999</v>
      </c>
      <c r="AB251">
        <v>142.5</v>
      </c>
      <c r="AC251">
        <v>148.1</v>
      </c>
      <c r="AD251">
        <v>151.9</v>
      </c>
    </row>
    <row r="252" spans="1:30" x14ac:dyDescent="0.3">
      <c r="A252" t="s">
        <v>33</v>
      </c>
      <c r="B252">
        <v>2020</v>
      </c>
      <c r="C252" t="s">
        <v>31</v>
      </c>
      <c r="D252">
        <v>145.6</v>
      </c>
      <c r="E252">
        <v>167.6</v>
      </c>
      <c r="F252">
        <v>157</v>
      </c>
      <c r="G252">
        <v>149.30000000000001</v>
      </c>
      <c r="H252">
        <v>126.3</v>
      </c>
      <c r="I252">
        <v>144.4</v>
      </c>
      <c r="J252">
        <v>207.8</v>
      </c>
      <c r="K252">
        <v>139.1</v>
      </c>
      <c r="L252">
        <v>114.8</v>
      </c>
      <c r="M252">
        <v>149.5</v>
      </c>
      <c r="N252">
        <v>131.1</v>
      </c>
      <c r="O252">
        <v>158.5</v>
      </c>
      <c r="P252">
        <v>154.4</v>
      </c>
      <c r="Q252">
        <v>170.8</v>
      </c>
      <c r="R252">
        <v>147</v>
      </c>
      <c r="S252">
        <v>133.19999999999999</v>
      </c>
      <c r="T252">
        <v>144.9</v>
      </c>
      <c r="U252">
        <v>153.9</v>
      </c>
      <c r="V252">
        <v>135.1</v>
      </c>
      <c r="W252">
        <v>140.1</v>
      </c>
      <c r="X252">
        <v>143.80000000000001</v>
      </c>
      <c r="Y252">
        <v>126.1</v>
      </c>
      <c r="Z252">
        <v>137.19999999999999</v>
      </c>
      <c r="AA252">
        <v>152.1</v>
      </c>
      <c r="AB252">
        <v>142.1</v>
      </c>
      <c r="AC252">
        <v>138.4</v>
      </c>
      <c r="AD252">
        <v>148.19999999999999</v>
      </c>
    </row>
    <row r="253" spans="1:30" x14ac:dyDescent="0.3">
      <c r="A253" t="s">
        <v>35</v>
      </c>
      <c r="B253">
        <v>2020</v>
      </c>
      <c r="C253" t="s">
        <v>31</v>
      </c>
      <c r="D253">
        <v>144.30000000000001</v>
      </c>
      <c r="E253">
        <v>167.4</v>
      </c>
      <c r="F253">
        <v>154.9</v>
      </c>
      <c r="G253">
        <v>150.1</v>
      </c>
      <c r="H253">
        <v>129.9</v>
      </c>
      <c r="I253">
        <v>143.19999999999999</v>
      </c>
      <c r="J253">
        <v>197</v>
      </c>
      <c r="K253">
        <v>140.4</v>
      </c>
      <c r="L253">
        <v>114.1</v>
      </c>
      <c r="M253">
        <v>150.9</v>
      </c>
      <c r="N253">
        <v>136.1</v>
      </c>
      <c r="O253">
        <v>158.6</v>
      </c>
      <c r="P253">
        <v>153.5</v>
      </c>
      <c r="Q253">
        <v>169.2</v>
      </c>
      <c r="R253">
        <v>150.5</v>
      </c>
      <c r="S253">
        <v>141.5</v>
      </c>
      <c r="T253">
        <v>149.19999999999999</v>
      </c>
      <c r="U253">
        <v>153.9</v>
      </c>
      <c r="V253">
        <v>144.6</v>
      </c>
      <c r="W253">
        <v>146.19999999999999</v>
      </c>
      <c r="X253">
        <v>151.19999999999999</v>
      </c>
      <c r="Y253">
        <v>130.9</v>
      </c>
      <c r="Z253">
        <v>142.80000000000001</v>
      </c>
      <c r="AA253">
        <v>156.1</v>
      </c>
      <c r="AB253">
        <v>142.30000000000001</v>
      </c>
      <c r="AC253">
        <v>143.4</v>
      </c>
      <c r="AD253">
        <v>150.19999999999999</v>
      </c>
    </row>
    <row r="254" spans="1:30" x14ac:dyDescent="0.3">
      <c r="A254" t="s">
        <v>30</v>
      </c>
      <c r="B254">
        <v>2020</v>
      </c>
      <c r="C254" t="s">
        <v>36</v>
      </c>
      <c r="D254">
        <v>144.19999999999999</v>
      </c>
      <c r="E254">
        <v>167.5</v>
      </c>
      <c r="F254">
        <v>150.9</v>
      </c>
      <c r="G254">
        <v>150.9</v>
      </c>
      <c r="H254">
        <v>133.69999999999999</v>
      </c>
      <c r="I254">
        <v>140.69999999999999</v>
      </c>
      <c r="J254">
        <v>165.1</v>
      </c>
      <c r="K254">
        <v>141.80000000000001</v>
      </c>
      <c r="L254">
        <v>113.1</v>
      </c>
      <c r="M254">
        <v>152.80000000000001</v>
      </c>
      <c r="N254">
        <v>140.1</v>
      </c>
      <c r="O254">
        <v>159.19999999999999</v>
      </c>
      <c r="P254">
        <v>149.80000000000001</v>
      </c>
      <c r="Q254">
        <v>169.4</v>
      </c>
      <c r="R254">
        <v>153</v>
      </c>
      <c r="S254">
        <v>147.5</v>
      </c>
      <c r="T254">
        <v>152.30000000000001</v>
      </c>
      <c r="U254" s="4" t="s">
        <v>32</v>
      </c>
      <c r="V254">
        <v>152.30000000000001</v>
      </c>
      <c r="W254">
        <v>151.80000000000001</v>
      </c>
      <c r="X254">
        <v>156.19999999999999</v>
      </c>
      <c r="Y254">
        <v>136</v>
      </c>
      <c r="Z254">
        <v>150.4</v>
      </c>
      <c r="AA254">
        <v>161.9</v>
      </c>
      <c r="AB254">
        <v>143.4</v>
      </c>
      <c r="AC254">
        <v>148.4</v>
      </c>
      <c r="AD254">
        <v>150.4</v>
      </c>
    </row>
    <row r="255" spans="1:30" x14ac:dyDescent="0.3">
      <c r="A255" t="s">
        <v>33</v>
      </c>
      <c r="B255">
        <v>2020</v>
      </c>
      <c r="C255" t="s">
        <v>36</v>
      </c>
      <c r="D255">
        <v>146.19999999999999</v>
      </c>
      <c r="E255">
        <v>167.6</v>
      </c>
      <c r="F255">
        <v>153.1</v>
      </c>
      <c r="G255">
        <v>150.69999999999999</v>
      </c>
      <c r="H255">
        <v>127.4</v>
      </c>
      <c r="I255">
        <v>143.1</v>
      </c>
      <c r="J255">
        <v>181.7</v>
      </c>
      <c r="K255">
        <v>139.6</v>
      </c>
      <c r="L255">
        <v>114.6</v>
      </c>
      <c r="M255">
        <v>150.4</v>
      </c>
      <c r="N255">
        <v>131.5</v>
      </c>
      <c r="O255">
        <v>159</v>
      </c>
      <c r="P255">
        <v>151.69999999999999</v>
      </c>
      <c r="Q255">
        <v>172</v>
      </c>
      <c r="R255">
        <v>147.30000000000001</v>
      </c>
      <c r="S255">
        <v>133.5</v>
      </c>
      <c r="T255">
        <v>145.19999999999999</v>
      </c>
      <c r="U255">
        <v>154.80000000000001</v>
      </c>
      <c r="V255">
        <v>138.9</v>
      </c>
      <c r="W255">
        <v>140.4</v>
      </c>
      <c r="X255">
        <v>144.4</v>
      </c>
      <c r="Y255">
        <v>125.2</v>
      </c>
      <c r="Z255">
        <v>137.69999999999999</v>
      </c>
      <c r="AA255">
        <v>152.19999999999999</v>
      </c>
      <c r="AB255">
        <v>143.5</v>
      </c>
      <c r="AC255">
        <v>138.4</v>
      </c>
      <c r="AD255">
        <v>147.69999999999999</v>
      </c>
    </row>
    <row r="256" spans="1:30" x14ac:dyDescent="0.3">
      <c r="A256" t="s">
        <v>35</v>
      </c>
      <c r="B256">
        <v>2020</v>
      </c>
      <c r="C256" t="s">
        <v>36</v>
      </c>
      <c r="D256">
        <v>144.80000000000001</v>
      </c>
      <c r="E256">
        <v>167.5</v>
      </c>
      <c r="F256">
        <v>151.80000000000001</v>
      </c>
      <c r="G256">
        <v>150.80000000000001</v>
      </c>
      <c r="H256">
        <v>131.4</v>
      </c>
      <c r="I256">
        <v>141.80000000000001</v>
      </c>
      <c r="J256">
        <v>170.7</v>
      </c>
      <c r="K256">
        <v>141.1</v>
      </c>
      <c r="L256">
        <v>113.6</v>
      </c>
      <c r="M256">
        <v>152</v>
      </c>
      <c r="N256">
        <v>136.5</v>
      </c>
      <c r="O256">
        <v>159.1</v>
      </c>
      <c r="P256">
        <v>150.5</v>
      </c>
      <c r="Q256">
        <v>170.1</v>
      </c>
      <c r="R256">
        <v>150.80000000000001</v>
      </c>
      <c r="S256">
        <v>141.69999999999999</v>
      </c>
      <c r="T256">
        <v>149.5</v>
      </c>
      <c r="U256">
        <v>154.80000000000001</v>
      </c>
      <c r="V256">
        <v>147.19999999999999</v>
      </c>
      <c r="W256">
        <v>146.4</v>
      </c>
      <c r="X256">
        <v>151.69999999999999</v>
      </c>
      <c r="Y256">
        <v>130.30000000000001</v>
      </c>
      <c r="Z256">
        <v>143.19999999999999</v>
      </c>
      <c r="AA256">
        <v>156.19999999999999</v>
      </c>
      <c r="AB256">
        <v>143.4</v>
      </c>
      <c r="AC256">
        <v>143.6</v>
      </c>
      <c r="AD256">
        <v>149.1</v>
      </c>
    </row>
    <row r="257" spans="1:30" x14ac:dyDescent="0.3">
      <c r="A257" t="s">
        <v>30</v>
      </c>
      <c r="B257">
        <v>2020</v>
      </c>
      <c r="C257" t="s">
        <v>38</v>
      </c>
      <c r="D257">
        <v>144.4</v>
      </c>
      <c r="E257">
        <v>166.8</v>
      </c>
      <c r="F257">
        <v>147.6</v>
      </c>
      <c r="G257">
        <v>151.69999999999999</v>
      </c>
      <c r="H257">
        <v>133.30000000000001</v>
      </c>
      <c r="I257">
        <v>141.80000000000001</v>
      </c>
      <c r="J257">
        <v>152.30000000000001</v>
      </c>
      <c r="K257">
        <v>141.80000000000001</v>
      </c>
      <c r="L257">
        <v>112.6</v>
      </c>
      <c r="M257">
        <v>154</v>
      </c>
      <c r="N257">
        <v>140.1</v>
      </c>
      <c r="O257">
        <v>160</v>
      </c>
      <c r="P257">
        <v>148.19999999999999</v>
      </c>
      <c r="Q257">
        <v>170.5</v>
      </c>
      <c r="R257">
        <v>153.4</v>
      </c>
      <c r="S257">
        <v>147.6</v>
      </c>
      <c r="T257">
        <v>152.5</v>
      </c>
      <c r="U257" s="4" t="s">
        <v>32</v>
      </c>
      <c r="V257">
        <v>153.4</v>
      </c>
      <c r="W257">
        <v>151.5</v>
      </c>
      <c r="X257">
        <v>156.69999999999999</v>
      </c>
      <c r="Y257">
        <v>135.80000000000001</v>
      </c>
      <c r="Z257">
        <v>151.19999999999999</v>
      </c>
      <c r="AA257">
        <v>161.19999999999999</v>
      </c>
      <c r="AB257">
        <v>145.1</v>
      </c>
      <c r="AC257">
        <v>148.6</v>
      </c>
      <c r="AD257">
        <v>149.80000000000001</v>
      </c>
    </row>
    <row r="258" spans="1:30" x14ac:dyDescent="0.3">
      <c r="A258" t="s">
        <v>33</v>
      </c>
      <c r="B258">
        <v>2020</v>
      </c>
      <c r="C258" t="s">
        <v>38</v>
      </c>
      <c r="D258">
        <v>146.5</v>
      </c>
      <c r="E258">
        <v>167.5</v>
      </c>
      <c r="F258">
        <v>148.9</v>
      </c>
      <c r="G258">
        <v>151.1</v>
      </c>
      <c r="H258">
        <v>127.5</v>
      </c>
      <c r="I258">
        <v>143.30000000000001</v>
      </c>
      <c r="J258">
        <v>167</v>
      </c>
      <c r="K258">
        <v>139.69999999999999</v>
      </c>
      <c r="L258">
        <v>114.4</v>
      </c>
      <c r="M258">
        <v>151.5</v>
      </c>
      <c r="N258">
        <v>131.9</v>
      </c>
      <c r="O258">
        <v>159.1</v>
      </c>
      <c r="P258">
        <v>150.1</v>
      </c>
      <c r="Q258">
        <v>173.3</v>
      </c>
      <c r="R258">
        <v>147.69999999999999</v>
      </c>
      <c r="S258">
        <v>133.80000000000001</v>
      </c>
      <c r="T258">
        <v>145.6</v>
      </c>
      <c r="U258">
        <v>154.5</v>
      </c>
      <c r="V258">
        <v>141.4</v>
      </c>
      <c r="W258">
        <v>140.80000000000001</v>
      </c>
      <c r="X258">
        <v>145</v>
      </c>
      <c r="Y258">
        <v>124.6</v>
      </c>
      <c r="Z258">
        <v>137.9</v>
      </c>
      <c r="AA258">
        <v>152.5</v>
      </c>
      <c r="AB258">
        <v>145.30000000000001</v>
      </c>
      <c r="AC258">
        <v>138.69999999999999</v>
      </c>
      <c r="AD258">
        <v>147.30000000000001</v>
      </c>
    </row>
    <row r="259" spans="1:30" x14ac:dyDescent="0.3">
      <c r="A259" t="s">
        <v>35</v>
      </c>
      <c r="B259">
        <v>2020</v>
      </c>
      <c r="C259" t="s">
        <v>38</v>
      </c>
      <c r="D259">
        <v>145.1</v>
      </c>
      <c r="E259">
        <v>167</v>
      </c>
      <c r="F259">
        <v>148.1</v>
      </c>
      <c r="G259">
        <v>151.5</v>
      </c>
      <c r="H259">
        <v>131.19999999999999</v>
      </c>
      <c r="I259">
        <v>142.5</v>
      </c>
      <c r="J259">
        <v>157.30000000000001</v>
      </c>
      <c r="K259">
        <v>141.1</v>
      </c>
      <c r="L259">
        <v>113.2</v>
      </c>
      <c r="M259">
        <v>153.19999999999999</v>
      </c>
      <c r="N259">
        <v>136.69999999999999</v>
      </c>
      <c r="O259">
        <v>159.6</v>
      </c>
      <c r="P259">
        <v>148.9</v>
      </c>
      <c r="Q259">
        <v>171.2</v>
      </c>
      <c r="R259">
        <v>151.19999999999999</v>
      </c>
      <c r="S259">
        <v>141.9</v>
      </c>
      <c r="T259">
        <v>149.80000000000001</v>
      </c>
      <c r="U259">
        <v>154.5</v>
      </c>
      <c r="V259">
        <v>148.9</v>
      </c>
      <c r="W259">
        <v>146.4</v>
      </c>
      <c r="X259">
        <v>152.30000000000001</v>
      </c>
      <c r="Y259">
        <v>129.9</v>
      </c>
      <c r="Z259">
        <v>143.69999999999999</v>
      </c>
      <c r="AA259">
        <v>156.1</v>
      </c>
      <c r="AB259">
        <v>145.19999999999999</v>
      </c>
      <c r="AC259">
        <v>143.80000000000001</v>
      </c>
      <c r="AD259">
        <v>148.6</v>
      </c>
    </row>
    <row r="260" spans="1:30" x14ac:dyDescent="0.3">
      <c r="A260" t="s">
        <v>30</v>
      </c>
      <c r="B260">
        <v>2020</v>
      </c>
      <c r="C260" t="s">
        <v>39</v>
      </c>
      <c r="D260">
        <v>147.19999999999999</v>
      </c>
      <c r="F260">
        <v>146.9</v>
      </c>
      <c r="G260">
        <v>155.6</v>
      </c>
      <c r="H260">
        <v>137.1</v>
      </c>
      <c r="I260">
        <v>147.30000000000001</v>
      </c>
      <c r="J260">
        <v>162.69999999999999</v>
      </c>
      <c r="K260">
        <v>150.19999999999999</v>
      </c>
      <c r="L260">
        <v>119.8</v>
      </c>
      <c r="M260">
        <v>158.69999999999999</v>
      </c>
      <c r="N260">
        <v>139.19999999999999</v>
      </c>
      <c r="P260">
        <v>150.1</v>
      </c>
      <c r="U260" s="4" t="s">
        <v>32</v>
      </c>
      <c r="V260">
        <v>148.4</v>
      </c>
      <c r="X260">
        <v>154.30000000000001</v>
      </c>
    </row>
    <row r="261" spans="1:30" x14ac:dyDescent="0.3">
      <c r="A261" t="s">
        <v>33</v>
      </c>
      <c r="B261">
        <v>2020</v>
      </c>
      <c r="C261" t="s">
        <v>39</v>
      </c>
      <c r="D261">
        <v>151.80000000000001</v>
      </c>
      <c r="F261">
        <v>151.9</v>
      </c>
      <c r="G261">
        <v>155.5</v>
      </c>
      <c r="H261">
        <v>131.6</v>
      </c>
      <c r="I261">
        <v>152.9</v>
      </c>
      <c r="J261">
        <v>180</v>
      </c>
      <c r="K261">
        <v>150.80000000000001</v>
      </c>
      <c r="L261">
        <v>121.2</v>
      </c>
      <c r="M261">
        <v>154</v>
      </c>
      <c r="N261">
        <v>133.5</v>
      </c>
      <c r="P261">
        <v>153.5</v>
      </c>
      <c r="U261">
        <v>155.6</v>
      </c>
      <c r="V261">
        <v>137.1</v>
      </c>
      <c r="X261">
        <v>144.80000000000001</v>
      </c>
    </row>
    <row r="262" spans="1:30" x14ac:dyDescent="0.3">
      <c r="A262" t="s">
        <v>35</v>
      </c>
      <c r="B262">
        <v>2020</v>
      </c>
      <c r="C262" t="s">
        <v>39</v>
      </c>
      <c r="D262">
        <v>148.69999999999999</v>
      </c>
      <c r="F262">
        <v>148.80000000000001</v>
      </c>
      <c r="G262">
        <v>155.6</v>
      </c>
      <c r="H262">
        <v>135.1</v>
      </c>
      <c r="I262">
        <v>149.9</v>
      </c>
      <c r="J262">
        <v>168.6</v>
      </c>
      <c r="K262">
        <v>150.4</v>
      </c>
      <c r="L262">
        <v>120.3</v>
      </c>
      <c r="M262">
        <v>157.1</v>
      </c>
      <c r="N262">
        <v>136.80000000000001</v>
      </c>
      <c r="P262">
        <v>151.4</v>
      </c>
      <c r="U262">
        <v>155.6</v>
      </c>
      <c r="V262">
        <v>144.1</v>
      </c>
      <c r="X262">
        <v>150.69999999999999</v>
      </c>
    </row>
    <row r="263" spans="1:30" x14ac:dyDescent="0.3">
      <c r="A263" t="s">
        <v>30</v>
      </c>
      <c r="B263">
        <v>2020</v>
      </c>
      <c r="C263" t="s">
        <v>41</v>
      </c>
      <c r="U263" s="4" t="s">
        <v>32</v>
      </c>
    </row>
    <row r="264" spans="1:30" x14ac:dyDescent="0.3">
      <c r="A264" t="s">
        <v>33</v>
      </c>
      <c r="B264">
        <v>2020</v>
      </c>
      <c r="C264" t="s">
        <v>41</v>
      </c>
      <c r="U264" s="4" t="s">
        <v>32</v>
      </c>
    </row>
    <row r="265" spans="1:30" x14ac:dyDescent="0.3">
      <c r="A265" t="s">
        <v>35</v>
      </c>
      <c r="B265">
        <v>2020</v>
      </c>
      <c r="C265" t="s">
        <v>41</v>
      </c>
      <c r="U265" s="4" t="s">
        <v>32</v>
      </c>
    </row>
    <row r="266" spans="1:30" x14ac:dyDescent="0.3">
      <c r="A266" t="s">
        <v>30</v>
      </c>
      <c r="B266">
        <v>2020</v>
      </c>
      <c r="C266" t="s">
        <v>42</v>
      </c>
      <c r="D266">
        <v>148.19999999999999</v>
      </c>
      <c r="E266">
        <v>190.3</v>
      </c>
      <c r="F266">
        <v>149.4</v>
      </c>
      <c r="G266">
        <v>153.30000000000001</v>
      </c>
      <c r="H266">
        <v>138.19999999999999</v>
      </c>
      <c r="I266">
        <v>143.19999999999999</v>
      </c>
      <c r="J266">
        <v>148.9</v>
      </c>
      <c r="K266">
        <v>150.30000000000001</v>
      </c>
      <c r="L266">
        <v>113.2</v>
      </c>
      <c r="M266">
        <v>159.80000000000001</v>
      </c>
      <c r="N266">
        <v>142.1</v>
      </c>
      <c r="O266">
        <v>161.80000000000001</v>
      </c>
      <c r="P266">
        <v>152.30000000000001</v>
      </c>
      <c r="Q266">
        <v>182.4</v>
      </c>
      <c r="R266">
        <v>154.69999999999999</v>
      </c>
      <c r="S266">
        <v>150</v>
      </c>
      <c r="T266">
        <v>154.1</v>
      </c>
      <c r="U266" s="4" t="s">
        <v>32</v>
      </c>
      <c r="V266">
        <v>144.9</v>
      </c>
      <c r="W266">
        <v>151.69999999999999</v>
      </c>
      <c r="X266">
        <v>158.19999999999999</v>
      </c>
      <c r="Y266">
        <v>141.4</v>
      </c>
      <c r="Z266">
        <v>153.19999999999999</v>
      </c>
      <c r="AA266">
        <v>161.80000000000001</v>
      </c>
      <c r="AB266">
        <v>151.19999999999999</v>
      </c>
      <c r="AC266">
        <v>151.69999999999999</v>
      </c>
      <c r="AD266">
        <v>152.69999999999999</v>
      </c>
    </row>
    <row r="267" spans="1:30" x14ac:dyDescent="0.3">
      <c r="A267" t="s">
        <v>33</v>
      </c>
      <c r="B267">
        <v>2020</v>
      </c>
      <c r="C267" t="s">
        <v>42</v>
      </c>
      <c r="D267">
        <v>152.69999999999999</v>
      </c>
      <c r="E267">
        <v>197</v>
      </c>
      <c r="F267">
        <v>154.6</v>
      </c>
      <c r="G267">
        <v>153.4</v>
      </c>
      <c r="H267">
        <v>132.9</v>
      </c>
      <c r="I267">
        <v>151.80000000000001</v>
      </c>
      <c r="J267">
        <v>171.2</v>
      </c>
      <c r="K267">
        <v>152</v>
      </c>
      <c r="L267">
        <v>116.3</v>
      </c>
      <c r="M267">
        <v>158.80000000000001</v>
      </c>
      <c r="N267">
        <v>135.6</v>
      </c>
      <c r="O267">
        <v>161.69999999999999</v>
      </c>
      <c r="P267">
        <v>157</v>
      </c>
      <c r="Q267">
        <v>186.7</v>
      </c>
      <c r="R267">
        <v>149.1</v>
      </c>
      <c r="S267">
        <v>136.6</v>
      </c>
      <c r="T267">
        <v>147.19999999999999</v>
      </c>
      <c r="U267">
        <v>154.69999999999999</v>
      </c>
      <c r="V267">
        <v>137.1</v>
      </c>
      <c r="W267">
        <v>140.4</v>
      </c>
      <c r="X267">
        <v>148.1</v>
      </c>
      <c r="Y267">
        <v>129.30000000000001</v>
      </c>
      <c r="Z267">
        <v>144.5</v>
      </c>
      <c r="AA267">
        <v>152.5</v>
      </c>
      <c r="AB267">
        <v>152.19999999999999</v>
      </c>
      <c r="AC267">
        <v>142</v>
      </c>
      <c r="AD267">
        <v>150.80000000000001</v>
      </c>
    </row>
    <row r="268" spans="1:30" x14ac:dyDescent="0.3">
      <c r="A268" t="s">
        <v>35</v>
      </c>
      <c r="B268">
        <v>2020</v>
      </c>
      <c r="C268" t="s">
        <v>42</v>
      </c>
      <c r="D268">
        <v>149.6</v>
      </c>
      <c r="E268">
        <v>192.7</v>
      </c>
      <c r="F268">
        <v>151.4</v>
      </c>
      <c r="G268">
        <v>153.30000000000001</v>
      </c>
      <c r="H268">
        <v>136.30000000000001</v>
      </c>
      <c r="I268">
        <v>147.19999999999999</v>
      </c>
      <c r="J268">
        <v>156.5</v>
      </c>
      <c r="K268">
        <v>150.9</v>
      </c>
      <c r="L268">
        <v>114.2</v>
      </c>
      <c r="M268">
        <v>159.5</v>
      </c>
      <c r="N268">
        <v>139.4</v>
      </c>
      <c r="O268">
        <v>161.80000000000001</v>
      </c>
      <c r="P268">
        <v>154</v>
      </c>
      <c r="Q268">
        <v>183.5</v>
      </c>
      <c r="R268">
        <v>152.5</v>
      </c>
      <c r="S268">
        <v>144.4</v>
      </c>
      <c r="T268">
        <v>151.4</v>
      </c>
      <c r="U268">
        <v>154.69999999999999</v>
      </c>
      <c r="V268">
        <v>141.9</v>
      </c>
      <c r="W268">
        <v>146.4</v>
      </c>
      <c r="X268">
        <v>154.4</v>
      </c>
      <c r="Y268">
        <v>135</v>
      </c>
      <c r="Z268">
        <v>148.30000000000001</v>
      </c>
      <c r="AA268">
        <v>156.4</v>
      </c>
      <c r="AB268">
        <v>151.6</v>
      </c>
      <c r="AC268">
        <v>147</v>
      </c>
      <c r="AD268">
        <v>151.80000000000001</v>
      </c>
    </row>
    <row r="269" spans="1:30" x14ac:dyDescent="0.3">
      <c r="A269" t="s">
        <v>30</v>
      </c>
      <c r="B269">
        <v>2020</v>
      </c>
      <c r="C269" t="s">
        <v>44</v>
      </c>
      <c r="D269">
        <v>148.19999999999999</v>
      </c>
      <c r="E269">
        <v>190.3</v>
      </c>
      <c r="F269">
        <v>149.4</v>
      </c>
      <c r="G269">
        <v>153.30000000000001</v>
      </c>
      <c r="H269">
        <v>138.19999999999999</v>
      </c>
      <c r="I269">
        <v>143.19999999999999</v>
      </c>
      <c r="J269">
        <v>148.9</v>
      </c>
      <c r="K269">
        <v>150.30000000000001</v>
      </c>
      <c r="L269">
        <v>113.2</v>
      </c>
      <c r="M269">
        <v>159.80000000000001</v>
      </c>
      <c r="N269">
        <v>142.1</v>
      </c>
      <c r="O269">
        <v>161.80000000000001</v>
      </c>
      <c r="P269">
        <v>152.30000000000001</v>
      </c>
      <c r="Q269">
        <v>182.4</v>
      </c>
      <c r="R269">
        <v>154.69999999999999</v>
      </c>
      <c r="S269">
        <v>150</v>
      </c>
      <c r="T269">
        <v>154.1</v>
      </c>
      <c r="U269" s="4" t="s">
        <v>32</v>
      </c>
      <c r="V269">
        <v>144.9</v>
      </c>
      <c r="W269">
        <v>151.69999999999999</v>
      </c>
      <c r="X269">
        <v>158.19999999999999</v>
      </c>
      <c r="Y269">
        <v>141.4</v>
      </c>
      <c r="Z269">
        <v>153.19999999999999</v>
      </c>
      <c r="AA269">
        <v>161.80000000000001</v>
      </c>
      <c r="AB269">
        <v>151.19999999999999</v>
      </c>
      <c r="AC269">
        <v>151.69999999999999</v>
      </c>
      <c r="AD269">
        <v>152.69999999999999</v>
      </c>
    </row>
    <row r="270" spans="1:30" x14ac:dyDescent="0.3">
      <c r="A270" t="s">
        <v>33</v>
      </c>
      <c r="B270">
        <v>2020</v>
      </c>
      <c r="C270" t="s">
        <v>44</v>
      </c>
      <c r="D270">
        <v>152.69999999999999</v>
      </c>
      <c r="E270">
        <v>197</v>
      </c>
      <c r="F270">
        <v>154.6</v>
      </c>
      <c r="G270">
        <v>153.4</v>
      </c>
      <c r="H270">
        <v>132.9</v>
      </c>
      <c r="I270">
        <v>151.80000000000001</v>
      </c>
      <c r="J270">
        <v>171.2</v>
      </c>
      <c r="K270">
        <v>152</v>
      </c>
      <c r="L270">
        <v>116.3</v>
      </c>
      <c r="M270">
        <v>158.80000000000001</v>
      </c>
      <c r="N270">
        <v>135.6</v>
      </c>
      <c r="O270">
        <v>161.69999999999999</v>
      </c>
      <c r="P270">
        <v>157</v>
      </c>
      <c r="Q270">
        <v>186.7</v>
      </c>
      <c r="R270">
        <v>149.1</v>
      </c>
      <c r="S270">
        <v>136.6</v>
      </c>
      <c r="T270">
        <v>147.19999999999999</v>
      </c>
      <c r="U270">
        <v>154.69999999999999</v>
      </c>
      <c r="V270">
        <v>137.1</v>
      </c>
      <c r="W270">
        <v>140.4</v>
      </c>
      <c r="X270">
        <v>148.1</v>
      </c>
      <c r="Y270">
        <v>129.30000000000001</v>
      </c>
      <c r="Z270">
        <v>144.5</v>
      </c>
      <c r="AA270">
        <v>152.5</v>
      </c>
      <c r="AB270">
        <v>152.19999999999999</v>
      </c>
      <c r="AC270">
        <v>142</v>
      </c>
      <c r="AD270">
        <v>150.80000000000001</v>
      </c>
    </row>
    <row r="271" spans="1:30" x14ac:dyDescent="0.3">
      <c r="A271" t="s">
        <v>35</v>
      </c>
      <c r="B271">
        <v>2020</v>
      </c>
      <c r="C271" t="s">
        <v>44</v>
      </c>
      <c r="D271">
        <v>149.6</v>
      </c>
      <c r="E271">
        <v>192.7</v>
      </c>
      <c r="F271">
        <v>151.4</v>
      </c>
      <c r="G271">
        <v>153.30000000000001</v>
      </c>
      <c r="H271">
        <v>136.30000000000001</v>
      </c>
      <c r="I271">
        <v>147.19999999999999</v>
      </c>
      <c r="J271">
        <v>156.5</v>
      </c>
      <c r="K271">
        <v>150.9</v>
      </c>
      <c r="L271">
        <v>114.2</v>
      </c>
      <c r="M271">
        <v>159.5</v>
      </c>
      <c r="N271">
        <v>139.4</v>
      </c>
      <c r="O271">
        <v>161.80000000000001</v>
      </c>
      <c r="P271">
        <v>154</v>
      </c>
      <c r="Q271">
        <v>183.5</v>
      </c>
      <c r="R271">
        <v>152.5</v>
      </c>
      <c r="S271">
        <v>144.4</v>
      </c>
      <c r="T271">
        <v>151.4</v>
      </c>
      <c r="U271">
        <v>154.69999999999999</v>
      </c>
      <c r="V271">
        <v>141.9</v>
      </c>
      <c r="W271">
        <v>146.4</v>
      </c>
      <c r="X271">
        <v>154.4</v>
      </c>
      <c r="Y271">
        <v>135</v>
      </c>
      <c r="Z271">
        <v>148.30000000000001</v>
      </c>
      <c r="AA271">
        <v>156.4</v>
      </c>
      <c r="AB271">
        <v>151.6</v>
      </c>
      <c r="AC271">
        <v>147</v>
      </c>
      <c r="AD271">
        <v>151.80000000000001</v>
      </c>
    </row>
    <row r="272" spans="1:30" x14ac:dyDescent="0.3">
      <c r="A272" t="s">
        <v>30</v>
      </c>
      <c r="B272">
        <v>2020</v>
      </c>
      <c r="C272" t="s">
        <v>46</v>
      </c>
      <c r="D272">
        <v>147.6</v>
      </c>
      <c r="E272">
        <v>187.2</v>
      </c>
      <c r="F272">
        <v>148.4</v>
      </c>
      <c r="G272">
        <v>153.30000000000001</v>
      </c>
      <c r="H272">
        <v>139.80000000000001</v>
      </c>
      <c r="I272">
        <v>146.9</v>
      </c>
      <c r="J272">
        <v>171</v>
      </c>
      <c r="K272">
        <v>149.9</v>
      </c>
      <c r="L272">
        <v>114.2</v>
      </c>
      <c r="M272">
        <v>160</v>
      </c>
      <c r="N272">
        <v>143.5</v>
      </c>
      <c r="O272">
        <v>161.5</v>
      </c>
      <c r="P272">
        <v>155.30000000000001</v>
      </c>
      <c r="Q272">
        <v>180.9</v>
      </c>
      <c r="R272">
        <v>155.1</v>
      </c>
      <c r="S272">
        <v>149.30000000000001</v>
      </c>
      <c r="T272">
        <v>154.30000000000001</v>
      </c>
      <c r="U272" s="4" t="s">
        <v>32</v>
      </c>
      <c r="V272">
        <v>145.80000000000001</v>
      </c>
      <c r="W272">
        <v>151.9</v>
      </c>
      <c r="X272">
        <v>158.80000000000001</v>
      </c>
      <c r="Y272">
        <v>143.6</v>
      </c>
      <c r="Z272">
        <v>152.19999999999999</v>
      </c>
      <c r="AA272">
        <v>162.69999999999999</v>
      </c>
      <c r="AB272">
        <v>153.6</v>
      </c>
      <c r="AC272">
        <v>153</v>
      </c>
      <c r="AD272">
        <v>154.69999999999999</v>
      </c>
    </row>
    <row r="273" spans="1:30" x14ac:dyDescent="0.3">
      <c r="A273" t="s">
        <v>33</v>
      </c>
      <c r="B273">
        <v>2020</v>
      </c>
      <c r="C273" t="s">
        <v>46</v>
      </c>
      <c r="D273">
        <v>151.6</v>
      </c>
      <c r="E273">
        <v>197.8</v>
      </c>
      <c r="F273">
        <v>154.5</v>
      </c>
      <c r="G273">
        <v>153.4</v>
      </c>
      <c r="H273">
        <v>133.4</v>
      </c>
      <c r="I273">
        <v>154.5</v>
      </c>
      <c r="J273">
        <v>191.9</v>
      </c>
      <c r="K273">
        <v>151.30000000000001</v>
      </c>
      <c r="L273">
        <v>116.8</v>
      </c>
      <c r="M273">
        <v>160</v>
      </c>
      <c r="N273">
        <v>136.5</v>
      </c>
      <c r="O273">
        <v>163.30000000000001</v>
      </c>
      <c r="P273">
        <v>159.9</v>
      </c>
      <c r="Q273">
        <v>187.2</v>
      </c>
      <c r="R273">
        <v>150</v>
      </c>
      <c r="S273">
        <v>135.19999999999999</v>
      </c>
      <c r="T273">
        <v>147.80000000000001</v>
      </c>
      <c r="U273">
        <v>155.5</v>
      </c>
      <c r="V273">
        <v>138.30000000000001</v>
      </c>
      <c r="W273">
        <v>144.5</v>
      </c>
      <c r="X273">
        <v>148.69999999999999</v>
      </c>
      <c r="Y273">
        <v>133.9</v>
      </c>
      <c r="Z273">
        <v>141.19999999999999</v>
      </c>
      <c r="AA273">
        <v>155.5</v>
      </c>
      <c r="AB273">
        <v>155.19999999999999</v>
      </c>
      <c r="AC273">
        <v>144.80000000000001</v>
      </c>
      <c r="AD273">
        <v>152.9</v>
      </c>
    </row>
    <row r="274" spans="1:30" x14ac:dyDescent="0.3">
      <c r="A274" t="s">
        <v>35</v>
      </c>
      <c r="B274">
        <v>2020</v>
      </c>
      <c r="C274" t="s">
        <v>46</v>
      </c>
      <c r="D274">
        <v>148.9</v>
      </c>
      <c r="E274">
        <v>190.9</v>
      </c>
      <c r="F274">
        <v>150.80000000000001</v>
      </c>
      <c r="G274">
        <v>153.30000000000001</v>
      </c>
      <c r="H274">
        <v>137.4</v>
      </c>
      <c r="I274">
        <v>150.4</v>
      </c>
      <c r="J274">
        <v>178.1</v>
      </c>
      <c r="K274">
        <v>150.4</v>
      </c>
      <c r="L274">
        <v>115.1</v>
      </c>
      <c r="M274">
        <v>160</v>
      </c>
      <c r="N274">
        <v>140.6</v>
      </c>
      <c r="O274">
        <v>162.30000000000001</v>
      </c>
      <c r="P274">
        <v>157</v>
      </c>
      <c r="Q274">
        <v>182.6</v>
      </c>
      <c r="R274">
        <v>153.1</v>
      </c>
      <c r="S274">
        <v>143.4</v>
      </c>
      <c r="T274">
        <v>151.69999999999999</v>
      </c>
      <c r="U274">
        <v>155.5</v>
      </c>
      <c r="V274">
        <v>143</v>
      </c>
      <c r="W274">
        <v>148.4</v>
      </c>
      <c r="X274">
        <v>155</v>
      </c>
      <c r="Y274">
        <v>138.5</v>
      </c>
      <c r="Z274">
        <v>146</v>
      </c>
      <c r="AA274">
        <v>158.5</v>
      </c>
      <c r="AB274">
        <v>154.30000000000001</v>
      </c>
      <c r="AC274">
        <v>149</v>
      </c>
      <c r="AD274">
        <v>153.9</v>
      </c>
    </row>
    <row r="275" spans="1:30" x14ac:dyDescent="0.3">
      <c r="A275" t="s">
        <v>30</v>
      </c>
      <c r="B275">
        <v>2020</v>
      </c>
      <c r="C275" t="s">
        <v>48</v>
      </c>
      <c r="D275">
        <v>146.9</v>
      </c>
      <c r="E275">
        <v>183.9</v>
      </c>
      <c r="F275">
        <v>149.5</v>
      </c>
      <c r="G275">
        <v>153.4</v>
      </c>
      <c r="H275">
        <v>140.4</v>
      </c>
      <c r="I275">
        <v>147</v>
      </c>
      <c r="J275">
        <v>178.8</v>
      </c>
      <c r="K275">
        <v>149.30000000000001</v>
      </c>
      <c r="L275">
        <v>115.1</v>
      </c>
      <c r="M275">
        <v>160</v>
      </c>
      <c r="N275">
        <v>145.4</v>
      </c>
      <c r="O275">
        <v>161.6</v>
      </c>
      <c r="P275">
        <v>156.1</v>
      </c>
      <c r="Q275">
        <v>182.9</v>
      </c>
      <c r="R275">
        <v>155.4</v>
      </c>
      <c r="S275">
        <v>149.9</v>
      </c>
      <c r="T275">
        <v>154.6</v>
      </c>
      <c r="U275" s="4" t="s">
        <v>32</v>
      </c>
      <c r="V275">
        <v>146.4</v>
      </c>
      <c r="W275">
        <v>151.6</v>
      </c>
      <c r="X275">
        <v>159.1</v>
      </c>
      <c r="Y275">
        <v>144.6</v>
      </c>
      <c r="Z275">
        <v>152.80000000000001</v>
      </c>
      <c r="AA275">
        <v>161.1</v>
      </c>
      <c r="AB275">
        <v>157.4</v>
      </c>
      <c r="AC275">
        <v>153.69999999999999</v>
      </c>
      <c r="AD275">
        <v>155.4</v>
      </c>
    </row>
    <row r="276" spans="1:30" x14ac:dyDescent="0.3">
      <c r="A276" t="s">
        <v>33</v>
      </c>
      <c r="B276">
        <v>2020</v>
      </c>
      <c r="C276" t="s">
        <v>48</v>
      </c>
      <c r="D276">
        <v>151.5</v>
      </c>
      <c r="E276">
        <v>193.1</v>
      </c>
      <c r="F276">
        <v>157.30000000000001</v>
      </c>
      <c r="G276">
        <v>153.9</v>
      </c>
      <c r="H276">
        <v>134.4</v>
      </c>
      <c r="I276">
        <v>155.4</v>
      </c>
      <c r="J276">
        <v>202</v>
      </c>
      <c r="K276">
        <v>150.80000000000001</v>
      </c>
      <c r="L276">
        <v>118.9</v>
      </c>
      <c r="M276">
        <v>160.9</v>
      </c>
      <c r="N276">
        <v>137.69999999999999</v>
      </c>
      <c r="O276">
        <v>164.4</v>
      </c>
      <c r="P276">
        <v>161.30000000000001</v>
      </c>
      <c r="Q276">
        <v>188.7</v>
      </c>
      <c r="R276">
        <v>150.19999999999999</v>
      </c>
      <c r="S276">
        <v>136.30000000000001</v>
      </c>
      <c r="T276">
        <v>148.1</v>
      </c>
      <c r="U276">
        <v>156.30000000000001</v>
      </c>
      <c r="V276">
        <v>137.19999999999999</v>
      </c>
      <c r="W276">
        <v>145.4</v>
      </c>
      <c r="X276">
        <v>150</v>
      </c>
      <c r="Y276">
        <v>135.1</v>
      </c>
      <c r="Z276">
        <v>141.80000000000001</v>
      </c>
      <c r="AA276">
        <v>154.9</v>
      </c>
      <c r="AB276">
        <v>159.80000000000001</v>
      </c>
      <c r="AC276">
        <v>146</v>
      </c>
      <c r="AD276">
        <v>154</v>
      </c>
    </row>
    <row r="277" spans="1:30" x14ac:dyDescent="0.3">
      <c r="A277" t="s">
        <v>35</v>
      </c>
      <c r="B277">
        <v>2020</v>
      </c>
      <c r="C277" t="s">
        <v>48</v>
      </c>
      <c r="D277">
        <v>148.4</v>
      </c>
      <c r="E277">
        <v>187.1</v>
      </c>
      <c r="F277">
        <v>152.5</v>
      </c>
      <c r="G277">
        <v>153.6</v>
      </c>
      <c r="H277">
        <v>138.19999999999999</v>
      </c>
      <c r="I277">
        <v>150.9</v>
      </c>
      <c r="J277">
        <v>186.7</v>
      </c>
      <c r="K277">
        <v>149.80000000000001</v>
      </c>
      <c r="L277">
        <v>116.4</v>
      </c>
      <c r="M277">
        <v>160.30000000000001</v>
      </c>
      <c r="N277">
        <v>142.19999999999999</v>
      </c>
      <c r="O277">
        <v>162.9</v>
      </c>
      <c r="P277">
        <v>158</v>
      </c>
      <c r="Q277">
        <v>184.4</v>
      </c>
      <c r="R277">
        <v>153.4</v>
      </c>
      <c r="S277">
        <v>144.30000000000001</v>
      </c>
      <c r="T277">
        <v>152</v>
      </c>
      <c r="U277">
        <v>156.30000000000001</v>
      </c>
      <c r="V277">
        <v>142.9</v>
      </c>
      <c r="W277">
        <v>148.69999999999999</v>
      </c>
      <c r="X277">
        <v>155.6</v>
      </c>
      <c r="Y277">
        <v>139.6</v>
      </c>
      <c r="Z277">
        <v>146.6</v>
      </c>
      <c r="AA277">
        <v>157.5</v>
      </c>
      <c r="AB277">
        <v>158.4</v>
      </c>
      <c r="AC277">
        <v>150</v>
      </c>
      <c r="AD277">
        <v>154.69999999999999</v>
      </c>
    </row>
    <row r="278" spans="1:30" x14ac:dyDescent="0.3">
      <c r="A278" t="s">
        <v>30</v>
      </c>
      <c r="B278">
        <v>2020</v>
      </c>
      <c r="C278" t="s">
        <v>50</v>
      </c>
      <c r="D278">
        <v>146</v>
      </c>
      <c r="E278">
        <v>186.3</v>
      </c>
      <c r="F278">
        <v>159.19999999999999</v>
      </c>
      <c r="G278">
        <v>153.6</v>
      </c>
      <c r="H278">
        <v>142.6</v>
      </c>
      <c r="I278">
        <v>147.19999999999999</v>
      </c>
      <c r="J278">
        <v>200.6</v>
      </c>
      <c r="K278">
        <v>150.30000000000001</v>
      </c>
      <c r="L278">
        <v>115.3</v>
      </c>
      <c r="M278">
        <v>160.9</v>
      </c>
      <c r="N278">
        <v>147.4</v>
      </c>
      <c r="O278">
        <v>161.9</v>
      </c>
      <c r="P278">
        <v>159.6</v>
      </c>
      <c r="Q278">
        <v>182.7</v>
      </c>
      <c r="R278">
        <v>155.69999999999999</v>
      </c>
      <c r="S278">
        <v>150.6</v>
      </c>
      <c r="T278">
        <v>155</v>
      </c>
      <c r="U278" s="4" t="s">
        <v>32</v>
      </c>
      <c r="V278">
        <v>146.80000000000001</v>
      </c>
      <c r="W278">
        <v>152</v>
      </c>
      <c r="X278">
        <v>159.5</v>
      </c>
      <c r="Y278">
        <v>146.4</v>
      </c>
      <c r="Z278">
        <v>152.4</v>
      </c>
      <c r="AA278">
        <v>162.5</v>
      </c>
      <c r="AB278">
        <v>156.19999999999999</v>
      </c>
      <c r="AC278">
        <v>154.30000000000001</v>
      </c>
      <c r="AD278">
        <v>157.5</v>
      </c>
    </row>
    <row r="279" spans="1:30" x14ac:dyDescent="0.3">
      <c r="A279" t="s">
        <v>33</v>
      </c>
      <c r="B279">
        <v>2020</v>
      </c>
      <c r="C279" t="s">
        <v>50</v>
      </c>
      <c r="D279">
        <v>150.6</v>
      </c>
      <c r="E279">
        <v>193.7</v>
      </c>
      <c r="F279">
        <v>164.8</v>
      </c>
      <c r="G279">
        <v>153.69999999999999</v>
      </c>
      <c r="H279">
        <v>135.69999999999999</v>
      </c>
      <c r="I279">
        <v>155.69999999999999</v>
      </c>
      <c r="J279">
        <v>226</v>
      </c>
      <c r="K279">
        <v>152.19999999999999</v>
      </c>
      <c r="L279">
        <v>118.1</v>
      </c>
      <c r="M279">
        <v>161.30000000000001</v>
      </c>
      <c r="N279">
        <v>139.19999999999999</v>
      </c>
      <c r="O279">
        <v>164.8</v>
      </c>
      <c r="P279">
        <v>164.4</v>
      </c>
      <c r="Q279">
        <v>188.7</v>
      </c>
      <c r="R279">
        <v>150.5</v>
      </c>
      <c r="S279">
        <v>136.1</v>
      </c>
      <c r="T279">
        <v>148.30000000000001</v>
      </c>
      <c r="U279">
        <v>156.5</v>
      </c>
      <c r="V279">
        <v>137.1</v>
      </c>
      <c r="W279">
        <v>145.1</v>
      </c>
      <c r="X279">
        <v>151</v>
      </c>
      <c r="Y279">
        <v>135.4</v>
      </c>
      <c r="Z279">
        <v>142</v>
      </c>
      <c r="AA279">
        <v>155.69999999999999</v>
      </c>
      <c r="AB279">
        <v>158.1</v>
      </c>
      <c r="AC279">
        <v>146.19999999999999</v>
      </c>
      <c r="AD279">
        <v>155.19999999999999</v>
      </c>
    </row>
    <row r="280" spans="1:30" x14ac:dyDescent="0.3">
      <c r="A280" t="s">
        <v>35</v>
      </c>
      <c r="B280">
        <v>2020</v>
      </c>
      <c r="C280" t="s">
        <v>50</v>
      </c>
      <c r="D280">
        <v>147.5</v>
      </c>
      <c r="E280">
        <v>188.9</v>
      </c>
      <c r="F280">
        <v>161.4</v>
      </c>
      <c r="G280">
        <v>153.6</v>
      </c>
      <c r="H280">
        <v>140.1</v>
      </c>
      <c r="I280">
        <v>151.19999999999999</v>
      </c>
      <c r="J280">
        <v>209.2</v>
      </c>
      <c r="K280">
        <v>150.9</v>
      </c>
      <c r="L280">
        <v>116.2</v>
      </c>
      <c r="M280">
        <v>161</v>
      </c>
      <c r="N280">
        <v>144</v>
      </c>
      <c r="O280">
        <v>163.19999999999999</v>
      </c>
      <c r="P280">
        <v>161.4</v>
      </c>
      <c r="Q280">
        <v>184.3</v>
      </c>
      <c r="R280">
        <v>153.69999999999999</v>
      </c>
      <c r="S280">
        <v>144.6</v>
      </c>
      <c r="T280">
        <v>152.30000000000001</v>
      </c>
      <c r="U280">
        <v>156.5</v>
      </c>
      <c r="V280">
        <v>143.1</v>
      </c>
      <c r="W280">
        <v>148.69999999999999</v>
      </c>
      <c r="X280">
        <v>156.30000000000001</v>
      </c>
      <c r="Y280">
        <v>140.6</v>
      </c>
      <c r="Z280">
        <v>146.5</v>
      </c>
      <c r="AA280">
        <v>158.5</v>
      </c>
      <c r="AB280">
        <v>157</v>
      </c>
      <c r="AC280">
        <v>150.4</v>
      </c>
      <c r="AD280">
        <v>156.4</v>
      </c>
    </row>
    <row r="281" spans="1:30" x14ac:dyDescent="0.3">
      <c r="A281" t="s">
        <v>30</v>
      </c>
      <c r="B281">
        <v>2020</v>
      </c>
      <c r="C281" t="s">
        <v>53</v>
      </c>
      <c r="D281">
        <v>145.4</v>
      </c>
      <c r="E281">
        <v>188.6</v>
      </c>
      <c r="F281">
        <v>171.6</v>
      </c>
      <c r="G281">
        <v>153.80000000000001</v>
      </c>
      <c r="H281">
        <v>145.4</v>
      </c>
      <c r="I281">
        <v>146.5</v>
      </c>
      <c r="J281">
        <v>222.2</v>
      </c>
      <c r="K281">
        <v>155.9</v>
      </c>
      <c r="L281">
        <v>114.9</v>
      </c>
      <c r="M281">
        <v>162</v>
      </c>
      <c r="N281">
        <v>150</v>
      </c>
      <c r="O281">
        <v>162.69999999999999</v>
      </c>
      <c r="P281">
        <v>163.4</v>
      </c>
      <c r="Q281">
        <v>183.4</v>
      </c>
      <c r="R281">
        <v>156.30000000000001</v>
      </c>
      <c r="S281">
        <v>151</v>
      </c>
      <c r="T281">
        <v>155.5</v>
      </c>
      <c r="U281" s="4" t="s">
        <v>32</v>
      </c>
      <c r="V281">
        <v>147.5</v>
      </c>
      <c r="W281">
        <v>152.80000000000001</v>
      </c>
      <c r="X281">
        <v>160.4</v>
      </c>
      <c r="Y281">
        <v>146.1</v>
      </c>
      <c r="Z281">
        <v>153.6</v>
      </c>
      <c r="AA281">
        <v>161.6</v>
      </c>
      <c r="AB281">
        <v>156.19999999999999</v>
      </c>
      <c r="AC281">
        <v>154.5</v>
      </c>
      <c r="AD281">
        <v>159.80000000000001</v>
      </c>
    </row>
    <row r="282" spans="1:30" x14ac:dyDescent="0.3">
      <c r="A282" t="s">
        <v>33</v>
      </c>
      <c r="B282">
        <v>2020</v>
      </c>
      <c r="C282" t="s">
        <v>53</v>
      </c>
      <c r="D282">
        <v>149.69999999999999</v>
      </c>
      <c r="E282">
        <v>195.5</v>
      </c>
      <c r="F282">
        <v>176.9</v>
      </c>
      <c r="G282">
        <v>153.9</v>
      </c>
      <c r="H282">
        <v>138</v>
      </c>
      <c r="I282">
        <v>150.5</v>
      </c>
      <c r="J282">
        <v>245.3</v>
      </c>
      <c r="K282">
        <v>158.69999999999999</v>
      </c>
      <c r="L282">
        <v>117.2</v>
      </c>
      <c r="M282">
        <v>161.4</v>
      </c>
      <c r="N282">
        <v>141.5</v>
      </c>
      <c r="O282">
        <v>165.1</v>
      </c>
      <c r="P282">
        <v>167</v>
      </c>
      <c r="Q282">
        <v>188.8</v>
      </c>
      <c r="R282">
        <v>151.1</v>
      </c>
      <c r="S282">
        <v>136.4</v>
      </c>
      <c r="T282">
        <v>148.80000000000001</v>
      </c>
      <c r="U282">
        <v>158</v>
      </c>
      <c r="V282">
        <v>137.30000000000001</v>
      </c>
      <c r="W282">
        <v>145.1</v>
      </c>
      <c r="X282">
        <v>152</v>
      </c>
      <c r="Y282">
        <v>135.19999999999999</v>
      </c>
      <c r="Z282">
        <v>144.4</v>
      </c>
      <c r="AA282">
        <v>156.4</v>
      </c>
      <c r="AB282">
        <v>157.9</v>
      </c>
      <c r="AC282">
        <v>146.6</v>
      </c>
      <c r="AD282">
        <v>156.69999999999999</v>
      </c>
    </row>
    <row r="283" spans="1:30" x14ac:dyDescent="0.3">
      <c r="A283" t="s">
        <v>35</v>
      </c>
      <c r="B283">
        <v>2020</v>
      </c>
      <c r="C283" t="s">
        <v>53</v>
      </c>
      <c r="D283">
        <v>146.80000000000001</v>
      </c>
      <c r="E283">
        <v>191</v>
      </c>
      <c r="F283">
        <v>173.6</v>
      </c>
      <c r="G283">
        <v>153.80000000000001</v>
      </c>
      <c r="H283">
        <v>142.69999999999999</v>
      </c>
      <c r="I283">
        <v>148.4</v>
      </c>
      <c r="J283">
        <v>230</v>
      </c>
      <c r="K283">
        <v>156.80000000000001</v>
      </c>
      <c r="L283">
        <v>115.7</v>
      </c>
      <c r="M283">
        <v>161.80000000000001</v>
      </c>
      <c r="N283">
        <v>146.5</v>
      </c>
      <c r="O283">
        <v>163.80000000000001</v>
      </c>
      <c r="P283">
        <v>164.7</v>
      </c>
      <c r="Q283">
        <v>184.8</v>
      </c>
      <c r="R283">
        <v>154.30000000000001</v>
      </c>
      <c r="S283">
        <v>144.9</v>
      </c>
      <c r="T283">
        <v>152.80000000000001</v>
      </c>
      <c r="U283">
        <v>158</v>
      </c>
      <c r="V283">
        <v>143.6</v>
      </c>
      <c r="W283">
        <v>149.19999999999999</v>
      </c>
      <c r="X283">
        <v>157.19999999999999</v>
      </c>
      <c r="Y283">
        <v>140.4</v>
      </c>
      <c r="Z283">
        <v>148.4</v>
      </c>
      <c r="AA283">
        <v>158.6</v>
      </c>
      <c r="AB283">
        <v>156.9</v>
      </c>
      <c r="AC283">
        <v>150.69999999999999</v>
      </c>
      <c r="AD283">
        <v>158.4</v>
      </c>
    </row>
    <row r="284" spans="1:30" x14ac:dyDescent="0.3">
      <c r="A284" t="s">
        <v>30</v>
      </c>
      <c r="B284">
        <v>2020</v>
      </c>
      <c r="C284" t="s">
        <v>55</v>
      </c>
      <c r="D284">
        <v>144.6</v>
      </c>
      <c r="E284">
        <v>188.5</v>
      </c>
      <c r="F284">
        <v>173.4</v>
      </c>
      <c r="G284">
        <v>154</v>
      </c>
      <c r="H284">
        <v>150</v>
      </c>
      <c r="I284">
        <v>145.9</v>
      </c>
      <c r="J284">
        <v>225.2</v>
      </c>
      <c r="K284">
        <v>159.5</v>
      </c>
      <c r="L284">
        <v>114.4</v>
      </c>
      <c r="M284">
        <v>163.5</v>
      </c>
      <c r="N284">
        <v>153.4</v>
      </c>
      <c r="O284">
        <v>163.6</v>
      </c>
      <c r="P284">
        <v>164.5</v>
      </c>
      <c r="Q284">
        <v>183.6</v>
      </c>
      <c r="R284">
        <v>157</v>
      </c>
      <c r="S284">
        <v>151.6</v>
      </c>
      <c r="T284">
        <v>156.30000000000001</v>
      </c>
      <c r="U284" s="4" t="s">
        <v>32</v>
      </c>
      <c r="V284">
        <v>148.69999999999999</v>
      </c>
      <c r="W284">
        <v>153.4</v>
      </c>
      <c r="X284">
        <v>161.6</v>
      </c>
      <c r="Y284">
        <v>146.4</v>
      </c>
      <c r="Z284">
        <v>153.9</v>
      </c>
      <c r="AA284">
        <v>162.9</v>
      </c>
      <c r="AB284">
        <v>156.6</v>
      </c>
      <c r="AC284">
        <v>155.19999999999999</v>
      </c>
      <c r="AD284">
        <v>160.69999999999999</v>
      </c>
    </row>
    <row r="285" spans="1:30" x14ac:dyDescent="0.3">
      <c r="A285" t="s">
        <v>33</v>
      </c>
      <c r="B285">
        <v>2020</v>
      </c>
      <c r="C285" t="s">
        <v>55</v>
      </c>
      <c r="D285">
        <v>149</v>
      </c>
      <c r="E285">
        <v>195.7</v>
      </c>
      <c r="F285">
        <v>178.3</v>
      </c>
      <c r="G285">
        <v>154.19999999999999</v>
      </c>
      <c r="H285">
        <v>140.69999999999999</v>
      </c>
      <c r="I285">
        <v>149.69999999999999</v>
      </c>
      <c r="J285">
        <v>240.9</v>
      </c>
      <c r="K285">
        <v>161.5</v>
      </c>
      <c r="L285">
        <v>117.1</v>
      </c>
      <c r="M285">
        <v>161.9</v>
      </c>
      <c r="N285">
        <v>143.30000000000001</v>
      </c>
      <c r="O285">
        <v>166.1</v>
      </c>
      <c r="P285">
        <v>167</v>
      </c>
      <c r="Q285">
        <v>190.2</v>
      </c>
      <c r="R285">
        <v>151.9</v>
      </c>
      <c r="S285">
        <v>136.69999999999999</v>
      </c>
      <c r="T285">
        <v>149.6</v>
      </c>
      <c r="U285">
        <v>158.4</v>
      </c>
      <c r="V285">
        <v>137.9</v>
      </c>
      <c r="W285">
        <v>145.5</v>
      </c>
      <c r="X285">
        <v>152.9</v>
      </c>
      <c r="Y285">
        <v>135.5</v>
      </c>
      <c r="Z285">
        <v>144.30000000000001</v>
      </c>
      <c r="AA285">
        <v>156.9</v>
      </c>
      <c r="AB285">
        <v>157.9</v>
      </c>
      <c r="AC285">
        <v>146.9</v>
      </c>
      <c r="AD285">
        <v>156.9</v>
      </c>
    </row>
    <row r="286" spans="1:30" x14ac:dyDescent="0.3">
      <c r="A286" t="s">
        <v>35</v>
      </c>
      <c r="B286">
        <v>2020</v>
      </c>
      <c r="C286" t="s">
        <v>55</v>
      </c>
      <c r="D286">
        <v>146</v>
      </c>
      <c r="E286">
        <v>191</v>
      </c>
      <c r="F286">
        <v>175.3</v>
      </c>
      <c r="G286">
        <v>154.1</v>
      </c>
      <c r="H286">
        <v>146.6</v>
      </c>
      <c r="I286">
        <v>147.69999999999999</v>
      </c>
      <c r="J286">
        <v>230.5</v>
      </c>
      <c r="K286">
        <v>160.19999999999999</v>
      </c>
      <c r="L286">
        <v>115.3</v>
      </c>
      <c r="M286">
        <v>163</v>
      </c>
      <c r="N286">
        <v>149.19999999999999</v>
      </c>
      <c r="O286">
        <v>164.8</v>
      </c>
      <c r="P286">
        <v>165.4</v>
      </c>
      <c r="Q286">
        <v>185.4</v>
      </c>
      <c r="R286">
        <v>155</v>
      </c>
      <c r="S286">
        <v>145.4</v>
      </c>
      <c r="T286">
        <v>153.6</v>
      </c>
      <c r="U286">
        <v>158.4</v>
      </c>
      <c r="V286">
        <v>144.6</v>
      </c>
      <c r="W286">
        <v>149.69999999999999</v>
      </c>
      <c r="X286">
        <v>158.30000000000001</v>
      </c>
      <c r="Y286">
        <v>140.69999999999999</v>
      </c>
      <c r="Z286">
        <v>148.5</v>
      </c>
      <c r="AA286">
        <v>159.4</v>
      </c>
      <c r="AB286">
        <v>157.1</v>
      </c>
      <c r="AC286">
        <v>151.19999999999999</v>
      </c>
      <c r="AD286">
        <v>158.9</v>
      </c>
    </row>
    <row r="287" spans="1:30" x14ac:dyDescent="0.3">
      <c r="A287" t="s">
        <v>30</v>
      </c>
      <c r="B287">
        <v>2021</v>
      </c>
      <c r="C287" t="s">
        <v>31</v>
      </c>
      <c r="D287">
        <v>143.4</v>
      </c>
      <c r="E287">
        <v>187.5</v>
      </c>
      <c r="F287">
        <v>173.4</v>
      </c>
      <c r="G287">
        <v>154</v>
      </c>
      <c r="H287">
        <v>154.80000000000001</v>
      </c>
      <c r="I287">
        <v>147</v>
      </c>
      <c r="J287">
        <v>187.8</v>
      </c>
      <c r="K287">
        <v>159.5</v>
      </c>
      <c r="L287">
        <v>113.8</v>
      </c>
      <c r="M287">
        <v>164.5</v>
      </c>
      <c r="N287">
        <v>156.1</v>
      </c>
      <c r="O287">
        <v>164.3</v>
      </c>
      <c r="P287">
        <v>159.6</v>
      </c>
      <c r="Q287">
        <v>184.6</v>
      </c>
      <c r="R287">
        <v>157.5</v>
      </c>
      <c r="S287">
        <v>152.4</v>
      </c>
      <c r="T287">
        <v>156.80000000000001</v>
      </c>
      <c r="U287" s="4" t="s">
        <v>32</v>
      </c>
      <c r="V287">
        <v>150.9</v>
      </c>
      <c r="W287">
        <v>153.9</v>
      </c>
      <c r="X287">
        <v>162.5</v>
      </c>
      <c r="Y287">
        <v>147.5</v>
      </c>
      <c r="Z287">
        <v>155.1</v>
      </c>
      <c r="AA287">
        <v>163.5</v>
      </c>
      <c r="AB287">
        <v>156.19999999999999</v>
      </c>
      <c r="AC287">
        <v>155.9</v>
      </c>
      <c r="AD287">
        <v>158.5</v>
      </c>
    </row>
    <row r="288" spans="1:30" x14ac:dyDescent="0.3">
      <c r="A288" t="s">
        <v>33</v>
      </c>
      <c r="B288">
        <v>2021</v>
      </c>
      <c r="C288" t="s">
        <v>31</v>
      </c>
      <c r="D288">
        <v>148</v>
      </c>
      <c r="E288">
        <v>194.8</v>
      </c>
      <c r="F288">
        <v>178.4</v>
      </c>
      <c r="G288">
        <v>154.4</v>
      </c>
      <c r="H288">
        <v>144.1</v>
      </c>
      <c r="I288">
        <v>152.6</v>
      </c>
      <c r="J288">
        <v>206.8</v>
      </c>
      <c r="K288">
        <v>162.1</v>
      </c>
      <c r="L288">
        <v>116.3</v>
      </c>
      <c r="M288">
        <v>163</v>
      </c>
      <c r="N288">
        <v>145.9</v>
      </c>
      <c r="O288">
        <v>167.2</v>
      </c>
      <c r="P288">
        <v>163.4</v>
      </c>
      <c r="Q288">
        <v>191.8</v>
      </c>
      <c r="R288">
        <v>152.5</v>
      </c>
      <c r="S288">
        <v>137.30000000000001</v>
      </c>
      <c r="T288">
        <v>150.19999999999999</v>
      </c>
      <c r="U288">
        <v>157.69999999999999</v>
      </c>
      <c r="V288">
        <v>142.9</v>
      </c>
      <c r="W288">
        <v>145.69999999999999</v>
      </c>
      <c r="X288">
        <v>154.1</v>
      </c>
      <c r="Y288">
        <v>136.9</v>
      </c>
      <c r="Z288">
        <v>145.4</v>
      </c>
      <c r="AA288">
        <v>156.1</v>
      </c>
      <c r="AB288">
        <v>157.69999999999999</v>
      </c>
      <c r="AC288">
        <v>147.6</v>
      </c>
      <c r="AD288">
        <v>156</v>
      </c>
    </row>
    <row r="289" spans="1:30" x14ac:dyDescent="0.3">
      <c r="A289" t="s">
        <v>35</v>
      </c>
      <c r="B289">
        <v>2021</v>
      </c>
      <c r="C289" t="s">
        <v>31</v>
      </c>
      <c r="D289">
        <v>144.9</v>
      </c>
      <c r="E289">
        <v>190.1</v>
      </c>
      <c r="F289">
        <v>175.3</v>
      </c>
      <c r="G289">
        <v>154.1</v>
      </c>
      <c r="H289">
        <v>150.9</v>
      </c>
      <c r="I289">
        <v>149.6</v>
      </c>
      <c r="J289">
        <v>194.2</v>
      </c>
      <c r="K289">
        <v>160.4</v>
      </c>
      <c r="L289">
        <v>114.6</v>
      </c>
      <c r="M289">
        <v>164</v>
      </c>
      <c r="N289">
        <v>151.80000000000001</v>
      </c>
      <c r="O289">
        <v>165.6</v>
      </c>
      <c r="P289">
        <v>161</v>
      </c>
      <c r="Q289">
        <v>186.5</v>
      </c>
      <c r="R289">
        <v>155.5</v>
      </c>
      <c r="S289">
        <v>146.1</v>
      </c>
      <c r="T289">
        <v>154.19999999999999</v>
      </c>
      <c r="U289">
        <v>157.69999999999999</v>
      </c>
      <c r="V289">
        <v>147.9</v>
      </c>
      <c r="W289">
        <v>150</v>
      </c>
      <c r="X289">
        <v>159.30000000000001</v>
      </c>
      <c r="Y289">
        <v>141.9</v>
      </c>
      <c r="Z289">
        <v>149.6</v>
      </c>
      <c r="AA289">
        <v>159.19999999999999</v>
      </c>
      <c r="AB289">
        <v>156.80000000000001</v>
      </c>
      <c r="AC289">
        <v>151.9</v>
      </c>
      <c r="AD289">
        <v>157.30000000000001</v>
      </c>
    </row>
    <row r="290" spans="1:30" x14ac:dyDescent="0.3">
      <c r="A290" t="s">
        <v>30</v>
      </c>
      <c r="B290">
        <v>2021</v>
      </c>
      <c r="C290" t="s">
        <v>36</v>
      </c>
      <c r="D290">
        <v>142.80000000000001</v>
      </c>
      <c r="E290">
        <v>184</v>
      </c>
      <c r="F290">
        <v>168</v>
      </c>
      <c r="G290">
        <v>154.4</v>
      </c>
      <c r="H290">
        <v>163</v>
      </c>
      <c r="I290">
        <v>147.80000000000001</v>
      </c>
      <c r="J290">
        <v>149.69999999999999</v>
      </c>
      <c r="K290">
        <v>158.30000000000001</v>
      </c>
      <c r="L290">
        <v>111.8</v>
      </c>
      <c r="M290">
        <v>165</v>
      </c>
      <c r="N290">
        <v>160</v>
      </c>
      <c r="O290">
        <v>165.8</v>
      </c>
      <c r="P290">
        <v>154.69999999999999</v>
      </c>
      <c r="Q290">
        <v>186.5</v>
      </c>
      <c r="R290">
        <v>159.1</v>
      </c>
      <c r="S290">
        <v>153.9</v>
      </c>
      <c r="T290">
        <v>158.4</v>
      </c>
      <c r="U290" s="4" t="s">
        <v>32</v>
      </c>
      <c r="V290">
        <v>154.4</v>
      </c>
      <c r="W290">
        <v>154.80000000000001</v>
      </c>
      <c r="X290">
        <v>164.3</v>
      </c>
      <c r="Y290">
        <v>150.19999999999999</v>
      </c>
      <c r="Z290">
        <v>157</v>
      </c>
      <c r="AA290">
        <v>163.6</v>
      </c>
      <c r="AB290">
        <v>155.19999999999999</v>
      </c>
      <c r="AC290">
        <v>157.19999999999999</v>
      </c>
      <c r="AD290">
        <v>156.69999999999999</v>
      </c>
    </row>
    <row r="291" spans="1:30" x14ac:dyDescent="0.3">
      <c r="A291" t="s">
        <v>33</v>
      </c>
      <c r="B291">
        <v>2021</v>
      </c>
      <c r="C291" t="s">
        <v>36</v>
      </c>
      <c r="D291">
        <v>147.6</v>
      </c>
      <c r="E291">
        <v>191.2</v>
      </c>
      <c r="F291">
        <v>169.9</v>
      </c>
      <c r="G291">
        <v>155.1</v>
      </c>
      <c r="H291">
        <v>151.4</v>
      </c>
      <c r="I291">
        <v>154</v>
      </c>
      <c r="J291">
        <v>180.2</v>
      </c>
      <c r="K291">
        <v>159.80000000000001</v>
      </c>
      <c r="L291">
        <v>114.9</v>
      </c>
      <c r="M291">
        <v>162.5</v>
      </c>
      <c r="N291">
        <v>149.19999999999999</v>
      </c>
      <c r="O291">
        <v>169.4</v>
      </c>
      <c r="P291">
        <v>160.80000000000001</v>
      </c>
      <c r="Q291">
        <v>193.3</v>
      </c>
      <c r="R291">
        <v>154.19999999999999</v>
      </c>
      <c r="S291">
        <v>138.19999999999999</v>
      </c>
      <c r="T291">
        <v>151.80000000000001</v>
      </c>
      <c r="U291">
        <v>159.80000000000001</v>
      </c>
      <c r="V291">
        <v>149.1</v>
      </c>
      <c r="W291">
        <v>146.5</v>
      </c>
      <c r="X291">
        <v>156.30000000000001</v>
      </c>
      <c r="Y291">
        <v>140.5</v>
      </c>
      <c r="Z291">
        <v>147.30000000000001</v>
      </c>
      <c r="AA291">
        <v>156.6</v>
      </c>
      <c r="AB291">
        <v>156.69999999999999</v>
      </c>
      <c r="AC291">
        <v>149.30000000000001</v>
      </c>
      <c r="AD291">
        <v>156.5</v>
      </c>
    </row>
    <row r="292" spans="1:30" x14ac:dyDescent="0.3">
      <c r="A292" t="s">
        <v>35</v>
      </c>
      <c r="B292">
        <v>2021</v>
      </c>
      <c r="C292" t="s">
        <v>36</v>
      </c>
      <c r="D292">
        <v>144.30000000000001</v>
      </c>
      <c r="E292">
        <v>186.5</v>
      </c>
      <c r="F292">
        <v>168.7</v>
      </c>
      <c r="G292">
        <v>154.69999999999999</v>
      </c>
      <c r="H292">
        <v>158.69999999999999</v>
      </c>
      <c r="I292">
        <v>150.69999999999999</v>
      </c>
      <c r="J292">
        <v>160</v>
      </c>
      <c r="K292">
        <v>158.80000000000001</v>
      </c>
      <c r="L292">
        <v>112.8</v>
      </c>
      <c r="M292">
        <v>164.2</v>
      </c>
      <c r="N292">
        <v>155.5</v>
      </c>
      <c r="O292">
        <v>167.5</v>
      </c>
      <c r="P292">
        <v>156.9</v>
      </c>
      <c r="Q292">
        <v>188.3</v>
      </c>
      <c r="R292">
        <v>157.19999999999999</v>
      </c>
      <c r="S292">
        <v>147.4</v>
      </c>
      <c r="T292">
        <v>155.80000000000001</v>
      </c>
      <c r="U292">
        <v>159.80000000000001</v>
      </c>
      <c r="V292">
        <v>152.4</v>
      </c>
      <c r="W292">
        <v>150.9</v>
      </c>
      <c r="X292">
        <v>161.30000000000001</v>
      </c>
      <c r="Y292">
        <v>145.1</v>
      </c>
      <c r="Z292">
        <v>151.5</v>
      </c>
      <c r="AA292">
        <v>159.5</v>
      </c>
      <c r="AB292">
        <v>155.80000000000001</v>
      </c>
      <c r="AC292">
        <v>153.4</v>
      </c>
      <c r="AD292">
        <v>156.6</v>
      </c>
    </row>
    <row r="293" spans="1:30" x14ac:dyDescent="0.3">
      <c r="A293" t="s">
        <v>30</v>
      </c>
      <c r="B293">
        <v>2021</v>
      </c>
      <c r="C293" t="s">
        <v>38</v>
      </c>
      <c r="D293">
        <v>142.5</v>
      </c>
      <c r="E293">
        <v>189.4</v>
      </c>
      <c r="F293">
        <v>163.19999999999999</v>
      </c>
      <c r="G293">
        <v>154.5</v>
      </c>
      <c r="H293">
        <v>168.2</v>
      </c>
      <c r="I293">
        <v>150.5</v>
      </c>
      <c r="J293">
        <v>141</v>
      </c>
      <c r="K293">
        <v>159.19999999999999</v>
      </c>
      <c r="L293">
        <v>111.7</v>
      </c>
      <c r="M293">
        <v>164</v>
      </c>
      <c r="N293">
        <v>160.6</v>
      </c>
      <c r="O293">
        <v>166.4</v>
      </c>
      <c r="P293">
        <v>154.5</v>
      </c>
      <c r="Q293">
        <v>186.1</v>
      </c>
      <c r="R293">
        <v>159.6</v>
      </c>
      <c r="S293">
        <v>154.4</v>
      </c>
      <c r="T293">
        <v>158.9</v>
      </c>
      <c r="U293" s="4" t="s">
        <v>139</v>
      </c>
      <c r="V293">
        <v>156</v>
      </c>
      <c r="W293">
        <v>154.80000000000001</v>
      </c>
      <c r="X293">
        <v>164.6</v>
      </c>
      <c r="Y293">
        <v>151.30000000000001</v>
      </c>
      <c r="Z293">
        <v>157.80000000000001</v>
      </c>
      <c r="AA293">
        <v>163.80000000000001</v>
      </c>
      <c r="AB293">
        <v>153.1</v>
      </c>
      <c r="AC293">
        <v>157.30000000000001</v>
      </c>
      <c r="AD293">
        <v>156.69999999999999</v>
      </c>
    </row>
    <row r="294" spans="1:30" x14ac:dyDescent="0.3">
      <c r="A294" t="s">
        <v>33</v>
      </c>
      <c r="B294">
        <v>2021</v>
      </c>
      <c r="C294" t="s">
        <v>38</v>
      </c>
      <c r="D294">
        <v>147.5</v>
      </c>
      <c r="E294">
        <v>197.5</v>
      </c>
      <c r="F294">
        <v>164.7</v>
      </c>
      <c r="G294">
        <v>155.6</v>
      </c>
      <c r="H294">
        <v>156.4</v>
      </c>
      <c r="I294">
        <v>157.30000000000001</v>
      </c>
      <c r="J294">
        <v>166.1</v>
      </c>
      <c r="K294">
        <v>161.1</v>
      </c>
      <c r="L294">
        <v>114.3</v>
      </c>
      <c r="M294">
        <v>162.6</v>
      </c>
      <c r="N294">
        <v>150.69999999999999</v>
      </c>
      <c r="O294">
        <v>170.3</v>
      </c>
      <c r="P294">
        <v>160.4</v>
      </c>
      <c r="Q294">
        <v>193.5</v>
      </c>
      <c r="R294">
        <v>155.1</v>
      </c>
      <c r="S294">
        <v>138.69999999999999</v>
      </c>
      <c r="T294">
        <v>152.6</v>
      </c>
      <c r="U294">
        <v>159.9</v>
      </c>
      <c r="V294">
        <v>154.80000000000001</v>
      </c>
      <c r="W294">
        <v>147.19999999999999</v>
      </c>
      <c r="X294">
        <v>156.9</v>
      </c>
      <c r="Y294">
        <v>141.69999999999999</v>
      </c>
      <c r="Z294">
        <v>148.6</v>
      </c>
      <c r="AA294">
        <v>157.6</v>
      </c>
      <c r="AB294">
        <v>154.9</v>
      </c>
      <c r="AC294">
        <v>150</v>
      </c>
      <c r="AD294">
        <v>156.9</v>
      </c>
    </row>
    <row r="295" spans="1:30" x14ac:dyDescent="0.3">
      <c r="A295" t="s">
        <v>35</v>
      </c>
      <c r="B295">
        <v>2021</v>
      </c>
      <c r="C295" t="s">
        <v>38</v>
      </c>
      <c r="D295">
        <v>144.1</v>
      </c>
      <c r="E295">
        <v>192.2</v>
      </c>
      <c r="F295">
        <v>163.80000000000001</v>
      </c>
      <c r="G295">
        <v>154.9</v>
      </c>
      <c r="H295">
        <v>163.9</v>
      </c>
      <c r="I295">
        <v>153.69999999999999</v>
      </c>
      <c r="J295">
        <v>149.5</v>
      </c>
      <c r="K295">
        <v>159.80000000000001</v>
      </c>
      <c r="L295">
        <v>112.6</v>
      </c>
      <c r="M295">
        <v>163.5</v>
      </c>
      <c r="N295">
        <v>156.5</v>
      </c>
      <c r="O295">
        <v>168.2</v>
      </c>
      <c r="P295">
        <v>156.69999999999999</v>
      </c>
      <c r="Q295">
        <v>188.1</v>
      </c>
      <c r="R295">
        <v>157.80000000000001</v>
      </c>
      <c r="S295">
        <v>147.9</v>
      </c>
      <c r="T295">
        <v>156.4</v>
      </c>
      <c r="U295">
        <v>159.9</v>
      </c>
      <c r="V295">
        <v>155.5</v>
      </c>
      <c r="W295">
        <v>151.19999999999999</v>
      </c>
      <c r="X295">
        <v>161.69999999999999</v>
      </c>
      <c r="Y295">
        <v>146.19999999999999</v>
      </c>
      <c r="Z295">
        <v>152.6</v>
      </c>
      <c r="AA295">
        <v>160.19999999999999</v>
      </c>
      <c r="AB295">
        <v>153.80000000000001</v>
      </c>
      <c r="AC295">
        <v>153.80000000000001</v>
      </c>
      <c r="AD295">
        <v>156.80000000000001</v>
      </c>
    </row>
    <row r="296" spans="1:30" x14ac:dyDescent="0.3">
      <c r="A296" t="s">
        <v>30</v>
      </c>
      <c r="B296">
        <v>2021</v>
      </c>
      <c r="C296" t="s">
        <v>39</v>
      </c>
      <c r="D296">
        <v>142.69999999999999</v>
      </c>
      <c r="E296">
        <v>195.5</v>
      </c>
      <c r="F296">
        <v>163.4</v>
      </c>
      <c r="G296">
        <v>155</v>
      </c>
      <c r="H296">
        <v>175.2</v>
      </c>
      <c r="I296">
        <v>160.6</v>
      </c>
      <c r="J296">
        <v>135.1</v>
      </c>
      <c r="K296">
        <v>161.1</v>
      </c>
      <c r="L296">
        <v>112.2</v>
      </c>
      <c r="M296">
        <v>164.4</v>
      </c>
      <c r="N296">
        <v>161.9</v>
      </c>
      <c r="O296">
        <v>166.8</v>
      </c>
      <c r="P296">
        <v>155.6</v>
      </c>
      <c r="Q296">
        <v>186.8</v>
      </c>
      <c r="R296">
        <v>160.69999999999999</v>
      </c>
      <c r="S296">
        <v>155.1</v>
      </c>
      <c r="T296">
        <v>159.9</v>
      </c>
      <c r="U296" s="4" t="s">
        <v>139</v>
      </c>
      <c r="V296">
        <v>156</v>
      </c>
      <c r="W296">
        <v>155.5</v>
      </c>
      <c r="X296">
        <v>165.3</v>
      </c>
      <c r="Y296">
        <v>151.69999999999999</v>
      </c>
      <c r="Z296">
        <v>158.6</v>
      </c>
      <c r="AA296">
        <v>164.1</v>
      </c>
      <c r="AB296">
        <v>154.6</v>
      </c>
      <c r="AC296">
        <v>158</v>
      </c>
      <c r="AD296">
        <v>157.6</v>
      </c>
    </row>
    <row r="297" spans="1:30" x14ac:dyDescent="0.3">
      <c r="A297" t="s">
        <v>33</v>
      </c>
      <c r="B297">
        <v>2021</v>
      </c>
      <c r="C297" t="s">
        <v>39</v>
      </c>
      <c r="D297">
        <v>147.6</v>
      </c>
      <c r="E297">
        <v>202.5</v>
      </c>
      <c r="F297">
        <v>166.4</v>
      </c>
      <c r="G297">
        <v>156</v>
      </c>
      <c r="H297">
        <v>161.4</v>
      </c>
      <c r="I297">
        <v>168.8</v>
      </c>
      <c r="J297">
        <v>161.6</v>
      </c>
      <c r="K297">
        <v>162.80000000000001</v>
      </c>
      <c r="L297">
        <v>114.8</v>
      </c>
      <c r="M297">
        <v>162.80000000000001</v>
      </c>
      <c r="N297">
        <v>151.5</v>
      </c>
      <c r="O297">
        <v>171.4</v>
      </c>
      <c r="P297">
        <v>162</v>
      </c>
      <c r="Q297">
        <v>194.4</v>
      </c>
      <c r="R297">
        <v>155.9</v>
      </c>
      <c r="S297">
        <v>139.30000000000001</v>
      </c>
      <c r="T297">
        <v>153.4</v>
      </c>
      <c r="U297">
        <v>161.4</v>
      </c>
      <c r="V297">
        <v>154.9</v>
      </c>
      <c r="W297">
        <v>147.6</v>
      </c>
      <c r="X297">
        <v>157.5</v>
      </c>
      <c r="Y297">
        <v>142.1</v>
      </c>
      <c r="Z297">
        <v>149.1</v>
      </c>
      <c r="AA297">
        <v>157.6</v>
      </c>
      <c r="AB297">
        <v>156.6</v>
      </c>
      <c r="AC297">
        <v>150.5</v>
      </c>
      <c r="AD297">
        <v>158</v>
      </c>
    </row>
    <row r="298" spans="1:30" x14ac:dyDescent="0.3">
      <c r="A298" t="s">
        <v>35</v>
      </c>
      <c r="B298">
        <v>2021</v>
      </c>
      <c r="C298" t="s">
        <v>39</v>
      </c>
      <c r="D298">
        <v>144.30000000000001</v>
      </c>
      <c r="E298">
        <v>198</v>
      </c>
      <c r="F298">
        <v>164.6</v>
      </c>
      <c r="G298">
        <v>155.4</v>
      </c>
      <c r="H298">
        <v>170.1</v>
      </c>
      <c r="I298">
        <v>164.4</v>
      </c>
      <c r="J298">
        <v>144.1</v>
      </c>
      <c r="K298">
        <v>161.69999999999999</v>
      </c>
      <c r="L298">
        <v>113.1</v>
      </c>
      <c r="M298">
        <v>163.9</v>
      </c>
      <c r="N298">
        <v>157.6</v>
      </c>
      <c r="O298">
        <v>168.9</v>
      </c>
      <c r="P298">
        <v>158</v>
      </c>
      <c r="Q298">
        <v>188.8</v>
      </c>
      <c r="R298">
        <v>158.80000000000001</v>
      </c>
      <c r="S298">
        <v>148.5</v>
      </c>
      <c r="T298">
        <v>157.30000000000001</v>
      </c>
      <c r="U298">
        <v>161.4</v>
      </c>
      <c r="V298">
        <v>155.6</v>
      </c>
      <c r="W298">
        <v>151.80000000000001</v>
      </c>
      <c r="X298">
        <v>162.30000000000001</v>
      </c>
      <c r="Y298">
        <v>146.6</v>
      </c>
      <c r="Z298">
        <v>153.19999999999999</v>
      </c>
      <c r="AA298">
        <v>160.30000000000001</v>
      </c>
      <c r="AB298">
        <v>155.4</v>
      </c>
      <c r="AC298">
        <v>154.4</v>
      </c>
      <c r="AD298">
        <v>157.80000000000001</v>
      </c>
    </row>
    <row r="299" spans="1:30" x14ac:dyDescent="0.3">
      <c r="A299" t="s">
        <v>30</v>
      </c>
      <c r="B299">
        <v>2021</v>
      </c>
      <c r="C299" t="s">
        <v>41</v>
      </c>
      <c r="D299">
        <v>145.1</v>
      </c>
      <c r="E299">
        <v>198.5</v>
      </c>
      <c r="F299">
        <v>168.6</v>
      </c>
      <c r="G299">
        <v>155.80000000000001</v>
      </c>
      <c r="H299">
        <v>184.4</v>
      </c>
      <c r="I299">
        <v>162.30000000000001</v>
      </c>
      <c r="J299">
        <v>138.4</v>
      </c>
      <c r="K299">
        <v>165.1</v>
      </c>
      <c r="L299">
        <v>114.3</v>
      </c>
      <c r="M299">
        <v>169.7</v>
      </c>
      <c r="N299">
        <v>164.6</v>
      </c>
      <c r="O299">
        <v>169.8</v>
      </c>
      <c r="P299">
        <v>158.69999999999999</v>
      </c>
      <c r="Q299">
        <v>189.6</v>
      </c>
      <c r="R299">
        <v>165.3</v>
      </c>
      <c r="S299">
        <v>160.6</v>
      </c>
      <c r="T299">
        <v>164.5</v>
      </c>
      <c r="U299" s="4" t="s">
        <v>32</v>
      </c>
      <c r="V299">
        <v>161.69999999999999</v>
      </c>
      <c r="W299">
        <v>158.80000000000001</v>
      </c>
      <c r="X299">
        <v>169.1</v>
      </c>
      <c r="Y299">
        <v>153.19999999999999</v>
      </c>
      <c r="Z299">
        <v>160</v>
      </c>
      <c r="AA299">
        <v>167.6</v>
      </c>
      <c r="AB299">
        <v>159.30000000000001</v>
      </c>
      <c r="AC299">
        <v>161.1</v>
      </c>
      <c r="AD299">
        <v>161.1</v>
      </c>
    </row>
    <row r="300" spans="1:30" x14ac:dyDescent="0.3">
      <c r="A300" t="s">
        <v>33</v>
      </c>
      <c r="B300">
        <v>2021</v>
      </c>
      <c r="C300" t="s">
        <v>41</v>
      </c>
      <c r="D300">
        <v>148.80000000000001</v>
      </c>
      <c r="E300">
        <v>204.3</v>
      </c>
      <c r="F300">
        <v>173</v>
      </c>
      <c r="G300">
        <v>156.5</v>
      </c>
      <c r="H300">
        <v>168.8</v>
      </c>
      <c r="I300">
        <v>172.5</v>
      </c>
      <c r="J300">
        <v>166.5</v>
      </c>
      <c r="K300">
        <v>165.9</v>
      </c>
      <c r="L300">
        <v>115.9</v>
      </c>
      <c r="M300">
        <v>165.2</v>
      </c>
      <c r="N300">
        <v>152</v>
      </c>
      <c r="O300">
        <v>171.1</v>
      </c>
      <c r="P300">
        <v>164.2</v>
      </c>
      <c r="Q300">
        <v>198.2</v>
      </c>
      <c r="R300">
        <v>156.5</v>
      </c>
      <c r="S300">
        <v>140.19999999999999</v>
      </c>
      <c r="T300">
        <v>154.1</v>
      </c>
      <c r="U300">
        <v>161.6</v>
      </c>
      <c r="V300">
        <v>155.5</v>
      </c>
      <c r="W300">
        <v>150.1</v>
      </c>
      <c r="X300">
        <v>160.4</v>
      </c>
      <c r="Y300">
        <v>145</v>
      </c>
      <c r="Z300">
        <v>152.6</v>
      </c>
      <c r="AA300">
        <v>156.6</v>
      </c>
      <c r="AB300">
        <v>157.5</v>
      </c>
      <c r="AC300">
        <v>152.30000000000001</v>
      </c>
      <c r="AD300">
        <v>159.5</v>
      </c>
    </row>
    <row r="301" spans="1:30" x14ac:dyDescent="0.3">
      <c r="A301" t="s">
        <v>35</v>
      </c>
      <c r="B301">
        <v>2021</v>
      </c>
      <c r="C301" t="s">
        <v>41</v>
      </c>
      <c r="D301">
        <v>146.30000000000001</v>
      </c>
      <c r="E301">
        <v>200.5</v>
      </c>
      <c r="F301">
        <v>170.3</v>
      </c>
      <c r="G301">
        <v>156.1</v>
      </c>
      <c r="H301">
        <v>178.7</v>
      </c>
      <c r="I301">
        <v>167.1</v>
      </c>
      <c r="J301">
        <v>147.9</v>
      </c>
      <c r="K301">
        <v>165.4</v>
      </c>
      <c r="L301">
        <v>114.8</v>
      </c>
      <c r="M301">
        <v>168.2</v>
      </c>
      <c r="N301">
        <v>159.30000000000001</v>
      </c>
      <c r="O301">
        <v>170.4</v>
      </c>
      <c r="P301">
        <v>160.69999999999999</v>
      </c>
      <c r="Q301">
        <v>191.9</v>
      </c>
      <c r="R301">
        <v>161.80000000000001</v>
      </c>
      <c r="S301">
        <v>152.1</v>
      </c>
      <c r="T301">
        <v>160.4</v>
      </c>
      <c r="U301">
        <v>161.6</v>
      </c>
      <c r="V301">
        <v>159.4</v>
      </c>
      <c r="W301">
        <v>154.69999999999999</v>
      </c>
      <c r="X301">
        <v>165.8</v>
      </c>
      <c r="Y301">
        <v>148.9</v>
      </c>
      <c r="Z301">
        <v>155.80000000000001</v>
      </c>
      <c r="AA301">
        <v>161.19999999999999</v>
      </c>
      <c r="AB301">
        <v>158.6</v>
      </c>
      <c r="AC301">
        <v>156.80000000000001</v>
      </c>
      <c r="AD301">
        <v>160.4</v>
      </c>
    </row>
    <row r="302" spans="1:30" x14ac:dyDescent="0.3">
      <c r="A302" t="s">
        <v>30</v>
      </c>
      <c r="B302">
        <v>2021</v>
      </c>
      <c r="C302" t="s">
        <v>42</v>
      </c>
      <c r="D302">
        <v>145.6</v>
      </c>
      <c r="E302">
        <v>200.1</v>
      </c>
      <c r="F302">
        <v>179.3</v>
      </c>
      <c r="G302">
        <v>156.1</v>
      </c>
      <c r="H302">
        <v>190.4</v>
      </c>
      <c r="I302">
        <v>158.6</v>
      </c>
      <c r="J302">
        <v>144.69999999999999</v>
      </c>
      <c r="K302">
        <v>165.5</v>
      </c>
      <c r="L302">
        <v>114.6</v>
      </c>
      <c r="M302">
        <v>170</v>
      </c>
      <c r="N302">
        <v>165.5</v>
      </c>
      <c r="O302">
        <v>171.7</v>
      </c>
      <c r="P302">
        <v>160.5</v>
      </c>
      <c r="Q302">
        <v>189.1</v>
      </c>
      <c r="R302">
        <v>165.3</v>
      </c>
      <c r="S302">
        <v>159.9</v>
      </c>
      <c r="T302">
        <v>164.6</v>
      </c>
      <c r="U302" s="4" t="s">
        <v>32</v>
      </c>
      <c r="V302">
        <v>162.1</v>
      </c>
      <c r="W302">
        <v>159.19999999999999</v>
      </c>
      <c r="X302">
        <v>169.7</v>
      </c>
      <c r="Y302">
        <v>154.19999999999999</v>
      </c>
      <c r="Z302">
        <v>160.4</v>
      </c>
      <c r="AA302">
        <v>166.8</v>
      </c>
      <c r="AB302">
        <v>159.4</v>
      </c>
      <c r="AC302">
        <v>161.5</v>
      </c>
      <c r="AD302">
        <v>162.1</v>
      </c>
    </row>
    <row r="303" spans="1:30" x14ac:dyDescent="0.3">
      <c r="A303" t="s">
        <v>33</v>
      </c>
      <c r="B303">
        <v>2021</v>
      </c>
      <c r="C303" t="s">
        <v>42</v>
      </c>
      <c r="D303">
        <v>149.19999999999999</v>
      </c>
      <c r="E303">
        <v>205.5</v>
      </c>
      <c r="F303">
        <v>182.8</v>
      </c>
      <c r="G303">
        <v>156.5</v>
      </c>
      <c r="H303">
        <v>172.2</v>
      </c>
      <c r="I303">
        <v>171.5</v>
      </c>
      <c r="J303">
        <v>176.2</v>
      </c>
      <c r="K303">
        <v>166.9</v>
      </c>
      <c r="L303">
        <v>116.1</v>
      </c>
      <c r="M303">
        <v>165.5</v>
      </c>
      <c r="N303">
        <v>152.30000000000001</v>
      </c>
      <c r="O303">
        <v>173.3</v>
      </c>
      <c r="P303">
        <v>166.2</v>
      </c>
      <c r="Q303">
        <v>195.6</v>
      </c>
      <c r="R303">
        <v>157.30000000000001</v>
      </c>
      <c r="S303">
        <v>140.5</v>
      </c>
      <c r="T303">
        <v>154.80000000000001</v>
      </c>
      <c r="U303">
        <v>160.5</v>
      </c>
      <c r="V303">
        <v>156.1</v>
      </c>
      <c r="W303">
        <v>149.80000000000001</v>
      </c>
      <c r="X303">
        <v>160.80000000000001</v>
      </c>
      <c r="Y303">
        <v>147.5</v>
      </c>
      <c r="Z303">
        <v>150.69999999999999</v>
      </c>
      <c r="AA303">
        <v>158.1</v>
      </c>
      <c r="AB303">
        <v>158</v>
      </c>
      <c r="AC303">
        <v>153.4</v>
      </c>
      <c r="AD303">
        <v>160.4</v>
      </c>
    </row>
    <row r="304" spans="1:30" x14ac:dyDescent="0.3">
      <c r="A304" t="s">
        <v>35</v>
      </c>
      <c r="B304">
        <v>2021</v>
      </c>
      <c r="C304" t="s">
        <v>42</v>
      </c>
      <c r="D304">
        <v>146.69999999999999</v>
      </c>
      <c r="E304">
        <v>202</v>
      </c>
      <c r="F304">
        <v>180.7</v>
      </c>
      <c r="G304">
        <v>156.19999999999999</v>
      </c>
      <c r="H304">
        <v>183.7</v>
      </c>
      <c r="I304">
        <v>164.6</v>
      </c>
      <c r="J304">
        <v>155.4</v>
      </c>
      <c r="K304">
        <v>166</v>
      </c>
      <c r="L304">
        <v>115.1</v>
      </c>
      <c r="M304">
        <v>168.5</v>
      </c>
      <c r="N304">
        <v>160</v>
      </c>
      <c r="O304">
        <v>172.4</v>
      </c>
      <c r="P304">
        <v>162.6</v>
      </c>
      <c r="Q304">
        <v>190.8</v>
      </c>
      <c r="R304">
        <v>162.19999999999999</v>
      </c>
      <c r="S304">
        <v>151.80000000000001</v>
      </c>
      <c r="T304">
        <v>160.69999999999999</v>
      </c>
      <c r="U304">
        <v>160.5</v>
      </c>
      <c r="V304">
        <v>159.80000000000001</v>
      </c>
      <c r="W304">
        <v>154.80000000000001</v>
      </c>
      <c r="X304">
        <v>166.3</v>
      </c>
      <c r="Y304">
        <v>150.69999999999999</v>
      </c>
      <c r="Z304">
        <v>154.9</v>
      </c>
      <c r="AA304">
        <v>161.69999999999999</v>
      </c>
      <c r="AB304">
        <v>158.80000000000001</v>
      </c>
      <c r="AC304">
        <v>157.6</v>
      </c>
      <c r="AD304">
        <v>161.30000000000001</v>
      </c>
    </row>
    <row r="305" spans="1:30" x14ac:dyDescent="0.3">
      <c r="A305" t="s">
        <v>30</v>
      </c>
      <c r="B305">
        <v>2021</v>
      </c>
      <c r="C305" t="s">
        <v>44</v>
      </c>
      <c r="D305">
        <v>145.1</v>
      </c>
      <c r="E305">
        <v>204.5</v>
      </c>
      <c r="F305">
        <v>180.4</v>
      </c>
      <c r="G305">
        <v>157.1</v>
      </c>
      <c r="H305">
        <v>188.7</v>
      </c>
      <c r="I305">
        <v>157.69999999999999</v>
      </c>
      <c r="J305">
        <v>152.80000000000001</v>
      </c>
      <c r="K305">
        <v>163.6</v>
      </c>
      <c r="L305">
        <v>113.9</v>
      </c>
      <c r="M305">
        <v>169.7</v>
      </c>
      <c r="N305">
        <v>166.2</v>
      </c>
      <c r="O305">
        <v>171</v>
      </c>
      <c r="P305">
        <v>161.69999999999999</v>
      </c>
      <c r="Q305">
        <v>189.7</v>
      </c>
      <c r="R305">
        <v>166</v>
      </c>
      <c r="S305">
        <v>161.1</v>
      </c>
      <c r="T305">
        <v>165.3</v>
      </c>
      <c r="U305" s="4" t="s">
        <v>32</v>
      </c>
      <c r="V305">
        <v>162.5</v>
      </c>
      <c r="W305">
        <v>160.30000000000001</v>
      </c>
      <c r="X305">
        <v>170.4</v>
      </c>
      <c r="Y305">
        <v>157.1</v>
      </c>
      <c r="Z305">
        <v>160.69999999999999</v>
      </c>
      <c r="AA305">
        <v>167.2</v>
      </c>
      <c r="AB305">
        <v>160.4</v>
      </c>
      <c r="AC305">
        <v>162.80000000000001</v>
      </c>
      <c r="AD305">
        <v>163.19999999999999</v>
      </c>
    </row>
    <row r="306" spans="1:30" x14ac:dyDescent="0.3">
      <c r="A306" t="s">
        <v>33</v>
      </c>
      <c r="B306">
        <v>2021</v>
      </c>
      <c r="C306" t="s">
        <v>44</v>
      </c>
      <c r="D306">
        <v>149.1</v>
      </c>
      <c r="E306">
        <v>210.9</v>
      </c>
      <c r="F306">
        <v>185</v>
      </c>
      <c r="G306">
        <v>158.19999999999999</v>
      </c>
      <c r="H306">
        <v>170.6</v>
      </c>
      <c r="I306">
        <v>170.9</v>
      </c>
      <c r="J306">
        <v>186.4</v>
      </c>
      <c r="K306">
        <v>164.7</v>
      </c>
      <c r="L306">
        <v>115.7</v>
      </c>
      <c r="M306">
        <v>165.5</v>
      </c>
      <c r="N306">
        <v>153.4</v>
      </c>
      <c r="O306">
        <v>173.5</v>
      </c>
      <c r="P306">
        <v>167.9</v>
      </c>
      <c r="Q306">
        <v>195.5</v>
      </c>
      <c r="R306">
        <v>157.9</v>
      </c>
      <c r="S306">
        <v>141.9</v>
      </c>
      <c r="T306">
        <v>155.5</v>
      </c>
      <c r="U306">
        <v>161.5</v>
      </c>
      <c r="V306">
        <v>157.69999999999999</v>
      </c>
      <c r="W306">
        <v>150.69999999999999</v>
      </c>
      <c r="X306">
        <v>161.5</v>
      </c>
      <c r="Y306">
        <v>149.5</v>
      </c>
      <c r="Z306">
        <v>151.19999999999999</v>
      </c>
      <c r="AA306">
        <v>160.30000000000001</v>
      </c>
      <c r="AB306">
        <v>159.6</v>
      </c>
      <c r="AC306">
        <v>155</v>
      </c>
      <c r="AD306">
        <v>161.80000000000001</v>
      </c>
    </row>
    <row r="307" spans="1:30" x14ac:dyDescent="0.3">
      <c r="A307" t="s">
        <v>35</v>
      </c>
      <c r="B307">
        <v>2021</v>
      </c>
      <c r="C307" t="s">
        <v>44</v>
      </c>
      <c r="D307">
        <v>146.4</v>
      </c>
      <c r="E307">
        <v>206.8</v>
      </c>
      <c r="F307">
        <v>182.2</v>
      </c>
      <c r="G307">
        <v>157.5</v>
      </c>
      <c r="H307">
        <v>182.1</v>
      </c>
      <c r="I307">
        <v>163.9</v>
      </c>
      <c r="J307">
        <v>164.2</v>
      </c>
      <c r="K307">
        <v>164</v>
      </c>
      <c r="L307">
        <v>114.5</v>
      </c>
      <c r="M307">
        <v>168.3</v>
      </c>
      <c r="N307">
        <v>160.9</v>
      </c>
      <c r="O307">
        <v>172.2</v>
      </c>
      <c r="P307">
        <v>164</v>
      </c>
      <c r="Q307">
        <v>191.2</v>
      </c>
      <c r="R307">
        <v>162.80000000000001</v>
      </c>
      <c r="S307">
        <v>153.1</v>
      </c>
      <c r="T307">
        <v>161.4</v>
      </c>
      <c r="U307">
        <v>161.5</v>
      </c>
      <c r="V307">
        <v>160.69999999999999</v>
      </c>
      <c r="W307">
        <v>155.80000000000001</v>
      </c>
      <c r="X307">
        <v>167</v>
      </c>
      <c r="Y307">
        <v>153.1</v>
      </c>
      <c r="Z307">
        <v>155.30000000000001</v>
      </c>
      <c r="AA307">
        <v>163.19999999999999</v>
      </c>
      <c r="AB307">
        <v>160.1</v>
      </c>
      <c r="AC307">
        <v>159</v>
      </c>
      <c r="AD307">
        <v>162.5</v>
      </c>
    </row>
    <row r="308" spans="1:30" x14ac:dyDescent="0.3">
      <c r="A308" t="s">
        <v>30</v>
      </c>
      <c r="B308">
        <v>2021</v>
      </c>
      <c r="C308" t="s">
        <v>46</v>
      </c>
      <c r="D308">
        <v>144.9</v>
      </c>
      <c r="E308">
        <v>202.3</v>
      </c>
      <c r="F308">
        <v>176.5</v>
      </c>
      <c r="G308">
        <v>157.5</v>
      </c>
      <c r="H308">
        <v>190.9</v>
      </c>
      <c r="I308">
        <v>155.69999999999999</v>
      </c>
      <c r="J308">
        <v>153.9</v>
      </c>
      <c r="K308">
        <v>162.80000000000001</v>
      </c>
      <c r="L308">
        <v>115.2</v>
      </c>
      <c r="M308">
        <v>169.8</v>
      </c>
      <c r="N308">
        <v>167.6</v>
      </c>
      <c r="O308">
        <v>171.9</v>
      </c>
      <c r="P308">
        <v>161.80000000000001</v>
      </c>
      <c r="Q308">
        <v>190.2</v>
      </c>
      <c r="R308">
        <v>167</v>
      </c>
      <c r="S308">
        <v>162.6</v>
      </c>
      <c r="T308">
        <v>166.3</v>
      </c>
      <c r="U308" s="4" t="s">
        <v>32</v>
      </c>
      <c r="V308">
        <v>163.1</v>
      </c>
      <c r="W308">
        <v>160.9</v>
      </c>
      <c r="X308">
        <v>171.1</v>
      </c>
      <c r="Y308">
        <v>157.69999999999999</v>
      </c>
      <c r="Z308">
        <v>161.1</v>
      </c>
      <c r="AA308">
        <v>167.5</v>
      </c>
      <c r="AB308">
        <v>160.30000000000001</v>
      </c>
      <c r="AC308">
        <v>163.30000000000001</v>
      </c>
      <c r="AD308">
        <v>163.6</v>
      </c>
    </row>
    <row r="309" spans="1:30" x14ac:dyDescent="0.3">
      <c r="A309" t="s">
        <v>33</v>
      </c>
      <c r="B309">
        <v>2021</v>
      </c>
      <c r="C309" t="s">
        <v>46</v>
      </c>
      <c r="D309">
        <v>149.30000000000001</v>
      </c>
      <c r="E309">
        <v>207.4</v>
      </c>
      <c r="F309">
        <v>174.1</v>
      </c>
      <c r="G309">
        <v>159.19999999999999</v>
      </c>
      <c r="H309">
        <v>175</v>
      </c>
      <c r="I309">
        <v>161.30000000000001</v>
      </c>
      <c r="J309">
        <v>183.3</v>
      </c>
      <c r="K309">
        <v>164.5</v>
      </c>
      <c r="L309">
        <v>120.4</v>
      </c>
      <c r="M309">
        <v>166.2</v>
      </c>
      <c r="N309">
        <v>154.80000000000001</v>
      </c>
      <c r="O309">
        <v>175.1</v>
      </c>
      <c r="P309">
        <v>167.3</v>
      </c>
      <c r="Q309">
        <v>196.5</v>
      </c>
      <c r="R309">
        <v>159.80000000000001</v>
      </c>
      <c r="S309">
        <v>143.6</v>
      </c>
      <c r="T309">
        <v>157.30000000000001</v>
      </c>
      <c r="U309">
        <v>162.1</v>
      </c>
      <c r="V309">
        <v>160.69999999999999</v>
      </c>
      <c r="W309">
        <v>153.19999999999999</v>
      </c>
      <c r="X309">
        <v>162.80000000000001</v>
      </c>
      <c r="Y309">
        <v>150.4</v>
      </c>
      <c r="Z309">
        <v>153.69999999999999</v>
      </c>
      <c r="AA309">
        <v>160.4</v>
      </c>
      <c r="AB309">
        <v>159.6</v>
      </c>
      <c r="AC309">
        <v>156</v>
      </c>
      <c r="AD309">
        <v>162.30000000000001</v>
      </c>
    </row>
    <row r="310" spans="1:30" x14ac:dyDescent="0.3">
      <c r="A310" t="s">
        <v>35</v>
      </c>
      <c r="B310">
        <v>2021</v>
      </c>
      <c r="C310" t="s">
        <v>46</v>
      </c>
      <c r="D310">
        <v>146.6</v>
      </c>
      <c r="E310">
        <v>204</v>
      </c>
      <c r="F310">
        <v>172.8</v>
      </c>
      <c r="G310">
        <v>158.4</v>
      </c>
      <c r="H310">
        <v>188</v>
      </c>
      <c r="I310">
        <v>156.80000000000001</v>
      </c>
      <c r="J310">
        <v>162.19999999999999</v>
      </c>
      <c r="K310">
        <v>164.1</v>
      </c>
      <c r="L310">
        <v>119.7</v>
      </c>
      <c r="M310">
        <v>168.8</v>
      </c>
      <c r="N310">
        <v>162.69999999999999</v>
      </c>
      <c r="O310">
        <v>173.9</v>
      </c>
      <c r="P310">
        <v>164</v>
      </c>
      <c r="Q310">
        <v>192.1</v>
      </c>
      <c r="R310">
        <v>164.5</v>
      </c>
      <c r="S310">
        <v>155.30000000000001</v>
      </c>
      <c r="T310">
        <v>163.19999999999999</v>
      </c>
      <c r="U310">
        <v>162.1</v>
      </c>
      <c r="V310">
        <v>162.6</v>
      </c>
      <c r="W310">
        <v>157.5</v>
      </c>
      <c r="X310">
        <v>168.4</v>
      </c>
      <c r="Y310">
        <v>154</v>
      </c>
      <c r="Z310">
        <v>157.6</v>
      </c>
      <c r="AA310">
        <v>163.80000000000001</v>
      </c>
      <c r="AB310">
        <v>160</v>
      </c>
      <c r="AC310">
        <v>160</v>
      </c>
      <c r="AD310">
        <v>163.19999999999999</v>
      </c>
    </row>
    <row r="311" spans="1:30" x14ac:dyDescent="0.3">
      <c r="A311" t="s">
        <v>30</v>
      </c>
      <c r="B311">
        <v>2021</v>
      </c>
      <c r="C311" t="s">
        <v>48</v>
      </c>
      <c r="D311">
        <v>145.4</v>
      </c>
      <c r="E311">
        <v>202.1</v>
      </c>
      <c r="F311">
        <v>172</v>
      </c>
      <c r="G311">
        <v>158</v>
      </c>
      <c r="H311">
        <v>195.5</v>
      </c>
      <c r="I311">
        <v>152.69999999999999</v>
      </c>
      <c r="J311">
        <v>151.4</v>
      </c>
      <c r="K311">
        <v>163.9</v>
      </c>
      <c r="L311">
        <v>119.3</v>
      </c>
      <c r="M311">
        <v>170.1</v>
      </c>
      <c r="N311">
        <v>168.3</v>
      </c>
      <c r="O311">
        <v>172.8</v>
      </c>
      <c r="P311">
        <v>162.1</v>
      </c>
      <c r="Q311">
        <v>190.5</v>
      </c>
      <c r="R311">
        <v>167.7</v>
      </c>
      <c r="S311">
        <v>163.6</v>
      </c>
      <c r="T311">
        <v>167.1</v>
      </c>
      <c r="U311" s="4" t="s">
        <v>32</v>
      </c>
      <c r="V311">
        <v>163.69999999999999</v>
      </c>
      <c r="W311">
        <v>161.30000000000001</v>
      </c>
      <c r="X311">
        <v>171.9</v>
      </c>
      <c r="Y311">
        <v>157.80000000000001</v>
      </c>
      <c r="Z311">
        <v>162.69999999999999</v>
      </c>
      <c r="AA311">
        <v>168.5</v>
      </c>
      <c r="AB311">
        <v>160.19999999999999</v>
      </c>
      <c r="AC311">
        <v>163.80000000000001</v>
      </c>
      <c r="AD311">
        <v>164</v>
      </c>
    </row>
    <row r="312" spans="1:30" x14ac:dyDescent="0.3">
      <c r="A312" t="s">
        <v>33</v>
      </c>
      <c r="B312">
        <v>2021</v>
      </c>
      <c r="C312" t="s">
        <v>48</v>
      </c>
      <c r="D312">
        <v>149.30000000000001</v>
      </c>
      <c r="E312">
        <v>207.4</v>
      </c>
      <c r="F312">
        <v>174.1</v>
      </c>
      <c r="G312">
        <v>159.1</v>
      </c>
      <c r="H312">
        <v>175</v>
      </c>
      <c r="I312">
        <v>161.19999999999999</v>
      </c>
      <c r="J312">
        <v>183.5</v>
      </c>
      <c r="K312">
        <v>164.5</v>
      </c>
      <c r="L312">
        <v>120.4</v>
      </c>
      <c r="M312">
        <v>166.2</v>
      </c>
      <c r="N312">
        <v>154.80000000000001</v>
      </c>
      <c r="O312">
        <v>175.1</v>
      </c>
      <c r="P312">
        <v>167.3</v>
      </c>
      <c r="Q312">
        <v>196.5</v>
      </c>
      <c r="R312">
        <v>159.80000000000001</v>
      </c>
      <c r="S312">
        <v>143.6</v>
      </c>
      <c r="T312">
        <v>157.4</v>
      </c>
      <c r="U312">
        <v>162.1</v>
      </c>
      <c r="V312">
        <v>160.80000000000001</v>
      </c>
      <c r="W312">
        <v>153.30000000000001</v>
      </c>
      <c r="X312">
        <v>162.80000000000001</v>
      </c>
      <c r="Y312">
        <v>150.5</v>
      </c>
      <c r="Z312">
        <v>153.9</v>
      </c>
      <c r="AA312">
        <v>160.30000000000001</v>
      </c>
      <c r="AB312">
        <v>159.6</v>
      </c>
      <c r="AC312">
        <v>156</v>
      </c>
      <c r="AD312">
        <v>162.30000000000001</v>
      </c>
    </row>
    <row r="313" spans="1:30" x14ac:dyDescent="0.3">
      <c r="A313" t="s">
        <v>35</v>
      </c>
      <c r="B313">
        <v>2021</v>
      </c>
      <c r="C313" t="s">
        <v>48</v>
      </c>
      <c r="D313">
        <v>146.6</v>
      </c>
      <c r="E313">
        <v>204</v>
      </c>
      <c r="F313">
        <v>172.8</v>
      </c>
      <c r="G313">
        <v>158.4</v>
      </c>
      <c r="H313">
        <v>188</v>
      </c>
      <c r="I313">
        <v>156.69999999999999</v>
      </c>
      <c r="J313">
        <v>162.30000000000001</v>
      </c>
      <c r="K313">
        <v>164.1</v>
      </c>
      <c r="L313">
        <v>119.7</v>
      </c>
      <c r="M313">
        <v>168.8</v>
      </c>
      <c r="N313">
        <v>162.69999999999999</v>
      </c>
      <c r="O313">
        <v>173.9</v>
      </c>
      <c r="P313">
        <v>164</v>
      </c>
      <c r="Q313">
        <v>192.1</v>
      </c>
      <c r="R313">
        <v>164.6</v>
      </c>
      <c r="S313">
        <v>155.30000000000001</v>
      </c>
      <c r="T313">
        <v>163.30000000000001</v>
      </c>
      <c r="U313">
        <v>162.1</v>
      </c>
      <c r="V313">
        <v>162.6</v>
      </c>
      <c r="W313">
        <v>157.5</v>
      </c>
      <c r="X313">
        <v>168.4</v>
      </c>
      <c r="Y313">
        <v>154</v>
      </c>
      <c r="Z313">
        <v>157.69999999999999</v>
      </c>
      <c r="AA313">
        <v>163.69999999999999</v>
      </c>
      <c r="AB313">
        <v>160</v>
      </c>
      <c r="AC313">
        <v>160</v>
      </c>
      <c r="AD313">
        <v>163.19999999999999</v>
      </c>
    </row>
    <row r="314" spans="1:30" x14ac:dyDescent="0.3">
      <c r="A314" t="s">
        <v>30</v>
      </c>
      <c r="B314">
        <v>2021</v>
      </c>
      <c r="C314" t="s">
        <v>50</v>
      </c>
      <c r="D314">
        <v>146.1</v>
      </c>
      <c r="E314">
        <v>202.5</v>
      </c>
      <c r="F314">
        <v>170.1</v>
      </c>
      <c r="G314">
        <v>158.4</v>
      </c>
      <c r="H314">
        <v>198.8</v>
      </c>
      <c r="I314">
        <v>152.6</v>
      </c>
      <c r="J314">
        <v>170.4</v>
      </c>
      <c r="K314">
        <v>165.2</v>
      </c>
      <c r="L314">
        <v>121.6</v>
      </c>
      <c r="M314">
        <v>170.6</v>
      </c>
      <c r="N314">
        <v>168.8</v>
      </c>
      <c r="O314">
        <v>173.6</v>
      </c>
      <c r="P314">
        <v>165.5</v>
      </c>
      <c r="Q314">
        <v>191.2</v>
      </c>
      <c r="R314">
        <v>168.9</v>
      </c>
      <c r="S314">
        <v>164.8</v>
      </c>
      <c r="T314">
        <v>168.3</v>
      </c>
      <c r="U314" s="4" t="s">
        <v>32</v>
      </c>
      <c r="V314">
        <v>165.5</v>
      </c>
      <c r="W314">
        <v>162</v>
      </c>
      <c r="X314">
        <v>172.5</v>
      </c>
      <c r="Y314">
        <v>159.5</v>
      </c>
      <c r="Z314">
        <v>163.19999999999999</v>
      </c>
      <c r="AA314">
        <v>169</v>
      </c>
      <c r="AB314">
        <v>161.1</v>
      </c>
      <c r="AC314">
        <v>164.7</v>
      </c>
      <c r="AD314">
        <v>166.3</v>
      </c>
    </row>
    <row r="315" spans="1:30" x14ac:dyDescent="0.3">
      <c r="A315" t="s">
        <v>33</v>
      </c>
      <c r="B315">
        <v>2021</v>
      </c>
      <c r="C315" t="s">
        <v>50</v>
      </c>
      <c r="D315">
        <v>150.1</v>
      </c>
      <c r="E315">
        <v>208.4</v>
      </c>
      <c r="F315">
        <v>173</v>
      </c>
      <c r="G315">
        <v>159.19999999999999</v>
      </c>
      <c r="H315">
        <v>176.6</v>
      </c>
      <c r="I315">
        <v>159.30000000000001</v>
      </c>
      <c r="J315">
        <v>214.4</v>
      </c>
      <c r="K315">
        <v>165.3</v>
      </c>
      <c r="L315">
        <v>122.5</v>
      </c>
      <c r="M315">
        <v>166.8</v>
      </c>
      <c r="N315">
        <v>155.4</v>
      </c>
      <c r="O315">
        <v>175.9</v>
      </c>
      <c r="P315">
        <v>171.5</v>
      </c>
      <c r="Q315">
        <v>197</v>
      </c>
      <c r="R315">
        <v>160.80000000000001</v>
      </c>
      <c r="S315">
        <v>144.4</v>
      </c>
      <c r="T315">
        <v>158.30000000000001</v>
      </c>
      <c r="U315">
        <v>163.6</v>
      </c>
      <c r="V315">
        <v>162.19999999999999</v>
      </c>
      <c r="W315">
        <v>154.30000000000001</v>
      </c>
      <c r="X315">
        <v>163.5</v>
      </c>
      <c r="Y315">
        <v>152.19999999999999</v>
      </c>
      <c r="Z315">
        <v>155.1</v>
      </c>
      <c r="AA315">
        <v>160.30000000000001</v>
      </c>
      <c r="AB315">
        <v>160.30000000000001</v>
      </c>
      <c r="AC315">
        <v>157</v>
      </c>
      <c r="AD315">
        <v>164.6</v>
      </c>
    </row>
    <row r="316" spans="1:30" x14ac:dyDescent="0.3">
      <c r="A316" t="s">
        <v>35</v>
      </c>
      <c r="B316">
        <v>2021</v>
      </c>
      <c r="C316" t="s">
        <v>50</v>
      </c>
      <c r="D316">
        <v>147.4</v>
      </c>
      <c r="E316">
        <v>204.6</v>
      </c>
      <c r="F316">
        <v>171.2</v>
      </c>
      <c r="G316">
        <v>158.69999999999999</v>
      </c>
      <c r="H316">
        <v>190.6</v>
      </c>
      <c r="I316">
        <v>155.69999999999999</v>
      </c>
      <c r="J316">
        <v>185.3</v>
      </c>
      <c r="K316">
        <v>165.2</v>
      </c>
      <c r="L316">
        <v>121.9</v>
      </c>
      <c r="M316">
        <v>169.3</v>
      </c>
      <c r="N316">
        <v>163.19999999999999</v>
      </c>
      <c r="O316">
        <v>174.7</v>
      </c>
      <c r="P316">
        <v>167.7</v>
      </c>
      <c r="Q316">
        <v>192.7</v>
      </c>
      <c r="R316">
        <v>165.7</v>
      </c>
      <c r="S316">
        <v>156.30000000000001</v>
      </c>
      <c r="T316">
        <v>164.3</v>
      </c>
      <c r="U316">
        <v>163.6</v>
      </c>
      <c r="V316">
        <v>164.2</v>
      </c>
      <c r="W316">
        <v>158.4</v>
      </c>
      <c r="X316">
        <v>169.1</v>
      </c>
      <c r="Y316">
        <v>155.69999999999999</v>
      </c>
      <c r="Z316">
        <v>158.6</v>
      </c>
      <c r="AA316">
        <v>163.9</v>
      </c>
      <c r="AB316">
        <v>160.80000000000001</v>
      </c>
      <c r="AC316">
        <v>161</v>
      </c>
      <c r="AD316">
        <v>165.5</v>
      </c>
    </row>
    <row r="317" spans="1:30" x14ac:dyDescent="0.3">
      <c r="A317" t="s">
        <v>30</v>
      </c>
      <c r="B317">
        <v>2021</v>
      </c>
      <c r="C317" t="s">
        <v>53</v>
      </c>
      <c r="D317">
        <v>146.9</v>
      </c>
      <c r="E317">
        <v>199.8</v>
      </c>
      <c r="F317">
        <v>171.5</v>
      </c>
      <c r="G317">
        <v>159.1</v>
      </c>
      <c r="H317">
        <v>198.4</v>
      </c>
      <c r="I317">
        <v>153.19999999999999</v>
      </c>
      <c r="J317">
        <v>183.9</v>
      </c>
      <c r="K317">
        <v>165.4</v>
      </c>
      <c r="L317">
        <v>122.1</v>
      </c>
      <c r="M317">
        <v>170.8</v>
      </c>
      <c r="N317">
        <v>169.1</v>
      </c>
      <c r="O317">
        <v>174.3</v>
      </c>
      <c r="P317">
        <v>167.5</v>
      </c>
      <c r="Q317">
        <v>191.4</v>
      </c>
      <c r="R317">
        <v>170.4</v>
      </c>
      <c r="S317">
        <v>166</v>
      </c>
      <c r="T317">
        <v>169.8</v>
      </c>
      <c r="U317" s="4" t="s">
        <v>32</v>
      </c>
      <c r="V317">
        <v>165.3</v>
      </c>
      <c r="W317">
        <v>162.9</v>
      </c>
      <c r="X317">
        <v>173.4</v>
      </c>
      <c r="Y317">
        <v>158.9</v>
      </c>
      <c r="Z317">
        <v>163.80000000000001</v>
      </c>
      <c r="AA317">
        <v>169.3</v>
      </c>
      <c r="AB317">
        <v>162.4</v>
      </c>
      <c r="AC317">
        <v>165.2</v>
      </c>
      <c r="AD317">
        <v>167.6</v>
      </c>
    </row>
    <row r="318" spans="1:30" x14ac:dyDescent="0.3">
      <c r="A318" t="s">
        <v>33</v>
      </c>
      <c r="B318">
        <v>2021</v>
      </c>
      <c r="C318" t="s">
        <v>53</v>
      </c>
      <c r="D318">
        <v>151</v>
      </c>
      <c r="E318">
        <v>204.9</v>
      </c>
      <c r="F318">
        <v>175.4</v>
      </c>
      <c r="G318">
        <v>159.6</v>
      </c>
      <c r="H318">
        <v>175.8</v>
      </c>
      <c r="I318">
        <v>160.30000000000001</v>
      </c>
      <c r="J318">
        <v>229.1</v>
      </c>
      <c r="K318">
        <v>165.1</v>
      </c>
      <c r="L318">
        <v>123.1</v>
      </c>
      <c r="M318">
        <v>167.2</v>
      </c>
      <c r="N318">
        <v>156.1</v>
      </c>
      <c r="O318">
        <v>176.8</v>
      </c>
      <c r="P318">
        <v>173.5</v>
      </c>
      <c r="Q318">
        <v>197</v>
      </c>
      <c r="R318">
        <v>162.30000000000001</v>
      </c>
      <c r="S318">
        <v>145.30000000000001</v>
      </c>
      <c r="T318">
        <v>159.69999999999999</v>
      </c>
      <c r="U318">
        <v>164.2</v>
      </c>
      <c r="V318">
        <v>161.6</v>
      </c>
      <c r="W318">
        <v>155.19999999999999</v>
      </c>
      <c r="X318">
        <v>164.2</v>
      </c>
      <c r="Y318">
        <v>151.19999999999999</v>
      </c>
      <c r="Z318">
        <v>156.69999999999999</v>
      </c>
      <c r="AA318">
        <v>160.80000000000001</v>
      </c>
      <c r="AB318">
        <v>161.80000000000001</v>
      </c>
      <c r="AC318">
        <v>157.30000000000001</v>
      </c>
      <c r="AD318">
        <v>165.6</v>
      </c>
    </row>
    <row r="319" spans="1:30" x14ac:dyDescent="0.3">
      <c r="A319" t="s">
        <v>35</v>
      </c>
      <c r="B319">
        <v>2021</v>
      </c>
      <c r="C319" t="s">
        <v>53</v>
      </c>
      <c r="D319">
        <v>148.19999999999999</v>
      </c>
      <c r="E319">
        <v>201.6</v>
      </c>
      <c r="F319">
        <v>173</v>
      </c>
      <c r="G319">
        <v>159.30000000000001</v>
      </c>
      <c r="H319">
        <v>190.1</v>
      </c>
      <c r="I319">
        <v>156.5</v>
      </c>
      <c r="J319">
        <v>199.2</v>
      </c>
      <c r="K319">
        <v>165.3</v>
      </c>
      <c r="L319">
        <v>122.4</v>
      </c>
      <c r="M319">
        <v>169.6</v>
      </c>
      <c r="N319">
        <v>163.69999999999999</v>
      </c>
      <c r="O319">
        <v>175.5</v>
      </c>
      <c r="P319">
        <v>169.7</v>
      </c>
      <c r="Q319">
        <v>192.9</v>
      </c>
      <c r="R319">
        <v>167.2</v>
      </c>
      <c r="S319">
        <v>157.4</v>
      </c>
      <c r="T319">
        <v>165.8</v>
      </c>
      <c r="U319">
        <v>164.2</v>
      </c>
      <c r="V319">
        <v>163.9</v>
      </c>
      <c r="W319">
        <v>159.30000000000001</v>
      </c>
      <c r="X319">
        <v>169.9</v>
      </c>
      <c r="Y319">
        <v>154.80000000000001</v>
      </c>
      <c r="Z319">
        <v>159.80000000000001</v>
      </c>
      <c r="AA319">
        <v>164.3</v>
      </c>
      <c r="AB319">
        <v>162.19999999999999</v>
      </c>
      <c r="AC319">
        <v>161.4</v>
      </c>
      <c r="AD319">
        <v>166.7</v>
      </c>
    </row>
    <row r="320" spans="1:30" x14ac:dyDescent="0.3">
      <c r="A320" t="s">
        <v>30</v>
      </c>
      <c r="B320">
        <v>2021</v>
      </c>
      <c r="C320" t="s">
        <v>55</v>
      </c>
      <c r="D320">
        <v>147.4</v>
      </c>
      <c r="E320">
        <v>197</v>
      </c>
      <c r="F320">
        <v>176.5</v>
      </c>
      <c r="G320">
        <v>159.80000000000001</v>
      </c>
      <c r="H320">
        <v>195.8</v>
      </c>
      <c r="I320">
        <v>152</v>
      </c>
      <c r="J320">
        <v>172.3</v>
      </c>
      <c r="K320">
        <v>164.5</v>
      </c>
      <c r="L320">
        <v>120.6</v>
      </c>
      <c r="M320">
        <v>171.7</v>
      </c>
      <c r="N320">
        <v>169.7</v>
      </c>
      <c r="O320">
        <v>175.1</v>
      </c>
      <c r="P320">
        <v>165.8</v>
      </c>
      <c r="Q320">
        <v>190.8</v>
      </c>
      <c r="R320">
        <v>171.8</v>
      </c>
      <c r="S320">
        <v>167.3</v>
      </c>
      <c r="T320">
        <v>171.2</v>
      </c>
      <c r="U320" s="4" t="s">
        <v>32</v>
      </c>
      <c r="V320">
        <v>165.6</v>
      </c>
      <c r="W320">
        <v>163.9</v>
      </c>
      <c r="X320">
        <v>174</v>
      </c>
      <c r="Y320">
        <v>160.1</v>
      </c>
      <c r="Z320">
        <v>164.5</v>
      </c>
      <c r="AA320">
        <v>169.7</v>
      </c>
      <c r="AB320">
        <v>162.80000000000001</v>
      </c>
      <c r="AC320">
        <v>166</v>
      </c>
      <c r="AD320">
        <v>167</v>
      </c>
    </row>
    <row r="321" spans="1:30" x14ac:dyDescent="0.3">
      <c r="A321" t="s">
        <v>33</v>
      </c>
      <c r="B321">
        <v>2021</v>
      </c>
      <c r="C321" t="s">
        <v>55</v>
      </c>
      <c r="D321">
        <v>151.6</v>
      </c>
      <c r="E321">
        <v>202.2</v>
      </c>
      <c r="F321">
        <v>180</v>
      </c>
      <c r="G321">
        <v>160</v>
      </c>
      <c r="H321">
        <v>173.5</v>
      </c>
      <c r="I321">
        <v>158.30000000000001</v>
      </c>
      <c r="J321">
        <v>219.5</v>
      </c>
      <c r="K321">
        <v>164.2</v>
      </c>
      <c r="L321">
        <v>121.9</v>
      </c>
      <c r="M321">
        <v>168.2</v>
      </c>
      <c r="N321">
        <v>156.5</v>
      </c>
      <c r="O321">
        <v>178.2</v>
      </c>
      <c r="P321">
        <v>172.2</v>
      </c>
      <c r="Q321">
        <v>196.8</v>
      </c>
      <c r="R321">
        <v>163.30000000000001</v>
      </c>
      <c r="S321">
        <v>146.69999999999999</v>
      </c>
      <c r="T321">
        <v>160.69999999999999</v>
      </c>
      <c r="U321">
        <v>163.4</v>
      </c>
      <c r="V321">
        <v>161.69999999999999</v>
      </c>
      <c r="W321">
        <v>156</v>
      </c>
      <c r="X321">
        <v>165.1</v>
      </c>
      <c r="Y321">
        <v>151.80000000000001</v>
      </c>
      <c r="Z321">
        <v>157.6</v>
      </c>
      <c r="AA321">
        <v>160.6</v>
      </c>
      <c r="AB321">
        <v>162.4</v>
      </c>
      <c r="AC321">
        <v>157.80000000000001</v>
      </c>
      <c r="AD321">
        <v>165.2</v>
      </c>
    </row>
    <row r="322" spans="1:30" x14ac:dyDescent="0.3">
      <c r="A322" t="s">
        <v>35</v>
      </c>
      <c r="B322">
        <v>2021</v>
      </c>
      <c r="C322" t="s">
        <v>55</v>
      </c>
      <c r="D322">
        <v>148.69999999999999</v>
      </c>
      <c r="E322">
        <v>198.8</v>
      </c>
      <c r="F322">
        <v>177.9</v>
      </c>
      <c r="G322">
        <v>159.9</v>
      </c>
      <c r="H322">
        <v>187.6</v>
      </c>
      <c r="I322">
        <v>154.9</v>
      </c>
      <c r="J322">
        <v>188.3</v>
      </c>
      <c r="K322">
        <v>164.4</v>
      </c>
      <c r="L322">
        <v>121</v>
      </c>
      <c r="M322">
        <v>170.5</v>
      </c>
      <c r="N322">
        <v>164.2</v>
      </c>
      <c r="O322">
        <v>176.5</v>
      </c>
      <c r="P322">
        <v>168.2</v>
      </c>
      <c r="Q322">
        <v>192.4</v>
      </c>
      <c r="R322">
        <v>168.5</v>
      </c>
      <c r="S322">
        <v>158.69999999999999</v>
      </c>
      <c r="T322">
        <v>167</v>
      </c>
      <c r="U322">
        <v>163.4</v>
      </c>
      <c r="V322">
        <v>164.1</v>
      </c>
      <c r="W322">
        <v>160.19999999999999</v>
      </c>
      <c r="X322">
        <v>170.6</v>
      </c>
      <c r="Y322">
        <v>155.69999999999999</v>
      </c>
      <c r="Z322">
        <v>160.6</v>
      </c>
      <c r="AA322">
        <v>164.4</v>
      </c>
      <c r="AB322">
        <v>162.6</v>
      </c>
      <c r="AC322">
        <v>162</v>
      </c>
      <c r="AD322">
        <v>166.2</v>
      </c>
    </row>
    <row r="323" spans="1:30" x14ac:dyDescent="0.3">
      <c r="A323" t="s">
        <v>30</v>
      </c>
      <c r="B323">
        <v>2022</v>
      </c>
      <c r="C323" t="s">
        <v>31</v>
      </c>
      <c r="D323">
        <v>148.30000000000001</v>
      </c>
      <c r="E323">
        <v>196.9</v>
      </c>
      <c r="F323">
        <v>178</v>
      </c>
      <c r="G323">
        <v>160.5</v>
      </c>
      <c r="H323">
        <v>192.6</v>
      </c>
      <c r="I323">
        <v>151.19999999999999</v>
      </c>
      <c r="J323">
        <v>159.19999999999999</v>
      </c>
      <c r="K323">
        <v>164</v>
      </c>
      <c r="L323">
        <v>119.3</v>
      </c>
      <c r="M323">
        <v>173.3</v>
      </c>
      <c r="N323">
        <v>169.8</v>
      </c>
      <c r="O323">
        <v>175.8</v>
      </c>
      <c r="P323">
        <v>164.1</v>
      </c>
      <c r="Q323">
        <v>190.7</v>
      </c>
      <c r="R323">
        <v>173.2</v>
      </c>
      <c r="S323">
        <v>169.3</v>
      </c>
      <c r="T323">
        <v>172.7</v>
      </c>
      <c r="U323" s="4" t="s">
        <v>32</v>
      </c>
      <c r="V323">
        <v>165.8</v>
      </c>
      <c r="W323">
        <v>164.9</v>
      </c>
      <c r="X323">
        <v>174.7</v>
      </c>
      <c r="Y323">
        <v>160.80000000000001</v>
      </c>
      <c r="Z323">
        <v>164.9</v>
      </c>
      <c r="AA323">
        <v>169.9</v>
      </c>
      <c r="AB323">
        <v>163.19999999999999</v>
      </c>
      <c r="AC323">
        <v>166.6</v>
      </c>
      <c r="AD323">
        <v>166.4</v>
      </c>
    </row>
    <row r="324" spans="1:30" x14ac:dyDescent="0.3">
      <c r="A324" t="s">
        <v>33</v>
      </c>
      <c r="B324">
        <v>2022</v>
      </c>
      <c r="C324" t="s">
        <v>31</v>
      </c>
      <c r="D324">
        <v>152.19999999999999</v>
      </c>
      <c r="E324">
        <v>202.1</v>
      </c>
      <c r="F324">
        <v>180.1</v>
      </c>
      <c r="G324">
        <v>160.4</v>
      </c>
      <c r="H324">
        <v>171</v>
      </c>
      <c r="I324">
        <v>156.5</v>
      </c>
      <c r="J324">
        <v>203.6</v>
      </c>
      <c r="K324">
        <v>163.80000000000001</v>
      </c>
      <c r="L324">
        <v>121.3</v>
      </c>
      <c r="M324">
        <v>169.8</v>
      </c>
      <c r="N324">
        <v>156.6</v>
      </c>
      <c r="O324">
        <v>179</v>
      </c>
      <c r="P324">
        <v>170.3</v>
      </c>
      <c r="Q324">
        <v>196.4</v>
      </c>
      <c r="R324">
        <v>164.7</v>
      </c>
      <c r="S324">
        <v>148.5</v>
      </c>
      <c r="T324">
        <v>162.19999999999999</v>
      </c>
      <c r="U324">
        <v>164.5</v>
      </c>
      <c r="V324">
        <v>161.6</v>
      </c>
      <c r="W324">
        <v>156.80000000000001</v>
      </c>
      <c r="X324">
        <v>166.1</v>
      </c>
      <c r="Y324">
        <v>152.69999999999999</v>
      </c>
      <c r="Z324">
        <v>158.4</v>
      </c>
      <c r="AA324">
        <v>161</v>
      </c>
      <c r="AB324">
        <v>162.80000000000001</v>
      </c>
      <c r="AC324">
        <v>158.6</v>
      </c>
      <c r="AD324">
        <v>165</v>
      </c>
    </row>
    <row r="325" spans="1:30" x14ac:dyDescent="0.3">
      <c r="A325" t="s">
        <v>35</v>
      </c>
      <c r="B325">
        <v>2022</v>
      </c>
      <c r="C325" t="s">
        <v>31</v>
      </c>
      <c r="D325">
        <v>149.5</v>
      </c>
      <c r="E325">
        <v>198.7</v>
      </c>
      <c r="F325">
        <v>178.8</v>
      </c>
      <c r="G325">
        <v>160.5</v>
      </c>
      <c r="H325">
        <v>184.7</v>
      </c>
      <c r="I325">
        <v>153.69999999999999</v>
      </c>
      <c r="J325">
        <v>174.3</v>
      </c>
      <c r="K325">
        <v>163.9</v>
      </c>
      <c r="L325">
        <v>120</v>
      </c>
      <c r="M325">
        <v>172.1</v>
      </c>
      <c r="N325">
        <v>164.3</v>
      </c>
      <c r="O325">
        <v>177.3</v>
      </c>
      <c r="P325">
        <v>166.4</v>
      </c>
      <c r="Q325">
        <v>192.2</v>
      </c>
      <c r="R325">
        <v>169.9</v>
      </c>
      <c r="S325">
        <v>160.69999999999999</v>
      </c>
      <c r="T325">
        <v>168.5</v>
      </c>
      <c r="U325">
        <v>164.5</v>
      </c>
      <c r="V325">
        <v>164.2</v>
      </c>
      <c r="W325">
        <v>161.1</v>
      </c>
      <c r="X325">
        <v>171.4</v>
      </c>
      <c r="Y325">
        <v>156.5</v>
      </c>
      <c r="Z325">
        <v>161.19999999999999</v>
      </c>
      <c r="AA325">
        <v>164.7</v>
      </c>
      <c r="AB325">
        <v>163</v>
      </c>
      <c r="AC325">
        <v>162.69999999999999</v>
      </c>
      <c r="AD325">
        <v>165.7</v>
      </c>
    </row>
    <row r="326" spans="1:30" x14ac:dyDescent="0.3">
      <c r="A326" t="s">
        <v>30</v>
      </c>
      <c r="B326">
        <v>2022</v>
      </c>
      <c r="C326" t="s">
        <v>36</v>
      </c>
      <c r="D326">
        <v>148.80000000000001</v>
      </c>
      <c r="E326">
        <v>198.1</v>
      </c>
      <c r="F326">
        <v>175.5</v>
      </c>
      <c r="G326">
        <v>160.69999999999999</v>
      </c>
      <c r="H326">
        <v>192.6</v>
      </c>
      <c r="I326">
        <v>151.4</v>
      </c>
      <c r="J326">
        <v>155.19999999999999</v>
      </c>
      <c r="K326">
        <v>163.9</v>
      </c>
      <c r="L326">
        <v>118.1</v>
      </c>
      <c r="M326">
        <v>175.4</v>
      </c>
      <c r="N326">
        <v>170.5</v>
      </c>
      <c r="O326">
        <v>176.3</v>
      </c>
      <c r="P326">
        <v>163.9</v>
      </c>
      <c r="Q326">
        <v>191.5</v>
      </c>
      <c r="R326">
        <v>174.1</v>
      </c>
      <c r="S326">
        <v>171</v>
      </c>
      <c r="T326">
        <v>173.7</v>
      </c>
      <c r="U326" s="4" t="s">
        <v>32</v>
      </c>
      <c r="V326">
        <v>167.4</v>
      </c>
      <c r="W326">
        <v>165.7</v>
      </c>
      <c r="X326">
        <v>175.3</v>
      </c>
      <c r="Y326">
        <v>161.19999999999999</v>
      </c>
      <c r="Z326">
        <v>165.5</v>
      </c>
      <c r="AA326">
        <v>170.3</v>
      </c>
      <c r="AB326">
        <v>164.5</v>
      </c>
      <c r="AC326">
        <v>167.3</v>
      </c>
      <c r="AD326">
        <v>166.7</v>
      </c>
    </row>
    <row r="327" spans="1:30" x14ac:dyDescent="0.3">
      <c r="A327" t="s">
        <v>33</v>
      </c>
      <c r="B327">
        <v>2022</v>
      </c>
      <c r="C327" t="s">
        <v>36</v>
      </c>
      <c r="D327">
        <v>152.5</v>
      </c>
      <c r="E327">
        <v>205.2</v>
      </c>
      <c r="F327">
        <v>176.4</v>
      </c>
      <c r="G327">
        <v>160.6</v>
      </c>
      <c r="H327">
        <v>171.5</v>
      </c>
      <c r="I327">
        <v>156.4</v>
      </c>
      <c r="J327">
        <v>198</v>
      </c>
      <c r="K327">
        <v>163.19999999999999</v>
      </c>
      <c r="L327">
        <v>120.6</v>
      </c>
      <c r="M327">
        <v>172.2</v>
      </c>
      <c r="N327">
        <v>156.69999999999999</v>
      </c>
      <c r="O327">
        <v>180</v>
      </c>
      <c r="P327">
        <v>170.2</v>
      </c>
      <c r="Q327">
        <v>196.5</v>
      </c>
      <c r="R327">
        <v>165.7</v>
      </c>
      <c r="S327">
        <v>150.4</v>
      </c>
      <c r="T327">
        <v>163.4</v>
      </c>
      <c r="U327">
        <v>165.5</v>
      </c>
      <c r="V327">
        <v>163</v>
      </c>
      <c r="W327">
        <v>157.4</v>
      </c>
      <c r="X327">
        <v>167.2</v>
      </c>
      <c r="Y327">
        <v>153.1</v>
      </c>
      <c r="Z327">
        <v>159.5</v>
      </c>
      <c r="AA327">
        <v>162</v>
      </c>
      <c r="AB327">
        <v>164.2</v>
      </c>
      <c r="AC327">
        <v>159.4</v>
      </c>
      <c r="AD327">
        <v>165.5</v>
      </c>
    </row>
    <row r="328" spans="1:30" x14ac:dyDescent="0.3">
      <c r="A328" t="s">
        <v>35</v>
      </c>
      <c r="B328">
        <v>2022</v>
      </c>
      <c r="C328" t="s">
        <v>36</v>
      </c>
      <c r="D328">
        <v>150</v>
      </c>
      <c r="E328">
        <v>200.6</v>
      </c>
      <c r="F328">
        <v>175.8</v>
      </c>
      <c r="G328">
        <v>160.69999999999999</v>
      </c>
      <c r="H328">
        <v>184.9</v>
      </c>
      <c r="I328">
        <v>153.69999999999999</v>
      </c>
      <c r="J328">
        <v>169.7</v>
      </c>
      <c r="K328">
        <v>163.69999999999999</v>
      </c>
      <c r="L328">
        <v>118.9</v>
      </c>
      <c r="M328">
        <v>174.3</v>
      </c>
      <c r="N328">
        <v>164.7</v>
      </c>
      <c r="O328">
        <v>178</v>
      </c>
      <c r="P328">
        <v>166.2</v>
      </c>
      <c r="Q328">
        <v>192.8</v>
      </c>
      <c r="R328">
        <v>170.8</v>
      </c>
      <c r="S328">
        <v>162.4</v>
      </c>
      <c r="T328">
        <v>169.6</v>
      </c>
      <c r="U328">
        <v>165.5</v>
      </c>
      <c r="V328">
        <v>165.7</v>
      </c>
      <c r="W328">
        <v>161.80000000000001</v>
      </c>
      <c r="X328">
        <v>172.2</v>
      </c>
      <c r="Y328">
        <v>156.9</v>
      </c>
      <c r="Z328">
        <v>162.1</v>
      </c>
      <c r="AA328">
        <v>165.4</v>
      </c>
      <c r="AB328">
        <v>164.4</v>
      </c>
      <c r="AC328">
        <v>163.5</v>
      </c>
      <c r="AD328">
        <v>166.1</v>
      </c>
    </row>
    <row r="329" spans="1:30" x14ac:dyDescent="0.3">
      <c r="A329" t="s">
        <v>30</v>
      </c>
      <c r="B329">
        <v>2022</v>
      </c>
      <c r="C329" t="s">
        <v>38</v>
      </c>
      <c r="D329">
        <v>150.19999999999999</v>
      </c>
      <c r="E329">
        <v>208</v>
      </c>
      <c r="F329">
        <v>167.9</v>
      </c>
      <c r="G329">
        <v>162</v>
      </c>
      <c r="H329">
        <v>203.1</v>
      </c>
      <c r="I329">
        <v>155.9</v>
      </c>
      <c r="J329">
        <v>155.80000000000001</v>
      </c>
      <c r="K329">
        <v>164.2</v>
      </c>
      <c r="L329">
        <v>118.1</v>
      </c>
      <c r="M329">
        <v>178.7</v>
      </c>
      <c r="N329">
        <v>171.2</v>
      </c>
      <c r="O329">
        <v>177.4</v>
      </c>
      <c r="P329">
        <v>166.6</v>
      </c>
      <c r="Q329">
        <v>192.3</v>
      </c>
      <c r="R329">
        <v>175.4</v>
      </c>
      <c r="S329">
        <v>173.2</v>
      </c>
      <c r="T329">
        <v>175.1</v>
      </c>
      <c r="U329" s="4" t="s">
        <v>32</v>
      </c>
      <c r="V329">
        <v>168.9</v>
      </c>
      <c r="W329">
        <v>166.5</v>
      </c>
      <c r="X329">
        <v>176</v>
      </c>
      <c r="Y329">
        <v>162</v>
      </c>
      <c r="Z329">
        <v>166.6</v>
      </c>
      <c r="AA329">
        <v>170.6</v>
      </c>
      <c r="AB329">
        <v>167.4</v>
      </c>
      <c r="AC329">
        <v>168.3</v>
      </c>
      <c r="AD329">
        <v>168.7</v>
      </c>
    </row>
    <row r="330" spans="1:30" x14ac:dyDescent="0.3">
      <c r="A330" t="s">
        <v>33</v>
      </c>
      <c r="B330">
        <v>2022</v>
      </c>
      <c r="C330" t="s">
        <v>38</v>
      </c>
      <c r="D330">
        <v>153.69999999999999</v>
      </c>
      <c r="E330">
        <v>215.8</v>
      </c>
      <c r="F330">
        <v>167.7</v>
      </c>
      <c r="G330">
        <v>162.6</v>
      </c>
      <c r="H330">
        <v>180</v>
      </c>
      <c r="I330">
        <v>159.6</v>
      </c>
      <c r="J330">
        <v>188.4</v>
      </c>
      <c r="K330">
        <v>163.4</v>
      </c>
      <c r="L330">
        <v>120.3</v>
      </c>
      <c r="M330">
        <v>174.7</v>
      </c>
      <c r="N330">
        <v>157.1</v>
      </c>
      <c r="O330">
        <v>181.5</v>
      </c>
      <c r="P330">
        <v>171.5</v>
      </c>
      <c r="Q330">
        <v>197.5</v>
      </c>
      <c r="R330">
        <v>167.1</v>
      </c>
      <c r="S330">
        <v>152.6</v>
      </c>
      <c r="T330">
        <v>164.9</v>
      </c>
      <c r="U330">
        <v>165.3</v>
      </c>
      <c r="V330">
        <v>164.5</v>
      </c>
      <c r="W330">
        <v>158.6</v>
      </c>
      <c r="X330">
        <v>168.2</v>
      </c>
      <c r="Y330">
        <v>154.19999999999999</v>
      </c>
      <c r="Z330">
        <v>160.80000000000001</v>
      </c>
      <c r="AA330">
        <v>162.69999999999999</v>
      </c>
      <c r="AB330">
        <v>166.8</v>
      </c>
      <c r="AC330">
        <v>160.6</v>
      </c>
      <c r="AD330">
        <v>166.5</v>
      </c>
    </row>
    <row r="331" spans="1:30" x14ac:dyDescent="0.3">
      <c r="A331" t="s">
        <v>35</v>
      </c>
      <c r="B331">
        <v>2022</v>
      </c>
      <c r="C331" t="s">
        <v>38</v>
      </c>
      <c r="D331">
        <v>151.30000000000001</v>
      </c>
      <c r="E331">
        <v>210.7</v>
      </c>
      <c r="F331">
        <v>167.8</v>
      </c>
      <c r="G331">
        <v>162.19999999999999</v>
      </c>
      <c r="H331">
        <v>194.6</v>
      </c>
      <c r="I331">
        <v>157.6</v>
      </c>
      <c r="J331">
        <v>166.9</v>
      </c>
      <c r="K331">
        <v>163.9</v>
      </c>
      <c r="L331">
        <v>118.8</v>
      </c>
      <c r="M331">
        <v>177.4</v>
      </c>
      <c r="N331">
        <v>165.3</v>
      </c>
      <c r="O331">
        <v>179.3</v>
      </c>
      <c r="P331">
        <v>168.4</v>
      </c>
      <c r="Q331">
        <v>193.7</v>
      </c>
      <c r="R331">
        <v>172.1</v>
      </c>
      <c r="S331">
        <v>164.6</v>
      </c>
      <c r="T331">
        <v>171.1</v>
      </c>
      <c r="U331">
        <v>165.3</v>
      </c>
      <c r="V331">
        <v>167.2</v>
      </c>
      <c r="W331">
        <v>162.80000000000001</v>
      </c>
      <c r="X331">
        <v>173</v>
      </c>
      <c r="Y331">
        <v>157.9</v>
      </c>
      <c r="Z331">
        <v>163.30000000000001</v>
      </c>
      <c r="AA331">
        <v>166</v>
      </c>
      <c r="AB331">
        <v>167.2</v>
      </c>
      <c r="AC331">
        <v>164.6</v>
      </c>
      <c r="AD331">
        <v>167.7</v>
      </c>
    </row>
    <row r="332" spans="1:30" x14ac:dyDescent="0.3">
      <c r="A332" t="s">
        <v>30</v>
      </c>
      <c r="B332">
        <v>2022</v>
      </c>
      <c r="C332" t="s">
        <v>39</v>
      </c>
      <c r="D332">
        <v>151.80000000000001</v>
      </c>
      <c r="E332">
        <v>209.7</v>
      </c>
      <c r="F332">
        <v>164.5</v>
      </c>
      <c r="G332">
        <v>163.80000000000001</v>
      </c>
      <c r="H332">
        <v>207.4</v>
      </c>
      <c r="I332">
        <v>169.7</v>
      </c>
      <c r="J332">
        <v>153.6</v>
      </c>
      <c r="K332">
        <v>165.1</v>
      </c>
      <c r="L332">
        <v>118.2</v>
      </c>
      <c r="M332">
        <v>182.9</v>
      </c>
      <c r="N332">
        <v>172.4</v>
      </c>
      <c r="O332">
        <v>178.9</v>
      </c>
      <c r="P332">
        <v>168.6</v>
      </c>
      <c r="Q332">
        <v>192.8</v>
      </c>
      <c r="R332">
        <v>177.5</v>
      </c>
      <c r="S332">
        <v>175.1</v>
      </c>
      <c r="T332">
        <v>177.1</v>
      </c>
      <c r="U332" s="4" t="s">
        <v>32</v>
      </c>
      <c r="V332">
        <v>173.3</v>
      </c>
      <c r="W332">
        <v>167.7</v>
      </c>
      <c r="X332">
        <v>177</v>
      </c>
      <c r="Y332">
        <v>166.2</v>
      </c>
      <c r="Z332">
        <v>167.2</v>
      </c>
      <c r="AA332">
        <v>170.9</v>
      </c>
      <c r="AB332">
        <v>169</v>
      </c>
      <c r="AC332">
        <v>170.2</v>
      </c>
      <c r="AD332">
        <v>170.8</v>
      </c>
    </row>
    <row r="333" spans="1:30" x14ac:dyDescent="0.3">
      <c r="A333" t="s">
        <v>33</v>
      </c>
      <c r="B333">
        <v>2022</v>
      </c>
      <c r="C333" t="s">
        <v>39</v>
      </c>
      <c r="D333">
        <v>155.4</v>
      </c>
      <c r="E333">
        <v>215.8</v>
      </c>
      <c r="F333">
        <v>164.6</v>
      </c>
      <c r="G333">
        <v>164.2</v>
      </c>
      <c r="H333">
        <v>186</v>
      </c>
      <c r="I333">
        <v>175.9</v>
      </c>
      <c r="J333">
        <v>190.7</v>
      </c>
      <c r="K333">
        <v>164</v>
      </c>
      <c r="L333">
        <v>120.5</v>
      </c>
      <c r="M333">
        <v>178</v>
      </c>
      <c r="N333">
        <v>157.5</v>
      </c>
      <c r="O333">
        <v>183.3</v>
      </c>
      <c r="P333">
        <v>174.5</v>
      </c>
      <c r="Q333">
        <v>197.1</v>
      </c>
      <c r="R333">
        <v>168.4</v>
      </c>
      <c r="S333">
        <v>154.5</v>
      </c>
      <c r="T333">
        <v>166.3</v>
      </c>
      <c r="U333">
        <v>167</v>
      </c>
      <c r="V333">
        <v>170.5</v>
      </c>
      <c r="W333">
        <v>159.80000000000001</v>
      </c>
      <c r="X333">
        <v>169</v>
      </c>
      <c r="Y333">
        <v>159.30000000000001</v>
      </c>
      <c r="Z333">
        <v>162.19999999999999</v>
      </c>
      <c r="AA333">
        <v>164</v>
      </c>
      <c r="AB333">
        <v>168.4</v>
      </c>
      <c r="AC333">
        <v>163.1</v>
      </c>
      <c r="AD333">
        <v>169.2</v>
      </c>
    </row>
    <row r="334" spans="1:30" x14ac:dyDescent="0.3">
      <c r="A334" t="s">
        <v>35</v>
      </c>
      <c r="B334">
        <v>2022</v>
      </c>
      <c r="C334" t="s">
        <v>39</v>
      </c>
      <c r="D334">
        <v>152.9</v>
      </c>
      <c r="E334">
        <v>211.8</v>
      </c>
      <c r="F334">
        <v>164.5</v>
      </c>
      <c r="G334">
        <v>163.9</v>
      </c>
      <c r="H334">
        <v>199.5</v>
      </c>
      <c r="I334">
        <v>172.6</v>
      </c>
      <c r="J334">
        <v>166.2</v>
      </c>
      <c r="K334">
        <v>164.7</v>
      </c>
      <c r="L334">
        <v>119</v>
      </c>
      <c r="M334">
        <v>181.3</v>
      </c>
      <c r="N334">
        <v>166.2</v>
      </c>
      <c r="O334">
        <v>180.9</v>
      </c>
      <c r="P334">
        <v>170.8</v>
      </c>
      <c r="Q334">
        <v>193.9</v>
      </c>
      <c r="R334">
        <v>173.9</v>
      </c>
      <c r="S334">
        <v>166.5</v>
      </c>
      <c r="T334">
        <v>172.8</v>
      </c>
      <c r="U334">
        <v>167</v>
      </c>
      <c r="V334">
        <v>172.2</v>
      </c>
      <c r="W334">
        <v>164</v>
      </c>
      <c r="X334">
        <v>174</v>
      </c>
      <c r="Y334">
        <v>162.6</v>
      </c>
      <c r="Z334">
        <v>164.4</v>
      </c>
      <c r="AA334">
        <v>166.9</v>
      </c>
      <c r="AB334">
        <v>168.8</v>
      </c>
      <c r="AC334">
        <v>166.8</v>
      </c>
      <c r="AD334">
        <v>170.1</v>
      </c>
    </row>
    <row r="335" spans="1:30" x14ac:dyDescent="0.3">
      <c r="A335" t="s">
        <v>30</v>
      </c>
      <c r="B335">
        <v>2022</v>
      </c>
      <c r="C335" t="s">
        <v>41</v>
      </c>
      <c r="D335">
        <v>152.9</v>
      </c>
      <c r="E335">
        <v>214.7</v>
      </c>
      <c r="F335">
        <v>161.4</v>
      </c>
      <c r="G335">
        <v>164.6</v>
      </c>
      <c r="H335">
        <v>209.9</v>
      </c>
      <c r="I335">
        <v>168</v>
      </c>
      <c r="J335">
        <v>160.4</v>
      </c>
      <c r="K335">
        <v>165</v>
      </c>
      <c r="L335">
        <v>118.9</v>
      </c>
      <c r="M335">
        <v>186.6</v>
      </c>
      <c r="N335">
        <v>173.2</v>
      </c>
      <c r="O335">
        <v>180.4</v>
      </c>
      <c r="P335">
        <v>170.8</v>
      </c>
      <c r="Q335">
        <v>192.9</v>
      </c>
      <c r="R335">
        <v>179.3</v>
      </c>
      <c r="S335">
        <v>177.2</v>
      </c>
      <c r="T335">
        <v>179</v>
      </c>
      <c r="U335" s="4" t="s">
        <v>32</v>
      </c>
      <c r="V335">
        <v>175.3</v>
      </c>
      <c r="W335">
        <v>168.9</v>
      </c>
      <c r="X335">
        <v>177.7</v>
      </c>
      <c r="Y335">
        <v>167.1</v>
      </c>
      <c r="Z335">
        <v>167.6</v>
      </c>
      <c r="AA335">
        <v>171.8</v>
      </c>
      <c r="AB335">
        <v>168.5</v>
      </c>
      <c r="AC335">
        <v>170.9</v>
      </c>
      <c r="AD335">
        <v>172.5</v>
      </c>
    </row>
    <row r="336" spans="1:30" x14ac:dyDescent="0.3">
      <c r="A336" t="s">
        <v>33</v>
      </c>
      <c r="B336">
        <v>2022</v>
      </c>
      <c r="C336" t="s">
        <v>41</v>
      </c>
      <c r="D336">
        <v>156.69999999999999</v>
      </c>
      <c r="E336">
        <v>221.2</v>
      </c>
      <c r="F336">
        <v>164.1</v>
      </c>
      <c r="G336">
        <v>165.4</v>
      </c>
      <c r="H336">
        <v>189.5</v>
      </c>
      <c r="I336">
        <v>174.5</v>
      </c>
      <c r="J336">
        <v>203.2</v>
      </c>
      <c r="K336">
        <v>164.1</v>
      </c>
      <c r="L336">
        <v>121.2</v>
      </c>
      <c r="M336">
        <v>181.4</v>
      </c>
      <c r="N336">
        <v>158.5</v>
      </c>
      <c r="O336">
        <v>184.9</v>
      </c>
      <c r="P336">
        <v>177.5</v>
      </c>
      <c r="Q336">
        <v>197.5</v>
      </c>
      <c r="R336">
        <v>170</v>
      </c>
      <c r="S336">
        <v>155.9</v>
      </c>
      <c r="T336">
        <v>167.8</v>
      </c>
      <c r="U336">
        <v>167.5</v>
      </c>
      <c r="V336">
        <v>173.5</v>
      </c>
      <c r="W336">
        <v>161.1</v>
      </c>
      <c r="X336">
        <v>170.1</v>
      </c>
      <c r="Y336">
        <v>159.4</v>
      </c>
      <c r="Z336">
        <v>163.19999999999999</v>
      </c>
      <c r="AA336">
        <v>165.2</v>
      </c>
      <c r="AB336">
        <v>168.2</v>
      </c>
      <c r="AC336">
        <v>163.80000000000001</v>
      </c>
      <c r="AD336">
        <v>170.8</v>
      </c>
    </row>
    <row r="337" spans="1:30" x14ac:dyDescent="0.3">
      <c r="A337" t="s">
        <v>35</v>
      </c>
      <c r="B337">
        <v>2022</v>
      </c>
      <c r="C337" t="s">
        <v>41</v>
      </c>
      <c r="D337">
        <v>154.1</v>
      </c>
      <c r="E337">
        <v>217</v>
      </c>
      <c r="F337">
        <v>162.4</v>
      </c>
      <c r="G337">
        <v>164.9</v>
      </c>
      <c r="H337">
        <v>202.4</v>
      </c>
      <c r="I337">
        <v>171</v>
      </c>
      <c r="J337">
        <v>174.9</v>
      </c>
      <c r="K337">
        <v>164.7</v>
      </c>
      <c r="L337">
        <v>119.7</v>
      </c>
      <c r="M337">
        <v>184.9</v>
      </c>
      <c r="N337">
        <v>167.1</v>
      </c>
      <c r="O337">
        <v>182.5</v>
      </c>
      <c r="P337">
        <v>173.3</v>
      </c>
      <c r="Q337">
        <v>194.1</v>
      </c>
      <c r="R337">
        <v>175.6</v>
      </c>
      <c r="S337">
        <v>168.4</v>
      </c>
      <c r="T337">
        <v>174.6</v>
      </c>
      <c r="U337">
        <v>167.5</v>
      </c>
      <c r="V337">
        <v>174.6</v>
      </c>
      <c r="W337">
        <v>165.2</v>
      </c>
      <c r="X337">
        <v>174.8</v>
      </c>
      <c r="Y337">
        <v>163</v>
      </c>
      <c r="Z337">
        <v>165.1</v>
      </c>
      <c r="AA337">
        <v>167.9</v>
      </c>
      <c r="AB337">
        <v>168.4</v>
      </c>
      <c r="AC337">
        <v>167.5</v>
      </c>
      <c r="AD337">
        <v>171.7</v>
      </c>
    </row>
    <row r="338" spans="1:30" x14ac:dyDescent="0.3">
      <c r="A338" t="s">
        <v>30</v>
      </c>
      <c r="B338">
        <v>2022</v>
      </c>
      <c r="C338" t="s">
        <v>42</v>
      </c>
      <c r="D338">
        <v>153.80000000000001</v>
      </c>
      <c r="E338">
        <v>217.2</v>
      </c>
      <c r="F338">
        <v>169.6</v>
      </c>
      <c r="G338">
        <v>165.4</v>
      </c>
      <c r="H338">
        <v>208.1</v>
      </c>
      <c r="I338">
        <v>165.8</v>
      </c>
      <c r="J338">
        <v>167.3</v>
      </c>
      <c r="K338">
        <v>164.6</v>
      </c>
      <c r="L338">
        <v>119.1</v>
      </c>
      <c r="M338">
        <v>188.9</v>
      </c>
      <c r="N338">
        <v>174.2</v>
      </c>
      <c r="O338">
        <v>181.9</v>
      </c>
      <c r="P338">
        <v>172.4</v>
      </c>
      <c r="Q338">
        <v>192.9</v>
      </c>
      <c r="R338">
        <v>180.7</v>
      </c>
      <c r="S338">
        <v>178.7</v>
      </c>
      <c r="T338">
        <v>180.4</v>
      </c>
      <c r="U338" s="4" t="s">
        <v>32</v>
      </c>
      <c r="V338">
        <v>176.7</v>
      </c>
      <c r="W338">
        <v>170.3</v>
      </c>
      <c r="X338">
        <v>178.2</v>
      </c>
      <c r="Y338">
        <v>165.5</v>
      </c>
      <c r="Z338">
        <v>168</v>
      </c>
      <c r="AA338">
        <v>172.6</v>
      </c>
      <c r="AB338">
        <v>169.5</v>
      </c>
      <c r="AC338">
        <v>171</v>
      </c>
      <c r="AD338">
        <v>173.6</v>
      </c>
    </row>
    <row r="339" spans="1:30" x14ac:dyDescent="0.3">
      <c r="A339" t="s">
        <v>33</v>
      </c>
      <c r="B339">
        <v>2022</v>
      </c>
      <c r="C339" t="s">
        <v>42</v>
      </c>
      <c r="D339">
        <v>157.5</v>
      </c>
      <c r="E339">
        <v>223.4</v>
      </c>
      <c r="F339">
        <v>172.8</v>
      </c>
      <c r="G339">
        <v>166.4</v>
      </c>
      <c r="H339">
        <v>188.6</v>
      </c>
      <c r="I339">
        <v>174.1</v>
      </c>
      <c r="J339">
        <v>211.5</v>
      </c>
      <c r="K339">
        <v>163.6</v>
      </c>
      <c r="L339">
        <v>121.4</v>
      </c>
      <c r="M339">
        <v>183.5</v>
      </c>
      <c r="N339">
        <v>159.1</v>
      </c>
      <c r="O339">
        <v>186.3</v>
      </c>
      <c r="P339">
        <v>179.3</v>
      </c>
      <c r="Q339">
        <v>198.3</v>
      </c>
      <c r="R339">
        <v>171.6</v>
      </c>
      <c r="S339">
        <v>157.4</v>
      </c>
      <c r="T339">
        <v>169.4</v>
      </c>
      <c r="U339">
        <v>166.8</v>
      </c>
      <c r="V339">
        <v>174.9</v>
      </c>
      <c r="W339">
        <v>162.1</v>
      </c>
      <c r="X339">
        <v>170.9</v>
      </c>
      <c r="Y339">
        <v>157.19999999999999</v>
      </c>
      <c r="Z339">
        <v>164.1</v>
      </c>
      <c r="AA339">
        <v>166.5</v>
      </c>
      <c r="AB339">
        <v>169.2</v>
      </c>
      <c r="AC339">
        <v>163.80000000000001</v>
      </c>
      <c r="AD339">
        <v>171.4</v>
      </c>
    </row>
    <row r="340" spans="1:30" x14ac:dyDescent="0.3">
      <c r="A340" t="s">
        <v>35</v>
      </c>
      <c r="B340">
        <v>2022</v>
      </c>
      <c r="C340" t="s">
        <v>42</v>
      </c>
      <c r="D340">
        <v>155</v>
      </c>
      <c r="E340">
        <v>219.4</v>
      </c>
      <c r="F340">
        <v>170.8</v>
      </c>
      <c r="G340">
        <v>165.8</v>
      </c>
      <c r="H340">
        <v>200.9</v>
      </c>
      <c r="I340">
        <v>169.7</v>
      </c>
      <c r="J340">
        <v>182.3</v>
      </c>
      <c r="K340">
        <v>164.3</v>
      </c>
      <c r="L340">
        <v>119.9</v>
      </c>
      <c r="M340">
        <v>187.1</v>
      </c>
      <c r="N340">
        <v>167.9</v>
      </c>
      <c r="O340">
        <v>183.9</v>
      </c>
      <c r="P340">
        <v>174.9</v>
      </c>
      <c r="Q340">
        <v>194.3</v>
      </c>
      <c r="R340">
        <v>177.1</v>
      </c>
      <c r="S340">
        <v>169.9</v>
      </c>
      <c r="T340">
        <v>176</v>
      </c>
      <c r="U340">
        <v>166.8</v>
      </c>
      <c r="V340">
        <v>176</v>
      </c>
      <c r="W340">
        <v>166.4</v>
      </c>
      <c r="X340">
        <v>175.4</v>
      </c>
      <c r="Y340">
        <v>161.1</v>
      </c>
      <c r="Z340">
        <v>165.8</v>
      </c>
      <c r="AA340">
        <v>169</v>
      </c>
      <c r="AB340">
        <v>169.4</v>
      </c>
      <c r="AC340">
        <v>167.5</v>
      </c>
      <c r="AD340">
        <v>172.6</v>
      </c>
    </row>
    <row r="341" spans="1:30" x14ac:dyDescent="0.3">
      <c r="A341" t="s">
        <v>30</v>
      </c>
      <c r="B341">
        <v>2022</v>
      </c>
      <c r="C341" t="s">
        <v>44</v>
      </c>
      <c r="D341">
        <v>155.19999999999999</v>
      </c>
      <c r="E341">
        <v>210.8</v>
      </c>
      <c r="F341">
        <v>174.3</v>
      </c>
      <c r="G341">
        <v>166.3</v>
      </c>
      <c r="H341">
        <v>202.2</v>
      </c>
      <c r="I341">
        <v>169.6</v>
      </c>
      <c r="J341">
        <v>168.6</v>
      </c>
      <c r="K341">
        <v>164.4</v>
      </c>
      <c r="L341">
        <v>119.2</v>
      </c>
      <c r="M341">
        <v>191.8</v>
      </c>
      <c r="N341">
        <v>174.5</v>
      </c>
      <c r="O341">
        <v>183.1</v>
      </c>
      <c r="P341">
        <v>172.5</v>
      </c>
      <c r="Q341">
        <v>193.2</v>
      </c>
      <c r="R341">
        <v>182</v>
      </c>
      <c r="S341">
        <v>180.3</v>
      </c>
      <c r="T341">
        <v>181.7</v>
      </c>
      <c r="U341" s="4" t="s">
        <v>32</v>
      </c>
      <c r="V341">
        <v>179.6</v>
      </c>
      <c r="W341">
        <v>171.3</v>
      </c>
      <c r="X341">
        <v>178.8</v>
      </c>
      <c r="Y341">
        <v>166.3</v>
      </c>
      <c r="Z341">
        <v>168.6</v>
      </c>
      <c r="AA341">
        <v>174.7</v>
      </c>
      <c r="AB341">
        <v>169.7</v>
      </c>
      <c r="AC341">
        <v>171.8</v>
      </c>
      <c r="AD341">
        <v>174.3</v>
      </c>
    </row>
    <row r="342" spans="1:30" x14ac:dyDescent="0.3">
      <c r="A342" t="s">
        <v>33</v>
      </c>
      <c r="B342">
        <v>2022</v>
      </c>
      <c r="C342" t="s">
        <v>44</v>
      </c>
      <c r="D342">
        <v>159.30000000000001</v>
      </c>
      <c r="E342">
        <v>217.1</v>
      </c>
      <c r="F342">
        <v>176.6</v>
      </c>
      <c r="G342">
        <v>167.1</v>
      </c>
      <c r="H342">
        <v>184.8</v>
      </c>
      <c r="I342">
        <v>179.5</v>
      </c>
      <c r="J342">
        <v>208.5</v>
      </c>
      <c r="K342">
        <v>164</v>
      </c>
      <c r="L342">
        <v>121.5</v>
      </c>
      <c r="M342">
        <v>186.3</v>
      </c>
      <c r="N342">
        <v>159.80000000000001</v>
      </c>
      <c r="O342">
        <v>187.7</v>
      </c>
      <c r="P342">
        <v>179.4</v>
      </c>
      <c r="Q342">
        <v>198.6</v>
      </c>
      <c r="R342">
        <v>172.7</v>
      </c>
      <c r="S342">
        <v>158.69999999999999</v>
      </c>
      <c r="T342">
        <v>170.6</v>
      </c>
      <c r="U342">
        <v>167.8</v>
      </c>
      <c r="V342">
        <v>179.5</v>
      </c>
      <c r="W342">
        <v>163.1</v>
      </c>
      <c r="X342">
        <v>171.7</v>
      </c>
      <c r="Y342">
        <v>157.4</v>
      </c>
      <c r="Z342">
        <v>164.6</v>
      </c>
      <c r="AA342">
        <v>169.1</v>
      </c>
      <c r="AB342">
        <v>169.8</v>
      </c>
      <c r="AC342">
        <v>164.7</v>
      </c>
      <c r="AD342">
        <v>172.3</v>
      </c>
    </row>
    <row r="343" spans="1:30" x14ac:dyDescent="0.3">
      <c r="A343" t="s">
        <v>35</v>
      </c>
      <c r="B343">
        <v>2022</v>
      </c>
      <c r="C343" t="s">
        <v>44</v>
      </c>
      <c r="D343">
        <v>156.5</v>
      </c>
      <c r="E343">
        <v>213</v>
      </c>
      <c r="F343">
        <v>175.2</v>
      </c>
      <c r="G343">
        <v>166.6</v>
      </c>
      <c r="H343">
        <v>195.8</v>
      </c>
      <c r="I343">
        <v>174.2</v>
      </c>
      <c r="J343">
        <v>182.1</v>
      </c>
      <c r="K343">
        <v>164.3</v>
      </c>
      <c r="L343">
        <v>120</v>
      </c>
      <c r="M343">
        <v>190</v>
      </c>
      <c r="N343">
        <v>168.4</v>
      </c>
      <c r="O343">
        <v>185.2</v>
      </c>
      <c r="P343">
        <v>175</v>
      </c>
      <c r="Q343">
        <v>194.6</v>
      </c>
      <c r="R343">
        <v>178.3</v>
      </c>
      <c r="S343">
        <v>171.3</v>
      </c>
      <c r="T343">
        <v>177.3</v>
      </c>
      <c r="U343">
        <v>167.8</v>
      </c>
      <c r="V343">
        <v>179.6</v>
      </c>
      <c r="W343">
        <v>167.4</v>
      </c>
      <c r="X343">
        <v>176.1</v>
      </c>
      <c r="Y343">
        <v>161.6</v>
      </c>
      <c r="Z343">
        <v>166.3</v>
      </c>
      <c r="AA343">
        <v>171.4</v>
      </c>
      <c r="AB343">
        <v>169.7</v>
      </c>
      <c r="AC343">
        <v>168.4</v>
      </c>
      <c r="AD343">
        <v>173.4</v>
      </c>
    </row>
    <row r="344" spans="1:30" x14ac:dyDescent="0.3">
      <c r="A344" t="s">
        <v>30</v>
      </c>
      <c r="B344">
        <v>2022</v>
      </c>
      <c r="C344" t="s">
        <v>46</v>
      </c>
      <c r="D344">
        <v>159.5</v>
      </c>
      <c r="E344">
        <v>204.1</v>
      </c>
      <c r="F344">
        <v>168.3</v>
      </c>
      <c r="G344">
        <v>167.9</v>
      </c>
      <c r="H344">
        <v>198.1</v>
      </c>
      <c r="I344">
        <v>169.2</v>
      </c>
      <c r="J344">
        <v>173.1</v>
      </c>
      <c r="K344">
        <v>167.1</v>
      </c>
      <c r="L344">
        <v>120.2</v>
      </c>
      <c r="M344">
        <v>195.6</v>
      </c>
      <c r="N344">
        <v>174.8</v>
      </c>
      <c r="O344">
        <v>184</v>
      </c>
      <c r="P344">
        <v>173.9</v>
      </c>
      <c r="Q344">
        <v>193.7</v>
      </c>
      <c r="R344">
        <v>183.2</v>
      </c>
      <c r="S344">
        <v>181.7</v>
      </c>
      <c r="T344">
        <v>183</v>
      </c>
      <c r="U344" s="4" t="s">
        <v>32</v>
      </c>
      <c r="V344">
        <v>179.1</v>
      </c>
      <c r="W344">
        <v>172.3</v>
      </c>
      <c r="X344">
        <v>179.4</v>
      </c>
      <c r="Y344">
        <v>166.6</v>
      </c>
      <c r="Z344">
        <v>169.3</v>
      </c>
      <c r="AA344">
        <v>175.7</v>
      </c>
      <c r="AB344">
        <v>171.1</v>
      </c>
      <c r="AC344">
        <v>172.6</v>
      </c>
      <c r="AD344">
        <v>175.3</v>
      </c>
    </row>
    <row r="345" spans="1:30" x14ac:dyDescent="0.3">
      <c r="A345" t="s">
        <v>33</v>
      </c>
      <c r="B345">
        <v>2022</v>
      </c>
      <c r="C345" t="s">
        <v>46</v>
      </c>
      <c r="D345">
        <v>162.1</v>
      </c>
      <c r="E345">
        <v>210.9</v>
      </c>
      <c r="F345">
        <v>170.6</v>
      </c>
      <c r="G345">
        <v>168.4</v>
      </c>
      <c r="H345">
        <v>182.5</v>
      </c>
      <c r="I345">
        <v>177.1</v>
      </c>
      <c r="J345">
        <v>213.1</v>
      </c>
      <c r="K345">
        <v>167.3</v>
      </c>
      <c r="L345">
        <v>122.2</v>
      </c>
      <c r="M345">
        <v>189.7</v>
      </c>
      <c r="N345">
        <v>160.5</v>
      </c>
      <c r="O345">
        <v>188.9</v>
      </c>
      <c r="P345">
        <v>180.4</v>
      </c>
      <c r="Q345">
        <v>198.7</v>
      </c>
      <c r="R345">
        <v>173.7</v>
      </c>
      <c r="S345">
        <v>160</v>
      </c>
      <c r="T345">
        <v>171.6</v>
      </c>
      <c r="U345">
        <v>169</v>
      </c>
      <c r="V345">
        <v>178.4</v>
      </c>
      <c r="W345">
        <v>164.2</v>
      </c>
      <c r="X345">
        <v>172.6</v>
      </c>
      <c r="Y345">
        <v>157.69999999999999</v>
      </c>
      <c r="Z345">
        <v>165.1</v>
      </c>
      <c r="AA345">
        <v>169.9</v>
      </c>
      <c r="AB345">
        <v>171.4</v>
      </c>
      <c r="AC345">
        <v>165.4</v>
      </c>
      <c r="AD345">
        <v>173.1</v>
      </c>
    </row>
    <row r="346" spans="1:30" x14ac:dyDescent="0.3">
      <c r="A346" t="s">
        <v>35</v>
      </c>
      <c r="B346">
        <v>2022</v>
      </c>
      <c r="C346" t="s">
        <v>46</v>
      </c>
      <c r="D346">
        <v>160.30000000000001</v>
      </c>
      <c r="E346">
        <v>206.5</v>
      </c>
      <c r="F346">
        <v>169.2</v>
      </c>
      <c r="G346">
        <v>168.1</v>
      </c>
      <c r="H346">
        <v>192.4</v>
      </c>
      <c r="I346">
        <v>172.9</v>
      </c>
      <c r="J346">
        <v>186.7</v>
      </c>
      <c r="K346">
        <v>167.2</v>
      </c>
      <c r="L346">
        <v>120.9</v>
      </c>
      <c r="M346">
        <v>193.6</v>
      </c>
      <c r="N346">
        <v>168.8</v>
      </c>
      <c r="O346">
        <v>186.3</v>
      </c>
      <c r="P346">
        <v>176.3</v>
      </c>
      <c r="Q346">
        <v>195</v>
      </c>
      <c r="R346">
        <v>179.5</v>
      </c>
      <c r="S346">
        <v>172.7</v>
      </c>
      <c r="T346">
        <v>178.5</v>
      </c>
      <c r="U346">
        <v>169</v>
      </c>
      <c r="V346">
        <v>178.8</v>
      </c>
      <c r="W346">
        <v>168.5</v>
      </c>
      <c r="X346">
        <v>176.8</v>
      </c>
      <c r="Y346">
        <v>161.9</v>
      </c>
      <c r="Z346">
        <v>166.9</v>
      </c>
      <c r="AA346">
        <v>172.3</v>
      </c>
      <c r="AB346">
        <v>171.2</v>
      </c>
      <c r="AC346">
        <v>169.1</v>
      </c>
      <c r="AD346">
        <v>174.3</v>
      </c>
    </row>
    <row r="347" spans="1:30" x14ac:dyDescent="0.3">
      <c r="A347" t="s">
        <v>30</v>
      </c>
      <c r="B347">
        <v>2022</v>
      </c>
      <c r="C347" t="s">
        <v>48</v>
      </c>
      <c r="D347">
        <v>162.9</v>
      </c>
      <c r="E347">
        <v>206.7</v>
      </c>
      <c r="F347">
        <v>169</v>
      </c>
      <c r="G347">
        <v>169.5</v>
      </c>
      <c r="H347">
        <v>194.1</v>
      </c>
      <c r="I347">
        <v>164.1</v>
      </c>
      <c r="J347">
        <v>176.9</v>
      </c>
      <c r="K347">
        <v>169</v>
      </c>
      <c r="L347">
        <v>120.8</v>
      </c>
      <c r="M347">
        <v>199.1</v>
      </c>
      <c r="N347">
        <v>175.4</v>
      </c>
      <c r="O347">
        <v>184.8</v>
      </c>
      <c r="P347">
        <v>175.5</v>
      </c>
      <c r="Q347">
        <v>194.5</v>
      </c>
      <c r="R347">
        <v>184.7</v>
      </c>
      <c r="S347">
        <v>183.3</v>
      </c>
      <c r="T347">
        <v>184.5</v>
      </c>
      <c r="U347" s="4" t="s">
        <v>32</v>
      </c>
      <c r="V347">
        <v>179.7</v>
      </c>
      <c r="W347">
        <v>173.6</v>
      </c>
      <c r="X347">
        <v>180.2</v>
      </c>
      <c r="Y347">
        <v>166.9</v>
      </c>
      <c r="Z347">
        <v>170</v>
      </c>
      <c r="AA347">
        <v>176.2</v>
      </c>
      <c r="AB347">
        <v>170.8</v>
      </c>
      <c r="AC347">
        <v>173.1</v>
      </c>
      <c r="AD347">
        <v>176.4</v>
      </c>
    </row>
    <row r="348" spans="1:30" x14ac:dyDescent="0.3">
      <c r="A348" t="s">
        <v>33</v>
      </c>
      <c r="B348">
        <v>2022</v>
      </c>
      <c r="C348" t="s">
        <v>48</v>
      </c>
      <c r="D348">
        <v>164.9</v>
      </c>
      <c r="E348">
        <v>213.7</v>
      </c>
      <c r="F348">
        <v>170.9</v>
      </c>
      <c r="G348">
        <v>170.1</v>
      </c>
      <c r="H348">
        <v>179.3</v>
      </c>
      <c r="I348">
        <v>167.5</v>
      </c>
      <c r="J348">
        <v>220.8</v>
      </c>
      <c r="K348">
        <v>169.2</v>
      </c>
      <c r="L348">
        <v>123.1</v>
      </c>
      <c r="M348">
        <v>193.6</v>
      </c>
      <c r="N348">
        <v>161.1</v>
      </c>
      <c r="O348">
        <v>190.4</v>
      </c>
      <c r="P348">
        <v>181.8</v>
      </c>
      <c r="Q348">
        <v>199.7</v>
      </c>
      <c r="R348">
        <v>175</v>
      </c>
      <c r="S348">
        <v>161.69999999999999</v>
      </c>
      <c r="T348">
        <v>173</v>
      </c>
      <c r="U348">
        <v>169.5</v>
      </c>
      <c r="V348">
        <v>179.2</v>
      </c>
      <c r="W348">
        <v>165</v>
      </c>
      <c r="X348">
        <v>173.8</v>
      </c>
      <c r="Y348">
        <v>158.19999999999999</v>
      </c>
      <c r="Z348">
        <v>165.8</v>
      </c>
      <c r="AA348">
        <v>170.9</v>
      </c>
      <c r="AB348">
        <v>171.1</v>
      </c>
      <c r="AC348">
        <v>166.1</v>
      </c>
      <c r="AD348">
        <v>174.1</v>
      </c>
    </row>
    <row r="349" spans="1:30" x14ac:dyDescent="0.3">
      <c r="A349" t="s">
        <v>35</v>
      </c>
      <c r="B349">
        <v>2022</v>
      </c>
      <c r="C349" t="s">
        <v>48</v>
      </c>
      <c r="D349">
        <v>163.5</v>
      </c>
      <c r="E349">
        <v>209.2</v>
      </c>
      <c r="F349">
        <v>169.7</v>
      </c>
      <c r="G349">
        <v>169.7</v>
      </c>
      <c r="H349">
        <v>188.7</v>
      </c>
      <c r="I349">
        <v>165.7</v>
      </c>
      <c r="J349">
        <v>191.8</v>
      </c>
      <c r="K349">
        <v>169.1</v>
      </c>
      <c r="L349">
        <v>121.6</v>
      </c>
      <c r="M349">
        <v>197.3</v>
      </c>
      <c r="N349">
        <v>169.4</v>
      </c>
      <c r="O349">
        <v>187.4</v>
      </c>
      <c r="P349">
        <v>177.8</v>
      </c>
      <c r="Q349">
        <v>195.9</v>
      </c>
      <c r="R349">
        <v>180.9</v>
      </c>
      <c r="S349">
        <v>174.3</v>
      </c>
      <c r="T349">
        <v>179.9</v>
      </c>
      <c r="U349">
        <v>169.5</v>
      </c>
      <c r="V349">
        <v>179.5</v>
      </c>
      <c r="W349">
        <v>169.5</v>
      </c>
      <c r="X349">
        <v>177.8</v>
      </c>
      <c r="Y349">
        <v>162.30000000000001</v>
      </c>
      <c r="Z349">
        <v>167.6</v>
      </c>
      <c r="AA349">
        <v>173.1</v>
      </c>
      <c r="AB349">
        <v>170.9</v>
      </c>
      <c r="AC349">
        <v>169.7</v>
      </c>
      <c r="AD349">
        <v>175.3</v>
      </c>
    </row>
    <row r="350" spans="1:30" x14ac:dyDescent="0.3">
      <c r="A350" t="s">
        <v>30</v>
      </c>
      <c r="B350">
        <v>2022</v>
      </c>
      <c r="C350" t="s">
        <v>50</v>
      </c>
      <c r="D350">
        <v>164.7</v>
      </c>
      <c r="E350">
        <v>208.8</v>
      </c>
      <c r="F350">
        <v>170.3</v>
      </c>
      <c r="G350">
        <v>170.9</v>
      </c>
      <c r="H350">
        <v>191.6</v>
      </c>
      <c r="I350">
        <v>162.19999999999999</v>
      </c>
      <c r="J350">
        <v>184.8</v>
      </c>
      <c r="K350">
        <v>169.7</v>
      </c>
      <c r="L350">
        <v>121.1</v>
      </c>
      <c r="M350">
        <v>201.6</v>
      </c>
      <c r="N350">
        <v>175.8</v>
      </c>
      <c r="O350">
        <v>185.6</v>
      </c>
      <c r="P350">
        <v>177.4</v>
      </c>
      <c r="Q350">
        <v>194.9</v>
      </c>
      <c r="R350">
        <v>186.1</v>
      </c>
      <c r="S350">
        <v>184.4</v>
      </c>
      <c r="T350">
        <v>185.9</v>
      </c>
      <c r="U350" s="4" t="s">
        <v>32</v>
      </c>
      <c r="V350">
        <v>180.8</v>
      </c>
      <c r="W350">
        <v>174.4</v>
      </c>
      <c r="X350">
        <v>181.2</v>
      </c>
      <c r="Y350">
        <v>167.4</v>
      </c>
      <c r="Z350">
        <v>170.6</v>
      </c>
      <c r="AA350">
        <v>176.5</v>
      </c>
      <c r="AB350">
        <v>172</v>
      </c>
      <c r="AC350">
        <v>173.9</v>
      </c>
      <c r="AD350">
        <v>177.9</v>
      </c>
    </row>
    <row r="351" spans="1:30" x14ac:dyDescent="0.3">
      <c r="A351" t="s">
        <v>33</v>
      </c>
      <c r="B351">
        <v>2022</v>
      </c>
      <c r="C351" t="s">
        <v>50</v>
      </c>
      <c r="D351">
        <v>166.4</v>
      </c>
      <c r="E351">
        <v>214.9</v>
      </c>
      <c r="F351">
        <v>171.9</v>
      </c>
      <c r="G351">
        <v>171</v>
      </c>
      <c r="H351">
        <v>177.7</v>
      </c>
      <c r="I351">
        <v>165.7</v>
      </c>
      <c r="J351">
        <v>228.6</v>
      </c>
      <c r="K351">
        <v>169.9</v>
      </c>
      <c r="L351">
        <v>123.4</v>
      </c>
      <c r="M351">
        <v>196.4</v>
      </c>
      <c r="N351">
        <v>161.6</v>
      </c>
      <c r="O351">
        <v>191.5</v>
      </c>
      <c r="P351">
        <v>183.3</v>
      </c>
      <c r="Q351">
        <v>200.1</v>
      </c>
      <c r="R351">
        <v>175.5</v>
      </c>
      <c r="S351">
        <v>162.6</v>
      </c>
      <c r="T351">
        <v>173.6</v>
      </c>
      <c r="U351">
        <v>171.2</v>
      </c>
      <c r="V351">
        <v>180</v>
      </c>
      <c r="W351">
        <v>166</v>
      </c>
      <c r="X351">
        <v>174.7</v>
      </c>
      <c r="Y351">
        <v>158.80000000000001</v>
      </c>
      <c r="Z351">
        <v>166.3</v>
      </c>
      <c r="AA351">
        <v>171.2</v>
      </c>
      <c r="AB351">
        <v>172.3</v>
      </c>
      <c r="AC351">
        <v>166.8</v>
      </c>
      <c r="AD351">
        <v>175.3</v>
      </c>
    </row>
    <row r="352" spans="1:30" x14ac:dyDescent="0.3">
      <c r="A352" t="s">
        <v>35</v>
      </c>
      <c r="B352">
        <v>2022</v>
      </c>
      <c r="C352" t="s">
        <v>50</v>
      </c>
      <c r="D352">
        <v>165.2</v>
      </c>
      <c r="E352">
        <v>210.9</v>
      </c>
      <c r="F352">
        <v>170.9</v>
      </c>
      <c r="G352">
        <v>170.9</v>
      </c>
      <c r="H352">
        <v>186.5</v>
      </c>
      <c r="I352">
        <v>163.80000000000001</v>
      </c>
      <c r="J352">
        <v>199.7</v>
      </c>
      <c r="K352">
        <v>169.8</v>
      </c>
      <c r="L352">
        <v>121.9</v>
      </c>
      <c r="M352">
        <v>199.9</v>
      </c>
      <c r="N352">
        <v>169.9</v>
      </c>
      <c r="O352">
        <v>188.3</v>
      </c>
      <c r="P352">
        <v>179.6</v>
      </c>
      <c r="Q352">
        <v>196.3</v>
      </c>
      <c r="R352">
        <v>181.9</v>
      </c>
      <c r="S352">
        <v>175.3</v>
      </c>
      <c r="T352">
        <v>181</v>
      </c>
      <c r="U352">
        <v>171.2</v>
      </c>
      <c r="V352">
        <v>180.5</v>
      </c>
      <c r="W352">
        <v>170.4</v>
      </c>
      <c r="X352">
        <v>178.7</v>
      </c>
      <c r="Y352">
        <v>162.9</v>
      </c>
      <c r="Z352">
        <v>168.2</v>
      </c>
      <c r="AA352">
        <v>173.4</v>
      </c>
      <c r="AB352">
        <v>172.1</v>
      </c>
      <c r="AC352">
        <v>170.5</v>
      </c>
      <c r="AD352">
        <v>176.7</v>
      </c>
    </row>
    <row r="353" spans="1:30" x14ac:dyDescent="0.3">
      <c r="A353" t="s">
        <v>30</v>
      </c>
      <c r="B353">
        <v>2022</v>
      </c>
      <c r="C353" t="s">
        <v>53</v>
      </c>
      <c r="D353">
        <v>166.9</v>
      </c>
      <c r="E353">
        <v>207.2</v>
      </c>
      <c r="F353">
        <v>180.2</v>
      </c>
      <c r="G353">
        <v>172.3</v>
      </c>
      <c r="H353">
        <v>194</v>
      </c>
      <c r="I353">
        <v>159.1</v>
      </c>
      <c r="J353">
        <v>171.6</v>
      </c>
      <c r="K353">
        <v>170.2</v>
      </c>
      <c r="L353">
        <v>121.5</v>
      </c>
      <c r="M353">
        <v>204.8</v>
      </c>
      <c r="N353">
        <v>176.4</v>
      </c>
      <c r="O353">
        <v>186.9</v>
      </c>
      <c r="P353">
        <v>176.6</v>
      </c>
      <c r="Q353">
        <v>195.5</v>
      </c>
      <c r="R353">
        <v>187.2</v>
      </c>
      <c r="S353">
        <v>185.2</v>
      </c>
      <c r="T353">
        <v>186.9</v>
      </c>
      <c r="U353" s="4" t="s">
        <v>32</v>
      </c>
      <c r="V353">
        <v>181.9</v>
      </c>
      <c r="W353">
        <v>175.5</v>
      </c>
      <c r="X353">
        <v>182.3</v>
      </c>
      <c r="Y353">
        <v>167.5</v>
      </c>
      <c r="Z353">
        <v>170.8</v>
      </c>
      <c r="AA353">
        <v>176.9</v>
      </c>
      <c r="AB353">
        <v>173.4</v>
      </c>
      <c r="AC353">
        <v>174.6</v>
      </c>
      <c r="AD353">
        <v>177.8</v>
      </c>
    </row>
    <row r="354" spans="1:30" x14ac:dyDescent="0.3">
      <c r="A354" t="s">
        <v>33</v>
      </c>
      <c r="B354">
        <v>2022</v>
      </c>
      <c r="C354" t="s">
        <v>53</v>
      </c>
      <c r="D354">
        <v>168.4</v>
      </c>
      <c r="E354">
        <v>213.4</v>
      </c>
      <c r="F354">
        <v>183.2</v>
      </c>
      <c r="G354">
        <v>172.3</v>
      </c>
      <c r="H354">
        <v>180</v>
      </c>
      <c r="I354">
        <v>162.6</v>
      </c>
      <c r="J354">
        <v>205.5</v>
      </c>
      <c r="K354">
        <v>171</v>
      </c>
      <c r="L354">
        <v>123.4</v>
      </c>
      <c r="M354">
        <v>198.8</v>
      </c>
      <c r="N354">
        <v>162.1</v>
      </c>
      <c r="O354">
        <v>192.4</v>
      </c>
      <c r="P354">
        <v>181.3</v>
      </c>
      <c r="Q354">
        <v>200.6</v>
      </c>
      <c r="R354">
        <v>176.7</v>
      </c>
      <c r="S354">
        <v>163.5</v>
      </c>
      <c r="T354">
        <v>174.7</v>
      </c>
      <c r="U354">
        <v>171.8</v>
      </c>
      <c r="V354">
        <v>180.3</v>
      </c>
      <c r="W354">
        <v>166.9</v>
      </c>
      <c r="X354">
        <v>175.8</v>
      </c>
      <c r="Y354">
        <v>158.9</v>
      </c>
      <c r="Z354">
        <v>166.7</v>
      </c>
      <c r="AA354">
        <v>171.5</v>
      </c>
      <c r="AB354">
        <v>173.8</v>
      </c>
      <c r="AC354">
        <v>167.4</v>
      </c>
      <c r="AD354">
        <v>174.1</v>
      </c>
    </row>
    <row r="355" spans="1:30" x14ac:dyDescent="0.3">
      <c r="A355" t="s">
        <v>35</v>
      </c>
      <c r="B355">
        <v>2022</v>
      </c>
      <c r="C355" t="s">
        <v>53</v>
      </c>
      <c r="D355">
        <v>167.4</v>
      </c>
      <c r="E355">
        <v>209.4</v>
      </c>
      <c r="F355">
        <v>181.4</v>
      </c>
      <c r="G355">
        <v>172.3</v>
      </c>
      <c r="H355">
        <v>188.9</v>
      </c>
      <c r="I355">
        <v>160.69999999999999</v>
      </c>
      <c r="J355">
        <v>183.1</v>
      </c>
      <c r="K355">
        <v>170.5</v>
      </c>
      <c r="L355">
        <v>122.1</v>
      </c>
      <c r="M355">
        <v>202.8</v>
      </c>
      <c r="N355">
        <v>170.4</v>
      </c>
      <c r="O355">
        <v>189.5</v>
      </c>
      <c r="P355">
        <v>178.3</v>
      </c>
      <c r="Q355">
        <v>196.9</v>
      </c>
      <c r="R355">
        <v>183.1</v>
      </c>
      <c r="S355">
        <v>176.2</v>
      </c>
      <c r="T355">
        <v>182.1</v>
      </c>
      <c r="U355">
        <v>171.8</v>
      </c>
      <c r="V355">
        <v>181.3</v>
      </c>
      <c r="W355">
        <v>171.4</v>
      </c>
      <c r="X355">
        <v>179.8</v>
      </c>
      <c r="Y355">
        <v>163</v>
      </c>
      <c r="Z355">
        <v>168.5</v>
      </c>
      <c r="AA355">
        <v>173.7</v>
      </c>
      <c r="AB355">
        <v>173.6</v>
      </c>
      <c r="AC355">
        <v>171.1</v>
      </c>
      <c r="AD355">
        <v>176.5</v>
      </c>
    </row>
    <row r="356" spans="1:30" x14ac:dyDescent="0.3">
      <c r="A356" t="s">
        <v>30</v>
      </c>
      <c r="B356">
        <v>2022</v>
      </c>
      <c r="C356" t="s">
        <v>55</v>
      </c>
      <c r="D356">
        <v>168.8</v>
      </c>
      <c r="E356">
        <v>206.9</v>
      </c>
      <c r="F356">
        <v>189.1</v>
      </c>
      <c r="G356">
        <v>173.4</v>
      </c>
      <c r="H356">
        <v>193.9</v>
      </c>
      <c r="I356">
        <v>156.69999999999999</v>
      </c>
      <c r="J356">
        <v>150.19999999999999</v>
      </c>
      <c r="K356">
        <v>170.5</v>
      </c>
      <c r="L356">
        <v>121.2</v>
      </c>
      <c r="M356">
        <v>207.5</v>
      </c>
      <c r="N356">
        <v>176.8</v>
      </c>
      <c r="O356">
        <v>187.7</v>
      </c>
      <c r="P356">
        <v>174.4</v>
      </c>
      <c r="Q356">
        <v>195.9</v>
      </c>
      <c r="R356">
        <v>188.1</v>
      </c>
      <c r="S356">
        <v>185.9</v>
      </c>
      <c r="T356">
        <v>187.8</v>
      </c>
      <c r="U356" s="4" t="s">
        <v>32</v>
      </c>
      <c r="V356">
        <v>182.8</v>
      </c>
      <c r="W356">
        <v>176.4</v>
      </c>
      <c r="X356">
        <v>183.5</v>
      </c>
      <c r="Y356">
        <v>167.8</v>
      </c>
      <c r="Z356">
        <v>171.2</v>
      </c>
      <c r="AA356">
        <v>177.3</v>
      </c>
      <c r="AB356">
        <v>175.7</v>
      </c>
      <c r="AC356">
        <v>175.5</v>
      </c>
      <c r="AD356">
        <v>177.1</v>
      </c>
    </row>
    <row r="357" spans="1:30" x14ac:dyDescent="0.3">
      <c r="A357" t="s">
        <v>33</v>
      </c>
      <c r="B357">
        <v>2022</v>
      </c>
      <c r="C357" t="s">
        <v>55</v>
      </c>
      <c r="D357">
        <v>170.2</v>
      </c>
      <c r="E357">
        <v>212.9</v>
      </c>
      <c r="F357">
        <v>191.9</v>
      </c>
      <c r="G357">
        <v>173.9</v>
      </c>
      <c r="H357">
        <v>179.1</v>
      </c>
      <c r="I357">
        <v>159.5</v>
      </c>
      <c r="J357">
        <v>178.7</v>
      </c>
      <c r="K357">
        <v>171.3</v>
      </c>
      <c r="L357">
        <v>123.1</v>
      </c>
      <c r="M357">
        <v>200.5</v>
      </c>
      <c r="N357">
        <v>162.80000000000001</v>
      </c>
      <c r="O357">
        <v>193.3</v>
      </c>
      <c r="P357">
        <v>178.6</v>
      </c>
      <c r="Q357">
        <v>201.1</v>
      </c>
      <c r="R357">
        <v>177.7</v>
      </c>
      <c r="S357">
        <v>164.5</v>
      </c>
      <c r="T357">
        <v>175.7</v>
      </c>
      <c r="U357">
        <v>170.7</v>
      </c>
      <c r="V357">
        <v>180.6</v>
      </c>
      <c r="W357">
        <v>167.3</v>
      </c>
      <c r="X357">
        <v>177.2</v>
      </c>
      <c r="Y357">
        <v>159.4</v>
      </c>
      <c r="Z357">
        <v>167.1</v>
      </c>
      <c r="AA357">
        <v>171.8</v>
      </c>
      <c r="AB357">
        <v>176</v>
      </c>
      <c r="AC357">
        <v>168.2</v>
      </c>
      <c r="AD357">
        <v>174.1</v>
      </c>
    </row>
    <row r="358" spans="1:30" x14ac:dyDescent="0.3">
      <c r="A358" t="s">
        <v>35</v>
      </c>
      <c r="B358">
        <v>2022</v>
      </c>
      <c r="C358" t="s">
        <v>55</v>
      </c>
      <c r="D358">
        <v>169.2</v>
      </c>
      <c r="E358">
        <v>209</v>
      </c>
      <c r="F358">
        <v>190.2</v>
      </c>
      <c r="G358">
        <v>173.6</v>
      </c>
      <c r="H358">
        <v>188.5</v>
      </c>
      <c r="I358">
        <v>158</v>
      </c>
      <c r="J358">
        <v>159.9</v>
      </c>
      <c r="K358">
        <v>170.8</v>
      </c>
      <c r="L358">
        <v>121.8</v>
      </c>
      <c r="M358">
        <v>205.2</v>
      </c>
      <c r="N358">
        <v>171</v>
      </c>
      <c r="O358">
        <v>190.3</v>
      </c>
      <c r="P358">
        <v>175.9</v>
      </c>
      <c r="Q358">
        <v>197.3</v>
      </c>
      <c r="R358">
        <v>184</v>
      </c>
      <c r="S358">
        <v>177</v>
      </c>
      <c r="T358">
        <v>183</v>
      </c>
      <c r="U358">
        <v>170.7</v>
      </c>
      <c r="V358">
        <v>182</v>
      </c>
      <c r="W358">
        <v>172.1</v>
      </c>
      <c r="X358">
        <v>181.1</v>
      </c>
      <c r="Y358">
        <v>163.4</v>
      </c>
      <c r="Z358">
        <v>168.9</v>
      </c>
      <c r="AA358">
        <v>174.1</v>
      </c>
      <c r="AB358">
        <v>175.8</v>
      </c>
      <c r="AC358">
        <v>172</v>
      </c>
      <c r="AD358">
        <v>175.7</v>
      </c>
    </row>
    <row r="359" spans="1:30" x14ac:dyDescent="0.3">
      <c r="A359" t="s">
        <v>30</v>
      </c>
      <c r="B359">
        <v>2023</v>
      </c>
      <c r="C359" t="s">
        <v>31</v>
      </c>
      <c r="D359">
        <v>174</v>
      </c>
      <c r="E359">
        <v>208.3</v>
      </c>
      <c r="F359">
        <v>192.9</v>
      </c>
      <c r="G359">
        <v>174.3</v>
      </c>
      <c r="H359">
        <v>192.6</v>
      </c>
      <c r="I359">
        <v>156.30000000000001</v>
      </c>
      <c r="J359">
        <v>142.9</v>
      </c>
      <c r="K359">
        <v>170.7</v>
      </c>
      <c r="L359">
        <v>120.3</v>
      </c>
      <c r="M359">
        <v>210.5</v>
      </c>
      <c r="N359">
        <v>176.9</v>
      </c>
      <c r="O359">
        <v>188.5</v>
      </c>
      <c r="P359">
        <v>175</v>
      </c>
      <c r="Q359">
        <v>196.9</v>
      </c>
      <c r="R359">
        <v>189</v>
      </c>
      <c r="S359">
        <v>186.3</v>
      </c>
      <c r="T359">
        <v>188.6</v>
      </c>
      <c r="U359" s="4" t="s">
        <v>32</v>
      </c>
      <c r="V359">
        <v>183.2</v>
      </c>
      <c r="W359">
        <v>177.2</v>
      </c>
      <c r="X359">
        <v>184.7</v>
      </c>
      <c r="Y359">
        <v>168.2</v>
      </c>
      <c r="Z359">
        <v>171.8</v>
      </c>
      <c r="AA359">
        <v>177.8</v>
      </c>
      <c r="AB359">
        <v>178.4</v>
      </c>
      <c r="AC359">
        <v>176.5</v>
      </c>
      <c r="AD359">
        <v>177.8</v>
      </c>
    </row>
    <row r="360" spans="1:30" x14ac:dyDescent="0.3">
      <c r="A360" t="s">
        <v>33</v>
      </c>
      <c r="B360">
        <v>2023</v>
      </c>
      <c r="C360" t="s">
        <v>31</v>
      </c>
      <c r="D360">
        <v>173.3</v>
      </c>
      <c r="E360">
        <v>215.2</v>
      </c>
      <c r="F360">
        <v>197</v>
      </c>
      <c r="G360">
        <v>175.2</v>
      </c>
      <c r="H360">
        <v>178</v>
      </c>
      <c r="I360">
        <v>160.5</v>
      </c>
      <c r="J360">
        <v>175.3</v>
      </c>
      <c r="K360">
        <v>171.2</v>
      </c>
      <c r="L360">
        <v>122.7</v>
      </c>
      <c r="M360">
        <v>204.3</v>
      </c>
      <c r="N360">
        <v>163.69999999999999</v>
      </c>
      <c r="O360">
        <v>194.3</v>
      </c>
      <c r="P360">
        <v>179.5</v>
      </c>
      <c r="Q360">
        <v>201.6</v>
      </c>
      <c r="R360">
        <v>178.7</v>
      </c>
      <c r="S360">
        <v>165.3</v>
      </c>
      <c r="T360">
        <v>176.6</v>
      </c>
      <c r="U360">
        <v>172.1</v>
      </c>
      <c r="V360">
        <v>180.1</v>
      </c>
      <c r="W360">
        <v>168</v>
      </c>
      <c r="X360">
        <v>178.5</v>
      </c>
      <c r="Y360">
        <v>159.5</v>
      </c>
      <c r="Z360">
        <v>167.8</v>
      </c>
      <c r="AA360">
        <v>171.8</v>
      </c>
      <c r="AB360">
        <v>178.8</v>
      </c>
      <c r="AC360">
        <v>168.9</v>
      </c>
      <c r="AD360">
        <v>174.9</v>
      </c>
    </row>
    <row r="361" spans="1:30" x14ac:dyDescent="0.3">
      <c r="A361" t="s">
        <v>35</v>
      </c>
      <c r="B361">
        <v>2023</v>
      </c>
      <c r="C361" t="s">
        <v>31</v>
      </c>
      <c r="D361">
        <v>173.8</v>
      </c>
      <c r="E361">
        <v>210.7</v>
      </c>
      <c r="F361">
        <v>194.5</v>
      </c>
      <c r="G361">
        <v>174.6</v>
      </c>
      <c r="H361">
        <v>187.2</v>
      </c>
      <c r="I361">
        <v>158.30000000000001</v>
      </c>
      <c r="J361">
        <v>153.9</v>
      </c>
      <c r="K361">
        <v>170.9</v>
      </c>
      <c r="L361">
        <v>121.1</v>
      </c>
      <c r="M361">
        <v>208.4</v>
      </c>
      <c r="N361">
        <v>171.4</v>
      </c>
      <c r="O361">
        <v>191.2</v>
      </c>
      <c r="P361">
        <v>176.7</v>
      </c>
      <c r="Q361">
        <v>198.2</v>
      </c>
      <c r="R361">
        <v>184.9</v>
      </c>
      <c r="S361">
        <v>177.6</v>
      </c>
      <c r="T361">
        <v>183.8</v>
      </c>
      <c r="U361">
        <v>172.1</v>
      </c>
      <c r="V361">
        <v>182</v>
      </c>
      <c r="W361">
        <v>172.9</v>
      </c>
      <c r="X361">
        <v>182.3</v>
      </c>
      <c r="Y361">
        <v>163.6</v>
      </c>
      <c r="Z361">
        <v>169.5</v>
      </c>
      <c r="AA361">
        <v>174.3</v>
      </c>
      <c r="AB361">
        <v>178.6</v>
      </c>
      <c r="AC361">
        <v>172.8</v>
      </c>
      <c r="AD361">
        <v>176.5</v>
      </c>
    </row>
    <row r="362" spans="1:30" x14ac:dyDescent="0.3">
      <c r="A362" t="s">
        <v>30</v>
      </c>
      <c r="B362">
        <v>2023</v>
      </c>
      <c r="C362" t="s">
        <v>36</v>
      </c>
      <c r="D362">
        <v>174.2</v>
      </c>
      <c r="E362">
        <v>205.2</v>
      </c>
      <c r="F362">
        <v>173.9</v>
      </c>
      <c r="G362">
        <v>177</v>
      </c>
      <c r="H362">
        <v>183.4</v>
      </c>
      <c r="I362">
        <v>167.2</v>
      </c>
      <c r="J362">
        <v>140.9</v>
      </c>
      <c r="K362">
        <v>170.4</v>
      </c>
      <c r="L362">
        <v>119.1</v>
      </c>
      <c r="M362">
        <v>212.1</v>
      </c>
      <c r="N362">
        <v>177.6</v>
      </c>
      <c r="O362">
        <v>189.9</v>
      </c>
      <c r="P362">
        <v>174.8</v>
      </c>
      <c r="Q362">
        <v>198.3</v>
      </c>
      <c r="R362">
        <v>190</v>
      </c>
      <c r="S362">
        <v>187</v>
      </c>
      <c r="T362">
        <v>189.6</v>
      </c>
      <c r="U362" s="4" t="s">
        <v>32</v>
      </c>
      <c r="V362">
        <v>181.6</v>
      </c>
      <c r="W362">
        <v>178.6</v>
      </c>
      <c r="X362">
        <v>186.6</v>
      </c>
      <c r="Y362">
        <v>169</v>
      </c>
      <c r="Z362">
        <v>172.8</v>
      </c>
      <c r="AA362">
        <v>178.5</v>
      </c>
      <c r="AB362">
        <v>180.7</v>
      </c>
      <c r="AC362">
        <v>177.9</v>
      </c>
      <c r="AD362">
        <v>178</v>
      </c>
    </row>
    <row r="363" spans="1:30" x14ac:dyDescent="0.3">
      <c r="A363" t="s">
        <v>33</v>
      </c>
      <c r="B363">
        <v>2023</v>
      </c>
      <c r="C363" t="s">
        <v>36</v>
      </c>
      <c r="D363">
        <v>174.7</v>
      </c>
      <c r="E363">
        <v>212.2</v>
      </c>
      <c r="F363">
        <v>177.2</v>
      </c>
      <c r="G363">
        <v>177.9</v>
      </c>
      <c r="H363">
        <v>172.2</v>
      </c>
      <c r="I363">
        <v>172.1</v>
      </c>
      <c r="J363">
        <v>175.8</v>
      </c>
      <c r="K363">
        <v>172.2</v>
      </c>
      <c r="L363">
        <v>121.9</v>
      </c>
      <c r="M363">
        <v>204.8</v>
      </c>
      <c r="N363">
        <v>164.9</v>
      </c>
      <c r="O363">
        <v>196.6</v>
      </c>
      <c r="P363">
        <v>180.7</v>
      </c>
      <c r="Q363">
        <v>202.7</v>
      </c>
      <c r="R363">
        <v>180.3</v>
      </c>
      <c r="S363">
        <v>167</v>
      </c>
      <c r="T363">
        <v>178.2</v>
      </c>
      <c r="U363">
        <v>173.5</v>
      </c>
      <c r="V363">
        <v>182.8</v>
      </c>
      <c r="W363">
        <v>169.2</v>
      </c>
      <c r="X363">
        <v>180.8</v>
      </c>
      <c r="Y363">
        <v>159.80000000000001</v>
      </c>
      <c r="Z363">
        <v>168.4</v>
      </c>
      <c r="AA363">
        <v>172.5</v>
      </c>
      <c r="AB363">
        <v>181.4</v>
      </c>
      <c r="AC363">
        <v>170</v>
      </c>
      <c r="AD363">
        <v>176.3</v>
      </c>
    </row>
    <row r="364" spans="1:30" x14ac:dyDescent="0.3">
      <c r="A364" t="s">
        <v>35</v>
      </c>
      <c r="B364">
        <v>2023</v>
      </c>
      <c r="C364" t="s">
        <v>36</v>
      </c>
      <c r="D364">
        <v>174.4</v>
      </c>
      <c r="E364">
        <v>207.7</v>
      </c>
      <c r="F364">
        <v>175.2</v>
      </c>
      <c r="G364">
        <v>177.3</v>
      </c>
      <c r="H364">
        <v>179.3</v>
      </c>
      <c r="I364">
        <v>169.5</v>
      </c>
      <c r="J364">
        <v>152.69999999999999</v>
      </c>
      <c r="K364">
        <v>171</v>
      </c>
      <c r="L364">
        <v>120</v>
      </c>
      <c r="M364">
        <v>209.7</v>
      </c>
      <c r="N364">
        <v>172.3</v>
      </c>
      <c r="O364">
        <v>193</v>
      </c>
      <c r="P364">
        <v>177</v>
      </c>
      <c r="Q364">
        <v>199.5</v>
      </c>
      <c r="R364">
        <v>186.2</v>
      </c>
      <c r="S364">
        <v>178.7</v>
      </c>
      <c r="T364">
        <v>185.1</v>
      </c>
      <c r="U364">
        <v>173.5</v>
      </c>
      <c r="V364">
        <v>182.1</v>
      </c>
      <c r="W364">
        <v>174.2</v>
      </c>
      <c r="X364">
        <v>184.4</v>
      </c>
      <c r="Y364">
        <v>164.2</v>
      </c>
      <c r="Z364">
        <v>170.3</v>
      </c>
      <c r="AA364">
        <v>175</v>
      </c>
      <c r="AB364">
        <v>181</v>
      </c>
      <c r="AC364">
        <v>174.1</v>
      </c>
      <c r="AD364">
        <v>177.2</v>
      </c>
    </row>
    <row r="365" spans="1:30" x14ac:dyDescent="0.3">
      <c r="A365" t="s">
        <v>30</v>
      </c>
      <c r="B365">
        <v>2023</v>
      </c>
      <c r="C365" t="s">
        <v>38</v>
      </c>
      <c r="D365">
        <v>174.3</v>
      </c>
      <c r="E365">
        <v>205.2</v>
      </c>
      <c r="F365">
        <v>173.9</v>
      </c>
      <c r="G365">
        <v>177</v>
      </c>
      <c r="H365">
        <v>183.3</v>
      </c>
      <c r="I365">
        <v>167.2</v>
      </c>
      <c r="J365">
        <v>140.9</v>
      </c>
      <c r="K365">
        <v>170.5</v>
      </c>
      <c r="L365">
        <v>119.1</v>
      </c>
      <c r="M365">
        <v>212.1</v>
      </c>
      <c r="N365">
        <v>177.6</v>
      </c>
      <c r="O365">
        <v>189.9</v>
      </c>
      <c r="P365">
        <v>174.8</v>
      </c>
      <c r="Q365">
        <v>198.4</v>
      </c>
      <c r="R365">
        <v>190</v>
      </c>
      <c r="S365">
        <v>187</v>
      </c>
      <c r="T365">
        <v>189.6</v>
      </c>
      <c r="U365" s="4" t="s">
        <v>32</v>
      </c>
      <c r="V365">
        <v>181.4</v>
      </c>
      <c r="W365">
        <v>178.6</v>
      </c>
      <c r="X365">
        <v>186.6</v>
      </c>
      <c r="Y365">
        <v>169</v>
      </c>
      <c r="Z365">
        <v>172.8</v>
      </c>
      <c r="AA365">
        <v>178.5</v>
      </c>
      <c r="AB365">
        <v>180.7</v>
      </c>
      <c r="AC365">
        <v>177.9</v>
      </c>
      <c r="AD365">
        <v>178</v>
      </c>
    </row>
    <row r="366" spans="1:30" x14ac:dyDescent="0.3">
      <c r="A366" t="s">
        <v>33</v>
      </c>
      <c r="B366">
        <v>2023</v>
      </c>
      <c r="C366" t="s">
        <v>38</v>
      </c>
      <c r="D366">
        <v>174.7</v>
      </c>
      <c r="E366">
        <v>212.2</v>
      </c>
      <c r="F366">
        <v>177.2</v>
      </c>
      <c r="G366">
        <v>177.9</v>
      </c>
      <c r="H366">
        <v>172.2</v>
      </c>
      <c r="I366">
        <v>172.1</v>
      </c>
      <c r="J366">
        <v>175.9</v>
      </c>
      <c r="K366">
        <v>172.2</v>
      </c>
      <c r="L366">
        <v>121.9</v>
      </c>
      <c r="M366">
        <v>204.8</v>
      </c>
      <c r="N366">
        <v>164.9</v>
      </c>
      <c r="O366">
        <v>196.6</v>
      </c>
      <c r="P366">
        <v>180.8</v>
      </c>
      <c r="Q366">
        <v>202.7</v>
      </c>
      <c r="R366">
        <v>180.2</v>
      </c>
      <c r="S366">
        <v>167</v>
      </c>
      <c r="T366">
        <v>178.2</v>
      </c>
      <c r="U366">
        <v>173.5</v>
      </c>
      <c r="V366">
        <v>182.6</v>
      </c>
      <c r="W366">
        <v>169.2</v>
      </c>
      <c r="X366">
        <v>180.8</v>
      </c>
      <c r="Y366">
        <v>159.80000000000001</v>
      </c>
      <c r="Z366">
        <v>168.4</v>
      </c>
      <c r="AA366">
        <v>172.5</v>
      </c>
      <c r="AB366">
        <v>181.5</v>
      </c>
      <c r="AC366">
        <v>170</v>
      </c>
      <c r="AD366">
        <v>176.3</v>
      </c>
    </row>
    <row r="367" spans="1:30" x14ac:dyDescent="0.3">
      <c r="A367" t="s">
        <v>35</v>
      </c>
      <c r="B367">
        <v>2023</v>
      </c>
      <c r="C367" t="s">
        <v>38</v>
      </c>
      <c r="D367">
        <v>174.4</v>
      </c>
      <c r="E367">
        <v>207.7</v>
      </c>
      <c r="F367">
        <v>175.2</v>
      </c>
      <c r="G367">
        <v>177.3</v>
      </c>
      <c r="H367">
        <v>179.2</v>
      </c>
      <c r="I367">
        <v>169.5</v>
      </c>
      <c r="J367">
        <v>152.80000000000001</v>
      </c>
      <c r="K367">
        <v>171.1</v>
      </c>
      <c r="L367">
        <v>120</v>
      </c>
      <c r="M367">
        <v>209.7</v>
      </c>
      <c r="N367">
        <v>172.3</v>
      </c>
      <c r="O367">
        <v>193</v>
      </c>
      <c r="P367">
        <v>177</v>
      </c>
      <c r="Q367">
        <v>199.5</v>
      </c>
      <c r="R367">
        <v>186.1</v>
      </c>
      <c r="S367">
        <v>178.7</v>
      </c>
      <c r="T367">
        <v>185.1</v>
      </c>
      <c r="U367">
        <v>173.5</v>
      </c>
      <c r="V367">
        <v>181.9</v>
      </c>
      <c r="W367">
        <v>174.2</v>
      </c>
      <c r="X367">
        <v>184.4</v>
      </c>
      <c r="Y367">
        <v>164.2</v>
      </c>
      <c r="Z367">
        <v>170.3</v>
      </c>
      <c r="AA367">
        <v>175</v>
      </c>
      <c r="AB367">
        <v>181</v>
      </c>
      <c r="AC367">
        <v>174.1</v>
      </c>
      <c r="AD367">
        <v>177.2</v>
      </c>
    </row>
    <row r="368" spans="1:30" x14ac:dyDescent="0.3">
      <c r="A368" t="s">
        <v>30</v>
      </c>
      <c r="B368">
        <v>2023</v>
      </c>
      <c r="C368" t="s">
        <v>39</v>
      </c>
      <c r="D368">
        <v>173.3</v>
      </c>
      <c r="E368">
        <v>206.9</v>
      </c>
      <c r="F368">
        <v>167.9</v>
      </c>
      <c r="G368">
        <v>178.2</v>
      </c>
      <c r="H368">
        <v>178.5</v>
      </c>
      <c r="I368">
        <v>173.7</v>
      </c>
      <c r="J368">
        <v>142.80000000000001</v>
      </c>
      <c r="K368">
        <v>172.8</v>
      </c>
      <c r="L368">
        <v>120.4</v>
      </c>
      <c r="M368">
        <v>215.5</v>
      </c>
      <c r="N368">
        <v>178.2</v>
      </c>
      <c r="O368">
        <v>190.5</v>
      </c>
      <c r="P368">
        <v>175.5</v>
      </c>
      <c r="Q368">
        <v>199.5</v>
      </c>
      <c r="R368">
        <v>190.7</v>
      </c>
      <c r="S368">
        <v>187.3</v>
      </c>
      <c r="T368">
        <v>190.2</v>
      </c>
      <c r="U368" s="4" t="s">
        <v>139</v>
      </c>
      <c r="V368">
        <v>181.5</v>
      </c>
      <c r="W368">
        <v>179.1</v>
      </c>
      <c r="X368">
        <v>187.2</v>
      </c>
      <c r="Y368">
        <v>169.4</v>
      </c>
      <c r="Z368">
        <v>173.2</v>
      </c>
      <c r="AA368">
        <v>179.4</v>
      </c>
      <c r="AB368">
        <v>183.8</v>
      </c>
      <c r="AC368">
        <v>178.9</v>
      </c>
      <c r="AD368">
        <v>178.8</v>
      </c>
    </row>
    <row r="369" spans="1:30" x14ac:dyDescent="0.3">
      <c r="A369" t="s">
        <v>33</v>
      </c>
      <c r="B369">
        <v>2023</v>
      </c>
      <c r="C369" t="s">
        <v>39</v>
      </c>
      <c r="D369">
        <v>174.8</v>
      </c>
      <c r="E369">
        <v>213.7</v>
      </c>
      <c r="F369">
        <v>172.4</v>
      </c>
      <c r="G369">
        <v>178.8</v>
      </c>
      <c r="H369">
        <v>168.7</v>
      </c>
      <c r="I369">
        <v>179.2</v>
      </c>
      <c r="J369">
        <v>179.9</v>
      </c>
      <c r="K369">
        <v>174.7</v>
      </c>
      <c r="L369">
        <v>123.1</v>
      </c>
      <c r="M369">
        <v>207.8</v>
      </c>
      <c r="N369">
        <v>165.5</v>
      </c>
      <c r="O369">
        <v>197</v>
      </c>
      <c r="P369">
        <v>182.1</v>
      </c>
      <c r="Q369">
        <v>203.5</v>
      </c>
      <c r="R369">
        <v>181</v>
      </c>
      <c r="S369">
        <v>167.7</v>
      </c>
      <c r="T369">
        <v>178.9</v>
      </c>
      <c r="U369">
        <v>175.2</v>
      </c>
      <c r="V369">
        <v>182.1</v>
      </c>
      <c r="W369">
        <v>169.6</v>
      </c>
      <c r="X369">
        <v>181.5</v>
      </c>
      <c r="Y369">
        <v>160.1</v>
      </c>
      <c r="Z369">
        <v>168.8</v>
      </c>
      <c r="AA369">
        <v>174.2</v>
      </c>
      <c r="AB369">
        <v>184.4</v>
      </c>
      <c r="AC369">
        <v>170.9</v>
      </c>
      <c r="AD369">
        <v>177.4</v>
      </c>
    </row>
    <row r="370" spans="1:30" x14ac:dyDescent="0.3">
      <c r="A370" t="s">
        <v>35</v>
      </c>
      <c r="B370">
        <v>2023</v>
      </c>
      <c r="C370" t="s">
        <v>39</v>
      </c>
      <c r="D370">
        <v>173.8</v>
      </c>
      <c r="E370">
        <v>209.3</v>
      </c>
      <c r="F370">
        <v>169.6</v>
      </c>
      <c r="G370">
        <v>178.4</v>
      </c>
      <c r="H370">
        <v>174.9</v>
      </c>
      <c r="I370">
        <v>176.3</v>
      </c>
      <c r="J370">
        <v>155.4</v>
      </c>
      <c r="K370">
        <v>173.4</v>
      </c>
      <c r="L370">
        <v>121.3</v>
      </c>
      <c r="M370">
        <v>212.9</v>
      </c>
      <c r="N370">
        <v>172.9</v>
      </c>
      <c r="O370">
        <v>193.5</v>
      </c>
      <c r="P370">
        <v>177.9</v>
      </c>
      <c r="Q370">
        <v>200.6</v>
      </c>
      <c r="R370">
        <v>186.9</v>
      </c>
      <c r="S370">
        <v>179.2</v>
      </c>
      <c r="T370">
        <v>185.7</v>
      </c>
      <c r="U370">
        <v>175.2</v>
      </c>
      <c r="V370">
        <v>181.7</v>
      </c>
      <c r="W370">
        <v>174.6</v>
      </c>
      <c r="X370">
        <v>185</v>
      </c>
      <c r="Y370">
        <v>164.5</v>
      </c>
      <c r="Z370">
        <v>170.7</v>
      </c>
      <c r="AA370">
        <v>176.4</v>
      </c>
      <c r="AB370">
        <v>184</v>
      </c>
      <c r="AC370">
        <v>175</v>
      </c>
      <c r="AD370">
        <v>178.1</v>
      </c>
    </row>
    <row r="371" spans="1:30" x14ac:dyDescent="0.3">
      <c r="A371" t="s">
        <v>30</v>
      </c>
      <c r="B371">
        <v>2023</v>
      </c>
      <c r="C371" t="s">
        <v>41</v>
      </c>
      <c r="D371">
        <v>173.2</v>
      </c>
      <c r="E371">
        <v>211.5</v>
      </c>
      <c r="F371">
        <v>171</v>
      </c>
      <c r="G371">
        <v>179.6</v>
      </c>
      <c r="H371">
        <v>173.3</v>
      </c>
      <c r="I371">
        <v>169</v>
      </c>
      <c r="J371">
        <v>148.69999999999999</v>
      </c>
      <c r="K371">
        <v>174.9</v>
      </c>
      <c r="L371">
        <v>121.9</v>
      </c>
      <c r="M371">
        <v>221</v>
      </c>
      <c r="N371">
        <v>178.7</v>
      </c>
      <c r="O371">
        <v>191.1</v>
      </c>
      <c r="P371">
        <v>176.8</v>
      </c>
      <c r="Q371">
        <v>199.9</v>
      </c>
      <c r="R371">
        <v>191.2</v>
      </c>
      <c r="S371">
        <v>187.9</v>
      </c>
      <c r="T371">
        <v>190.8</v>
      </c>
      <c r="U371" s="4" t="s">
        <v>139</v>
      </c>
      <c r="V371">
        <v>182.5</v>
      </c>
      <c r="W371">
        <v>179.8</v>
      </c>
      <c r="X371">
        <v>187.8</v>
      </c>
      <c r="Y371">
        <v>169.7</v>
      </c>
      <c r="Z371">
        <v>173.8</v>
      </c>
      <c r="AA371">
        <v>180.3</v>
      </c>
      <c r="AB371">
        <v>184.9</v>
      </c>
      <c r="AC371">
        <v>179.5</v>
      </c>
      <c r="AD371">
        <v>179.8</v>
      </c>
    </row>
    <row r="372" spans="1:30" x14ac:dyDescent="0.3">
      <c r="A372" t="s">
        <v>33</v>
      </c>
      <c r="B372">
        <v>2023</v>
      </c>
      <c r="C372" t="s">
        <v>41</v>
      </c>
      <c r="D372">
        <v>174.7</v>
      </c>
      <c r="E372">
        <v>219.4</v>
      </c>
      <c r="F372">
        <v>176.7</v>
      </c>
      <c r="G372">
        <v>179.4</v>
      </c>
      <c r="H372">
        <v>164.4</v>
      </c>
      <c r="I372">
        <v>175.8</v>
      </c>
      <c r="J372">
        <v>185</v>
      </c>
      <c r="K372">
        <v>176.9</v>
      </c>
      <c r="L372">
        <v>124.2</v>
      </c>
      <c r="M372">
        <v>211.9</v>
      </c>
      <c r="N372">
        <v>165.9</v>
      </c>
      <c r="O372">
        <v>197.7</v>
      </c>
      <c r="P372">
        <v>183.1</v>
      </c>
      <c r="Q372">
        <v>204.2</v>
      </c>
      <c r="R372">
        <v>181.3</v>
      </c>
      <c r="S372">
        <v>168.1</v>
      </c>
      <c r="T372">
        <v>179.3</v>
      </c>
      <c r="U372">
        <v>175.6</v>
      </c>
      <c r="V372">
        <v>183.4</v>
      </c>
      <c r="W372">
        <v>170.1</v>
      </c>
      <c r="X372">
        <v>182.2</v>
      </c>
      <c r="Y372">
        <v>160.4</v>
      </c>
      <c r="Z372">
        <v>169.2</v>
      </c>
      <c r="AA372">
        <v>174.8</v>
      </c>
      <c r="AB372">
        <v>185.6</v>
      </c>
      <c r="AC372">
        <v>171.6</v>
      </c>
      <c r="AD372">
        <v>178.2</v>
      </c>
    </row>
    <row r="373" spans="1:30" x14ac:dyDescent="0.3">
      <c r="A373" t="s">
        <v>35</v>
      </c>
      <c r="B373">
        <v>2023</v>
      </c>
      <c r="C373" t="s">
        <v>41</v>
      </c>
      <c r="D373">
        <v>173.7</v>
      </c>
      <c r="E373">
        <v>214.3</v>
      </c>
      <c r="F373">
        <v>173.2</v>
      </c>
      <c r="G373">
        <v>179.5</v>
      </c>
      <c r="H373">
        <v>170</v>
      </c>
      <c r="I373">
        <v>172.2</v>
      </c>
      <c r="J373">
        <v>161</v>
      </c>
      <c r="K373">
        <v>175.6</v>
      </c>
      <c r="L373">
        <v>122.7</v>
      </c>
      <c r="M373">
        <v>218</v>
      </c>
      <c r="N373">
        <v>173.4</v>
      </c>
      <c r="O373">
        <v>194.2</v>
      </c>
      <c r="P373">
        <v>179.1</v>
      </c>
      <c r="Q373">
        <v>201</v>
      </c>
      <c r="R373">
        <v>187.3</v>
      </c>
      <c r="S373">
        <v>179.7</v>
      </c>
      <c r="T373">
        <v>186.2</v>
      </c>
      <c r="U373">
        <v>175.6</v>
      </c>
      <c r="V373">
        <v>182.8</v>
      </c>
      <c r="W373">
        <v>175.2</v>
      </c>
      <c r="X373">
        <v>185.7</v>
      </c>
      <c r="Y373">
        <v>164.8</v>
      </c>
      <c r="Z373">
        <v>171.2</v>
      </c>
      <c r="AA373">
        <v>177.1</v>
      </c>
      <c r="AB373">
        <v>185.2</v>
      </c>
      <c r="AC373">
        <v>175.7</v>
      </c>
      <c r="AD373">
        <v>179.1</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3CAE6-B8C3-410B-B421-920FED4A0E93}">
  <dimension ref="A1:NU41"/>
  <sheetViews>
    <sheetView zoomScale="90" zoomScaleNormal="90" workbookViewId="0"/>
  </sheetViews>
  <sheetFormatPr defaultRowHeight="14.4" x14ac:dyDescent="0.3"/>
  <cols>
    <col min="1" max="1" width="21.5546875" customWidth="1"/>
    <col min="2" max="2" width="32.109375" bestFit="1" customWidth="1"/>
    <col min="130" max="130" width="16.33203125" bestFit="1" customWidth="1"/>
    <col min="131" max="131" width="32.109375" bestFit="1" customWidth="1"/>
    <col min="258" max="258" width="16.33203125" bestFit="1" customWidth="1"/>
    <col min="259" max="259" width="32.109375" bestFit="1" customWidth="1"/>
  </cols>
  <sheetData>
    <row r="1" spans="1:385" ht="21.6" thickBot="1" x14ac:dyDescent="0.45">
      <c r="B1" s="6"/>
      <c r="C1" s="23" t="s">
        <v>30</v>
      </c>
      <c r="D1" s="24"/>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c r="AJ1" s="24"/>
      <c r="AK1" s="24"/>
      <c r="AL1" s="24"/>
      <c r="AM1" s="24"/>
      <c r="AN1" s="24"/>
      <c r="AO1" s="24"/>
      <c r="AP1" s="24"/>
      <c r="AQ1" s="24"/>
      <c r="AR1" s="24"/>
      <c r="AS1" s="24"/>
      <c r="AT1" s="24"/>
      <c r="AU1" s="24"/>
      <c r="AV1" s="24"/>
      <c r="AW1" s="24"/>
      <c r="AX1" s="24"/>
      <c r="AY1" s="24"/>
      <c r="AZ1" s="24"/>
      <c r="BA1" s="24"/>
      <c r="BB1" s="24"/>
      <c r="BC1" s="24"/>
      <c r="BD1" s="24"/>
      <c r="BE1" s="24"/>
      <c r="BF1" s="24"/>
      <c r="BG1" s="24"/>
      <c r="BH1" s="24"/>
      <c r="BI1" s="24"/>
      <c r="BJ1" s="24"/>
      <c r="BK1" s="24"/>
      <c r="BL1" s="24"/>
      <c r="BM1" s="24"/>
      <c r="BN1" s="24"/>
      <c r="BO1" s="24"/>
      <c r="BP1" s="24"/>
      <c r="BQ1" s="24"/>
      <c r="BR1" s="24"/>
      <c r="BS1" s="24"/>
      <c r="BT1" s="24"/>
      <c r="BU1" s="24"/>
      <c r="BV1" s="24"/>
      <c r="BW1" s="24"/>
      <c r="BX1" s="24"/>
      <c r="BY1" s="24"/>
      <c r="BZ1" s="24"/>
      <c r="CA1" s="24"/>
      <c r="CB1" s="24"/>
      <c r="CC1" s="24"/>
      <c r="CD1" s="24"/>
      <c r="CE1" s="24"/>
      <c r="CF1" s="24"/>
      <c r="CG1" s="24"/>
      <c r="CH1" s="24"/>
      <c r="CI1" s="24"/>
      <c r="CJ1" s="24"/>
      <c r="CK1" s="24"/>
      <c r="CL1" s="24"/>
      <c r="CM1" s="24"/>
      <c r="CN1" s="24"/>
      <c r="CO1" s="24"/>
      <c r="CP1" s="24"/>
      <c r="CQ1" s="24"/>
      <c r="CR1" s="24"/>
      <c r="CS1" s="24"/>
      <c r="CT1" s="24"/>
      <c r="CU1" s="24"/>
      <c r="CV1" s="24"/>
      <c r="CW1" s="24"/>
      <c r="CX1" s="24"/>
      <c r="CY1" s="24"/>
      <c r="CZ1" s="24"/>
      <c r="DA1" s="24"/>
      <c r="DB1" s="24"/>
      <c r="DC1" s="24"/>
      <c r="DD1" s="24"/>
      <c r="DE1" s="24"/>
      <c r="DF1" s="24"/>
      <c r="DG1" s="24"/>
      <c r="DH1" s="24"/>
      <c r="DI1" s="24"/>
      <c r="DJ1" s="24"/>
      <c r="DK1" s="24"/>
      <c r="DL1" s="24"/>
      <c r="DM1" s="24"/>
      <c r="DN1" s="24"/>
      <c r="DO1" s="24"/>
      <c r="DP1" s="24"/>
      <c r="DQ1" s="24"/>
      <c r="DR1" s="24"/>
      <c r="DS1" s="24"/>
      <c r="DT1" s="24"/>
      <c r="DU1" s="24"/>
      <c r="DV1" s="24"/>
      <c r="DW1" s="25"/>
      <c r="DX1" s="169"/>
      <c r="EB1" s="156" t="s">
        <v>33</v>
      </c>
      <c r="EC1" s="157"/>
      <c r="ED1" s="157"/>
      <c r="EE1" s="157"/>
      <c r="EF1" s="157"/>
      <c r="EG1" s="157"/>
      <c r="EH1" s="157"/>
      <c r="EI1" s="157"/>
      <c r="EJ1" s="157"/>
      <c r="EK1" s="157"/>
      <c r="EL1" s="157"/>
      <c r="EM1" s="157"/>
      <c r="EN1" s="157"/>
      <c r="EO1" s="157"/>
      <c r="EP1" s="157"/>
      <c r="EQ1" s="157"/>
      <c r="ER1" s="157"/>
      <c r="ES1" s="157"/>
      <c r="ET1" s="157"/>
      <c r="EU1" s="157"/>
      <c r="EV1" s="157"/>
      <c r="EW1" s="157"/>
      <c r="EX1" s="157"/>
      <c r="EY1" s="157"/>
      <c r="EZ1" s="157"/>
      <c r="FA1" s="157"/>
      <c r="FB1" s="157"/>
      <c r="FC1" s="157"/>
      <c r="FD1" s="157"/>
      <c r="FE1" s="157"/>
      <c r="FF1" s="157"/>
      <c r="FG1" s="157"/>
      <c r="FH1" s="157"/>
      <c r="FI1" s="157"/>
      <c r="FJ1" s="157"/>
      <c r="FK1" s="157"/>
      <c r="FL1" s="157"/>
      <c r="FM1" s="157"/>
      <c r="FN1" s="157"/>
      <c r="FO1" s="157"/>
      <c r="FP1" s="157"/>
      <c r="FQ1" s="157"/>
      <c r="FR1" s="157"/>
      <c r="FS1" s="157"/>
      <c r="FT1" s="157"/>
      <c r="FU1" s="157"/>
      <c r="FV1" s="157"/>
      <c r="FW1" s="157"/>
      <c r="FX1" s="157"/>
      <c r="FY1" s="157"/>
      <c r="FZ1" s="157"/>
      <c r="GA1" s="157"/>
      <c r="GB1" s="157"/>
      <c r="GC1" s="157"/>
      <c r="GD1" s="157"/>
      <c r="GE1" s="157"/>
      <c r="GF1" s="157"/>
      <c r="GG1" s="157"/>
      <c r="GH1" s="157"/>
      <c r="GI1" s="157"/>
      <c r="GJ1" s="157"/>
      <c r="GK1" s="157"/>
      <c r="GL1" s="157"/>
      <c r="GM1" s="157"/>
      <c r="GN1" s="157"/>
      <c r="GO1" s="157"/>
      <c r="GP1" s="157"/>
      <c r="GQ1" s="157"/>
      <c r="GR1" s="157"/>
      <c r="GS1" s="157"/>
      <c r="GT1" s="157"/>
      <c r="GU1" s="157"/>
      <c r="GV1" s="157"/>
      <c r="GW1" s="157"/>
      <c r="GX1" s="157"/>
      <c r="GY1" s="157"/>
      <c r="GZ1" s="157"/>
      <c r="HA1" s="157"/>
      <c r="HB1" s="157"/>
      <c r="HC1" s="157"/>
      <c r="HD1" s="157"/>
      <c r="HE1" s="157"/>
      <c r="HF1" s="157"/>
      <c r="HG1" s="157"/>
      <c r="HH1" s="157"/>
      <c r="HI1" s="157"/>
      <c r="HJ1" s="157"/>
      <c r="HK1" s="157"/>
      <c r="HL1" s="157"/>
      <c r="HM1" s="157"/>
      <c r="HN1" s="157"/>
      <c r="HO1" s="157"/>
      <c r="HP1" s="157"/>
      <c r="HQ1" s="157"/>
      <c r="HR1" s="157"/>
      <c r="HS1" s="157"/>
      <c r="HT1" s="157"/>
      <c r="HU1" s="157"/>
      <c r="HV1" s="157"/>
      <c r="HW1" s="157"/>
      <c r="HX1" s="157"/>
      <c r="HY1" s="157"/>
      <c r="HZ1" s="157"/>
      <c r="IA1" s="157"/>
      <c r="IB1" s="157"/>
      <c r="IC1" s="157"/>
      <c r="ID1" s="157"/>
      <c r="IE1" s="157"/>
      <c r="IF1" s="157"/>
      <c r="IG1" s="157"/>
      <c r="IH1" s="157"/>
      <c r="II1" s="157"/>
      <c r="IJ1" s="157"/>
      <c r="IK1" s="157"/>
      <c r="IL1" s="157"/>
      <c r="IM1" s="157"/>
      <c r="IN1" s="157"/>
      <c r="IO1" s="157"/>
      <c r="IP1" s="157"/>
      <c r="IQ1" s="157"/>
      <c r="IR1" s="157"/>
      <c r="IS1" s="157"/>
      <c r="IT1" s="157"/>
      <c r="IU1" s="158"/>
      <c r="IV1" s="7"/>
      <c r="IZ1" s="159" t="s">
        <v>35</v>
      </c>
      <c r="JA1" s="160"/>
      <c r="JB1" s="160"/>
      <c r="JC1" s="160"/>
      <c r="JD1" s="160"/>
      <c r="JE1" s="160"/>
      <c r="JF1" s="160"/>
      <c r="JG1" s="160"/>
      <c r="JH1" s="160"/>
      <c r="JI1" s="160"/>
      <c r="JJ1" s="160"/>
      <c r="JK1" s="160"/>
      <c r="JL1" s="160"/>
      <c r="JM1" s="160"/>
      <c r="JN1" s="160"/>
      <c r="JO1" s="160"/>
      <c r="JP1" s="160"/>
      <c r="JQ1" s="160"/>
      <c r="JR1" s="160"/>
      <c r="JS1" s="160"/>
      <c r="JT1" s="160"/>
      <c r="JU1" s="160"/>
      <c r="JV1" s="160"/>
      <c r="JW1" s="160"/>
      <c r="JX1" s="160"/>
      <c r="JY1" s="160"/>
      <c r="JZ1" s="160"/>
      <c r="KA1" s="160"/>
      <c r="KB1" s="160"/>
      <c r="KC1" s="160"/>
      <c r="KD1" s="160"/>
      <c r="KE1" s="160"/>
      <c r="KF1" s="160"/>
      <c r="KG1" s="160"/>
      <c r="KH1" s="160"/>
      <c r="KI1" s="160"/>
      <c r="KJ1" s="160"/>
      <c r="KK1" s="160"/>
      <c r="KL1" s="160"/>
      <c r="KM1" s="160"/>
      <c r="KN1" s="160"/>
      <c r="KO1" s="160"/>
      <c r="KP1" s="160"/>
      <c r="KQ1" s="160"/>
      <c r="KR1" s="160"/>
      <c r="KS1" s="160"/>
      <c r="KT1" s="160"/>
      <c r="KU1" s="160"/>
      <c r="KV1" s="160"/>
      <c r="KW1" s="160"/>
      <c r="KX1" s="160"/>
      <c r="KY1" s="160"/>
      <c r="KZ1" s="160"/>
      <c r="LA1" s="160"/>
      <c r="LB1" s="160"/>
      <c r="LC1" s="160"/>
      <c r="LD1" s="160"/>
      <c r="LE1" s="160"/>
      <c r="LF1" s="160"/>
      <c r="LG1" s="160"/>
      <c r="LH1" s="160"/>
      <c r="LI1" s="160"/>
      <c r="LJ1" s="160"/>
      <c r="LK1" s="160"/>
      <c r="LL1" s="160"/>
      <c r="LM1" s="160"/>
      <c r="LN1" s="160"/>
      <c r="LO1" s="160"/>
      <c r="LP1" s="160"/>
      <c r="LQ1" s="160"/>
      <c r="LR1" s="160"/>
      <c r="LS1" s="160"/>
      <c r="LT1" s="160"/>
      <c r="LU1" s="160"/>
      <c r="LV1" s="160"/>
      <c r="LW1" s="160"/>
      <c r="LX1" s="160"/>
      <c r="LY1" s="160"/>
      <c r="LZ1" s="160"/>
      <c r="MA1" s="160"/>
      <c r="MB1" s="160"/>
      <c r="MC1" s="160"/>
      <c r="MD1" s="160"/>
      <c r="ME1" s="160"/>
      <c r="MF1" s="160"/>
      <c r="MG1" s="160"/>
      <c r="MH1" s="160"/>
      <c r="MI1" s="160"/>
      <c r="MJ1" s="160"/>
      <c r="MK1" s="160"/>
      <c r="ML1" s="160"/>
      <c r="MM1" s="160"/>
      <c r="MN1" s="160"/>
      <c r="MO1" s="160"/>
      <c r="MP1" s="160"/>
      <c r="MQ1" s="160"/>
      <c r="MR1" s="160"/>
      <c r="MS1" s="160"/>
      <c r="MT1" s="160"/>
      <c r="MU1" s="160"/>
      <c r="MV1" s="160"/>
      <c r="MW1" s="160"/>
      <c r="MX1" s="160"/>
      <c r="MY1" s="160"/>
      <c r="MZ1" s="160"/>
      <c r="NA1" s="160"/>
      <c r="NB1" s="160"/>
      <c r="NC1" s="160"/>
      <c r="ND1" s="160"/>
      <c r="NE1" s="160"/>
      <c r="NF1" s="160"/>
      <c r="NG1" s="160"/>
      <c r="NH1" s="160"/>
      <c r="NI1" s="160"/>
      <c r="NJ1" s="160"/>
      <c r="NK1" s="160"/>
      <c r="NL1" s="160"/>
      <c r="NM1" s="160"/>
      <c r="NN1" s="160"/>
      <c r="NO1" s="160"/>
      <c r="NP1" s="160"/>
      <c r="NQ1" s="160"/>
      <c r="NR1" s="160"/>
      <c r="NS1" s="160"/>
      <c r="NT1" s="161"/>
    </row>
    <row r="2" spans="1:385" x14ac:dyDescent="0.3">
      <c r="B2" s="6" t="s">
        <v>1</v>
      </c>
      <c r="C2">
        <v>2013</v>
      </c>
      <c r="D2">
        <v>2013</v>
      </c>
      <c r="E2">
        <v>2013</v>
      </c>
      <c r="F2">
        <v>2013</v>
      </c>
      <c r="G2">
        <v>2013</v>
      </c>
      <c r="H2">
        <v>2013</v>
      </c>
      <c r="I2">
        <v>2013</v>
      </c>
      <c r="J2">
        <v>2013</v>
      </c>
      <c r="K2">
        <v>2013</v>
      </c>
      <c r="L2">
        <v>2013</v>
      </c>
      <c r="M2">
        <v>2013</v>
      </c>
      <c r="N2">
        <v>2013</v>
      </c>
      <c r="O2">
        <v>2014</v>
      </c>
      <c r="P2">
        <v>2014</v>
      </c>
      <c r="Q2">
        <v>2014</v>
      </c>
      <c r="R2">
        <v>2014</v>
      </c>
      <c r="S2">
        <v>2014</v>
      </c>
      <c r="T2">
        <v>2014</v>
      </c>
      <c r="U2">
        <v>2014</v>
      </c>
      <c r="V2">
        <v>2014</v>
      </c>
      <c r="W2">
        <v>2014</v>
      </c>
      <c r="X2">
        <v>2014</v>
      </c>
      <c r="Y2">
        <v>2014</v>
      </c>
      <c r="Z2">
        <v>2014</v>
      </c>
      <c r="AA2">
        <v>2015</v>
      </c>
      <c r="AB2">
        <v>2015</v>
      </c>
      <c r="AC2">
        <v>2015</v>
      </c>
      <c r="AD2">
        <v>2015</v>
      </c>
      <c r="AE2">
        <v>2015</v>
      </c>
      <c r="AF2">
        <v>2015</v>
      </c>
      <c r="AG2">
        <v>2015</v>
      </c>
      <c r="AH2">
        <v>2015</v>
      </c>
      <c r="AI2">
        <v>2015</v>
      </c>
      <c r="AJ2">
        <v>2015</v>
      </c>
      <c r="AK2">
        <v>2015</v>
      </c>
      <c r="AL2">
        <v>2015</v>
      </c>
      <c r="AM2">
        <v>2016</v>
      </c>
      <c r="AN2">
        <v>2016</v>
      </c>
      <c r="AO2">
        <v>2016</v>
      </c>
      <c r="AP2">
        <v>2016</v>
      </c>
      <c r="AQ2">
        <v>2016</v>
      </c>
      <c r="AR2">
        <v>2016</v>
      </c>
      <c r="AS2">
        <v>2016</v>
      </c>
      <c r="AT2">
        <v>2016</v>
      </c>
      <c r="AU2">
        <v>2016</v>
      </c>
      <c r="AV2">
        <v>2016</v>
      </c>
      <c r="AW2">
        <v>2016</v>
      </c>
      <c r="AX2">
        <v>2016</v>
      </c>
      <c r="AY2">
        <v>2017</v>
      </c>
      <c r="AZ2">
        <v>2017</v>
      </c>
      <c r="BA2">
        <v>2017</v>
      </c>
      <c r="BB2">
        <v>2017</v>
      </c>
      <c r="BC2">
        <v>2017</v>
      </c>
      <c r="BD2">
        <v>2017</v>
      </c>
      <c r="BE2">
        <v>2017</v>
      </c>
      <c r="BF2">
        <v>2017</v>
      </c>
      <c r="BG2">
        <v>2017</v>
      </c>
      <c r="BH2">
        <v>2017</v>
      </c>
      <c r="BI2">
        <v>2017</v>
      </c>
      <c r="BJ2">
        <v>2017</v>
      </c>
      <c r="BK2">
        <v>2018</v>
      </c>
      <c r="BL2">
        <v>2018</v>
      </c>
      <c r="BM2">
        <v>2018</v>
      </c>
      <c r="BN2">
        <v>2018</v>
      </c>
      <c r="BO2">
        <v>2018</v>
      </c>
      <c r="BP2">
        <v>2018</v>
      </c>
      <c r="BQ2">
        <v>2018</v>
      </c>
      <c r="BR2">
        <v>2018</v>
      </c>
      <c r="BS2">
        <v>2018</v>
      </c>
      <c r="BT2">
        <v>2018</v>
      </c>
      <c r="BU2">
        <v>2018</v>
      </c>
      <c r="BV2">
        <v>2018</v>
      </c>
      <c r="BW2">
        <v>2019</v>
      </c>
      <c r="BX2">
        <v>2019</v>
      </c>
      <c r="BY2">
        <v>2019</v>
      </c>
      <c r="BZ2">
        <v>2019</v>
      </c>
      <c r="CA2">
        <v>2019</v>
      </c>
      <c r="CB2">
        <v>2019</v>
      </c>
      <c r="CC2">
        <v>2019</v>
      </c>
      <c r="CD2">
        <v>2019</v>
      </c>
      <c r="CE2">
        <v>2019</v>
      </c>
      <c r="CF2">
        <v>2019</v>
      </c>
      <c r="CG2">
        <v>2019</v>
      </c>
      <c r="CH2">
        <v>2019</v>
      </c>
      <c r="CI2">
        <v>2020</v>
      </c>
      <c r="CJ2">
        <v>2020</v>
      </c>
      <c r="CK2">
        <v>2020</v>
      </c>
      <c r="CL2">
        <v>2020</v>
      </c>
      <c r="CM2">
        <v>2020</v>
      </c>
      <c r="CN2">
        <v>2020</v>
      </c>
      <c r="CO2">
        <v>2020</v>
      </c>
      <c r="CP2">
        <v>2020</v>
      </c>
      <c r="CQ2">
        <v>2020</v>
      </c>
      <c r="CR2">
        <v>2020</v>
      </c>
      <c r="CS2">
        <v>2020</v>
      </c>
      <c r="CT2">
        <v>2020</v>
      </c>
      <c r="CU2">
        <v>2021</v>
      </c>
      <c r="CV2">
        <v>2021</v>
      </c>
      <c r="CW2">
        <v>2021</v>
      </c>
      <c r="CX2">
        <v>2021</v>
      </c>
      <c r="CY2">
        <v>2021</v>
      </c>
      <c r="CZ2">
        <v>2021</v>
      </c>
      <c r="DA2">
        <v>2021</v>
      </c>
      <c r="DB2">
        <v>2021</v>
      </c>
      <c r="DC2">
        <v>2021</v>
      </c>
      <c r="DD2">
        <v>2021</v>
      </c>
      <c r="DE2">
        <v>2021</v>
      </c>
      <c r="DF2">
        <v>2021</v>
      </c>
      <c r="DG2">
        <v>2022</v>
      </c>
      <c r="DH2">
        <v>2022</v>
      </c>
      <c r="DI2">
        <v>2022</v>
      </c>
      <c r="DJ2">
        <v>2022</v>
      </c>
      <c r="DK2">
        <v>2022</v>
      </c>
      <c r="DL2">
        <v>2022</v>
      </c>
      <c r="DM2">
        <v>2022</v>
      </c>
      <c r="DN2">
        <v>2022</v>
      </c>
      <c r="DO2">
        <v>2022</v>
      </c>
      <c r="DP2">
        <v>2022</v>
      </c>
      <c r="DQ2">
        <v>2022</v>
      </c>
      <c r="DR2">
        <v>2022</v>
      </c>
      <c r="DS2">
        <v>2023</v>
      </c>
      <c r="DT2">
        <v>2023</v>
      </c>
      <c r="DU2">
        <v>2023</v>
      </c>
      <c r="DV2">
        <v>2023</v>
      </c>
      <c r="DW2">
        <v>2023</v>
      </c>
      <c r="EB2">
        <v>2013</v>
      </c>
      <c r="EC2">
        <v>2013</v>
      </c>
      <c r="ED2">
        <v>2013</v>
      </c>
      <c r="EE2">
        <v>2013</v>
      </c>
      <c r="EF2">
        <v>2013</v>
      </c>
      <c r="EG2">
        <v>2013</v>
      </c>
      <c r="EH2">
        <v>2013</v>
      </c>
      <c r="EI2">
        <v>2013</v>
      </c>
      <c r="EJ2">
        <v>2013</v>
      </c>
      <c r="EK2">
        <v>2013</v>
      </c>
      <c r="EL2">
        <v>2013</v>
      </c>
      <c r="EM2">
        <v>2013</v>
      </c>
      <c r="EN2">
        <v>2014</v>
      </c>
      <c r="EO2">
        <v>2014</v>
      </c>
      <c r="EP2">
        <v>2014</v>
      </c>
      <c r="EQ2">
        <v>2014</v>
      </c>
      <c r="ER2">
        <v>2014</v>
      </c>
      <c r="ES2">
        <v>2014</v>
      </c>
      <c r="ET2">
        <v>2014</v>
      </c>
      <c r="EU2">
        <v>2014</v>
      </c>
      <c r="EV2">
        <v>2014</v>
      </c>
      <c r="EW2">
        <v>2014</v>
      </c>
      <c r="EX2">
        <v>2014</v>
      </c>
      <c r="EY2">
        <v>2014</v>
      </c>
      <c r="EZ2">
        <v>2015</v>
      </c>
      <c r="FA2">
        <v>2015</v>
      </c>
      <c r="FB2">
        <v>2015</v>
      </c>
      <c r="FC2">
        <v>2015</v>
      </c>
      <c r="FD2">
        <v>2015</v>
      </c>
      <c r="FE2">
        <v>2015</v>
      </c>
      <c r="FF2">
        <v>2015</v>
      </c>
      <c r="FG2">
        <v>2015</v>
      </c>
      <c r="FH2">
        <v>2015</v>
      </c>
      <c r="FI2">
        <v>2015</v>
      </c>
      <c r="FJ2">
        <v>2015</v>
      </c>
      <c r="FK2">
        <v>2015</v>
      </c>
      <c r="FL2">
        <v>2016</v>
      </c>
      <c r="FM2">
        <v>2016</v>
      </c>
      <c r="FN2">
        <v>2016</v>
      </c>
      <c r="FO2">
        <v>2016</v>
      </c>
      <c r="FP2">
        <v>2016</v>
      </c>
      <c r="FQ2">
        <v>2016</v>
      </c>
      <c r="FR2">
        <v>2016</v>
      </c>
      <c r="FS2">
        <v>2016</v>
      </c>
      <c r="FT2">
        <v>2016</v>
      </c>
      <c r="FU2">
        <v>2016</v>
      </c>
      <c r="FV2">
        <v>2016</v>
      </c>
      <c r="FW2">
        <v>2016</v>
      </c>
      <c r="FX2">
        <v>2017</v>
      </c>
      <c r="FY2">
        <v>2017</v>
      </c>
      <c r="FZ2">
        <v>2017</v>
      </c>
      <c r="GA2">
        <v>2017</v>
      </c>
      <c r="GB2">
        <v>2017</v>
      </c>
      <c r="GC2">
        <v>2017</v>
      </c>
      <c r="GD2">
        <v>2017</v>
      </c>
      <c r="GE2">
        <v>2017</v>
      </c>
      <c r="GF2">
        <v>2017</v>
      </c>
      <c r="GG2">
        <v>2017</v>
      </c>
      <c r="GH2">
        <v>2017</v>
      </c>
      <c r="GI2">
        <v>2017</v>
      </c>
      <c r="GJ2">
        <v>2018</v>
      </c>
      <c r="GK2">
        <v>2018</v>
      </c>
      <c r="GL2">
        <v>2018</v>
      </c>
      <c r="GM2">
        <v>2018</v>
      </c>
      <c r="GN2">
        <v>2018</v>
      </c>
      <c r="GO2">
        <v>2018</v>
      </c>
      <c r="GP2">
        <v>2018</v>
      </c>
      <c r="GQ2">
        <v>2018</v>
      </c>
      <c r="GR2">
        <v>2018</v>
      </c>
      <c r="GS2">
        <v>2018</v>
      </c>
      <c r="GT2">
        <v>2018</v>
      </c>
      <c r="GU2">
        <v>2018</v>
      </c>
      <c r="GV2">
        <v>2019</v>
      </c>
      <c r="GW2">
        <v>2019</v>
      </c>
      <c r="GX2">
        <v>2019</v>
      </c>
      <c r="GY2">
        <v>2019</v>
      </c>
      <c r="GZ2">
        <v>2019</v>
      </c>
      <c r="HA2">
        <v>2019</v>
      </c>
      <c r="HB2">
        <v>2019</v>
      </c>
      <c r="HC2">
        <v>2019</v>
      </c>
      <c r="HD2">
        <v>2019</v>
      </c>
      <c r="HE2">
        <v>2019</v>
      </c>
      <c r="HF2">
        <v>2019</v>
      </c>
      <c r="HG2">
        <v>2019</v>
      </c>
      <c r="HH2">
        <v>2020</v>
      </c>
      <c r="HI2">
        <v>2020</v>
      </c>
      <c r="HJ2">
        <v>2020</v>
      </c>
      <c r="HK2">
        <v>2020</v>
      </c>
      <c r="HL2">
        <v>2020</v>
      </c>
      <c r="HM2">
        <v>2020</v>
      </c>
      <c r="HN2">
        <v>2020</v>
      </c>
      <c r="HO2">
        <v>2020</v>
      </c>
      <c r="HP2">
        <v>2020</v>
      </c>
      <c r="HQ2">
        <v>2020</v>
      </c>
      <c r="HR2">
        <v>2020</v>
      </c>
      <c r="HS2">
        <v>2020</v>
      </c>
      <c r="HT2">
        <v>2021</v>
      </c>
      <c r="HU2">
        <v>2021</v>
      </c>
      <c r="HV2">
        <v>2021</v>
      </c>
      <c r="HW2">
        <v>2021</v>
      </c>
      <c r="HX2">
        <v>2021</v>
      </c>
      <c r="HY2">
        <v>2021</v>
      </c>
      <c r="HZ2">
        <v>2021</v>
      </c>
      <c r="IA2">
        <v>2021</v>
      </c>
      <c r="IB2">
        <v>2021</v>
      </c>
      <c r="IC2">
        <v>2021</v>
      </c>
      <c r="ID2">
        <v>2021</v>
      </c>
      <c r="IE2">
        <v>2021</v>
      </c>
      <c r="IF2">
        <v>2022</v>
      </c>
      <c r="IG2">
        <v>2022</v>
      </c>
      <c r="IH2">
        <v>2022</v>
      </c>
      <c r="II2">
        <v>2022</v>
      </c>
      <c r="IJ2">
        <v>2022</v>
      </c>
      <c r="IK2">
        <v>2022</v>
      </c>
      <c r="IL2">
        <v>2022</v>
      </c>
      <c r="IM2">
        <v>2022</v>
      </c>
      <c r="IN2">
        <v>2022</v>
      </c>
      <c r="IO2">
        <v>2022</v>
      </c>
      <c r="IP2">
        <v>2022</v>
      </c>
      <c r="IQ2">
        <v>2022</v>
      </c>
      <c r="IR2">
        <v>2023</v>
      </c>
      <c r="IS2">
        <v>2023</v>
      </c>
      <c r="IT2">
        <v>2023</v>
      </c>
      <c r="IU2">
        <v>2023</v>
      </c>
      <c r="IV2">
        <v>2023</v>
      </c>
      <c r="JA2">
        <v>2013</v>
      </c>
      <c r="JB2">
        <v>2013</v>
      </c>
      <c r="JC2">
        <v>2013</v>
      </c>
      <c r="JD2">
        <v>2013</v>
      </c>
      <c r="JE2">
        <v>2013</v>
      </c>
      <c r="JF2">
        <v>2013</v>
      </c>
      <c r="JG2">
        <v>2013</v>
      </c>
      <c r="JH2">
        <v>2013</v>
      </c>
      <c r="JI2">
        <v>2013</v>
      </c>
      <c r="JJ2">
        <v>2013</v>
      </c>
      <c r="JK2">
        <v>2013</v>
      </c>
      <c r="JL2">
        <v>2013</v>
      </c>
      <c r="JM2">
        <v>2014</v>
      </c>
      <c r="JN2">
        <v>2014</v>
      </c>
      <c r="JO2">
        <v>2014</v>
      </c>
      <c r="JP2">
        <v>2014</v>
      </c>
      <c r="JQ2">
        <v>2014</v>
      </c>
      <c r="JR2">
        <v>2014</v>
      </c>
      <c r="JS2">
        <v>2014</v>
      </c>
      <c r="JT2">
        <v>2014</v>
      </c>
      <c r="JU2">
        <v>2014</v>
      </c>
      <c r="JV2">
        <v>2014</v>
      </c>
      <c r="JW2">
        <v>2014</v>
      </c>
      <c r="JX2">
        <v>2014</v>
      </c>
      <c r="JY2">
        <v>2015</v>
      </c>
      <c r="JZ2">
        <v>2015</v>
      </c>
      <c r="KA2">
        <v>2015</v>
      </c>
      <c r="KB2">
        <v>2015</v>
      </c>
      <c r="KC2">
        <v>2015</v>
      </c>
      <c r="KD2">
        <v>2015</v>
      </c>
      <c r="KE2">
        <v>2015</v>
      </c>
      <c r="KF2">
        <v>2015</v>
      </c>
      <c r="KG2">
        <v>2015</v>
      </c>
      <c r="KH2">
        <v>2015</v>
      </c>
      <c r="KI2">
        <v>2015</v>
      </c>
      <c r="KJ2">
        <v>2015</v>
      </c>
      <c r="KK2">
        <v>2016</v>
      </c>
      <c r="KL2">
        <v>2016</v>
      </c>
      <c r="KM2">
        <v>2016</v>
      </c>
      <c r="KN2">
        <v>2016</v>
      </c>
      <c r="KO2">
        <v>2016</v>
      </c>
      <c r="KP2">
        <v>2016</v>
      </c>
      <c r="KQ2">
        <v>2016</v>
      </c>
      <c r="KR2">
        <v>2016</v>
      </c>
      <c r="KS2">
        <v>2016</v>
      </c>
      <c r="KT2">
        <v>2016</v>
      </c>
      <c r="KU2">
        <v>2016</v>
      </c>
      <c r="KV2">
        <v>2016</v>
      </c>
      <c r="KW2">
        <v>2017</v>
      </c>
      <c r="KX2">
        <v>2017</v>
      </c>
      <c r="KY2">
        <v>2017</v>
      </c>
      <c r="KZ2">
        <v>2017</v>
      </c>
      <c r="LA2">
        <v>2017</v>
      </c>
      <c r="LB2">
        <v>2017</v>
      </c>
      <c r="LC2">
        <v>2017</v>
      </c>
      <c r="LD2">
        <v>2017</v>
      </c>
      <c r="LE2">
        <v>2017</v>
      </c>
      <c r="LF2">
        <v>2017</v>
      </c>
      <c r="LG2">
        <v>2017</v>
      </c>
      <c r="LH2">
        <v>2017</v>
      </c>
      <c r="LI2">
        <v>2018</v>
      </c>
      <c r="LJ2">
        <v>2018</v>
      </c>
      <c r="LK2">
        <v>2018</v>
      </c>
      <c r="LL2">
        <v>2018</v>
      </c>
      <c r="LM2">
        <v>2018</v>
      </c>
      <c r="LN2">
        <v>2018</v>
      </c>
      <c r="LO2">
        <v>2018</v>
      </c>
      <c r="LP2">
        <v>2018</v>
      </c>
      <c r="LQ2">
        <v>2018</v>
      </c>
      <c r="LR2">
        <v>2018</v>
      </c>
      <c r="LS2">
        <v>2018</v>
      </c>
      <c r="LT2">
        <v>2018</v>
      </c>
      <c r="LU2">
        <v>2019</v>
      </c>
      <c r="LV2">
        <v>2019</v>
      </c>
      <c r="LW2">
        <v>2019</v>
      </c>
      <c r="LX2">
        <v>2019</v>
      </c>
      <c r="LY2">
        <v>2019</v>
      </c>
      <c r="LZ2">
        <v>2019</v>
      </c>
      <c r="MA2">
        <v>2019</v>
      </c>
      <c r="MB2">
        <v>2019</v>
      </c>
      <c r="MC2">
        <v>2019</v>
      </c>
      <c r="MD2">
        <v>2019</v>
      </c>
      <c r="ME2">
        <v>2019</v>
      </c>
      <c r="MF2">
        <v>2019</v>
      </c>
      <c r="MG2">
        <v>2020</v>
      </c>
      <c r="MH2">
        <v>2020</v>
      </c>
      <c r="MI2">
        <v>2020</v>
      </c>
      <c r="MJ2">
        <v>2020</v>
      </c>
      <c r="MK2">
        <v>2020</v>
      </c>
      <c r="ML2">
        <v>2020</v>
      </c>
      <c r="MM2">
        <v>2020</v>
      </c>
      <c r="MN2">
        <v>2020</v>
      </c>
      <c r="MO2">
        <v>2020</v>
      </c>
      <c r="MP2">
        <v>2020</v>
      </c>
      <c r="MQ2">
        <v>2020</v>
      </c>
      <c r="MR2">
        <v>2020</v>
      </c>
      <c r="MS2">
        <v>2021</v>
      </c>
      <c r="MT2">
        <v>2021</v>
      </c>
      <c r="MU2">
        <v>2021</v>
      </c>
      <c r="MV2">
        <v>2021</v>
      </c>
      <c r="MW2">
        <v>2021</v>
      </c>
      <c r="MX2">
        <v>2021</v>
      </c>
      <c r="MY2">
        <v>2021</v>
      </c>
      <c r="MZ2">
        <v>2021</v>
      </c>
      <c r="NA2">
        <v>2021</v>
      </c>
      <c r="NB2">
        <v>2021</v>
      </c>
      <c r="NC2">
        <v>2021</v>
      </c>
      <c r="ND2">
        <v>2021</v>
      </c>
      <c r="NE2">
        <v>2022</v>
      </c>
      <c r="NF2">
        <v>2022</v>
      </c>
      <c r="NG2">
        <v>2022</v>
      </c>
      <c r="NH2">
        <v>2022</v>
      </c>
      <c r="NI2">
        <v>2022</v>
      </c>
      <c r="NJ2">
        <v>2022</v>
      </c>
      <c r="NK2">
        <v>2022</v>
      </c>
      <c r="NL2">
        <v>2022</v>
      </c>
      <c r="NM2">
        <v>2022</v>
      </c>
      <c r="NN2">
        <v>2022</v>
      </c>
      <c r="NO2">
        <v>2022</v>
      </c>
      <c r="NP2">
        <v>2022</v>
      </c>
      <c r="NQ2">
        <v>2023</v>
      </c>
      <c r="NR2">
        <v>2023</v>
      </c>
      <c r="NS2">
        <v>2023</v>
      </c>
      <c r="NT2">
        <v>2023</v>
      </c>
      <c r="NU2">
        <v>2023</v>
      </c>
    </row>
    <row r="3" spans="1:385" x14ac:dyDescent="0.3">
      <c r="A3" s="5" t="s">
        <v>171</v>
      </c>
      <c r="B3" s="6" t="s">
        <v>2</v>
      </c>
      <c r="C3" t="s">
        <v>31</v>
      </c>
      <c r="D3" t="s">
        <v>36</v>
      </c>
      <c r="E3" t="s">
        <v>38</v>
      </c>
      <c r="F3" t="s">
        <v>39</v>
      </c>
      <c r="G3" t="s">
        <v>41</v>
      </c>
      <c r="H3" t="s">
        <v>42</v>
      </c>
      <c r="I3" t="s">
        <v>44</v>
      </c>
      <c r="J3" t="s">
        <v>46</v>
      </c>
      <c r="K3" t="s">
        <v>48</v>
      </c>
      <c r="L3" t="s">
        <v>50</v>
      </c>
      <c r="M3" t="s">
        <v>53</v>
      </c>
      <c r="N3" t="s">
        <v>55</v>
      </c>
      <c r="O3" t="s">
        <v>31</v>
      </c>
      <c r="P3" t="s">
        <v>36</v>
      </c>
      <c r="Q3" t="s">
        <v>38</v>
      </c>
      <c r="R3" t="s">
        <v>39</v>
      </c>
      <c r="S3" t="s">
        <v>41</v>
      </c>
      <c r="T3" t="s">
        <v>42</v>
      </c>
      <c r="U3" t="s">
        <v>44</v>
      </c>
      <c r="V3" t="s">
        <v>46</v>
      </c>
      <c r="W3" t="s">
        <v>48</v>
      </c>
      <c r="X3" t="s">
        <v>50</v>
      </c>
      <c r="Y3" t="s">
        <v>53</v>
      </c>
      <c r="Z3" t="s">
        <v>55</v>
      </c>
      <c r="AA3" t="s">
        <v>31</v>
      </c>
      <c r="AB3" t="s">
        <v>36</v>
      </c>
      <c r="AC3" t="s">
        <v>38</v>
      </c>
      <c r="AD3" t="s">
        <v>39</v>
      </c>
      <c r="AE3" t="s">
        <v>41</v>
      </c>
      <c r="AF3" t="s">
        <v>42</v>
      </c>
      <c r="AG3" t="s">
        <v>44</v>
      </c>
      <c r="AH3" t="s">
        <v>46</v>
      </c>
      <c r="AI3" t="s">
        <v>48</v>
      </c>
      <c r="AJ3" t="s">
        <v>50</v>
      </c>
      <c r="AK3" t="s">
        <v>53</v>
      </c>
      <c r="AL3" t="s">
        <v>55</v>
      </c>
      <c r="AM3" t="s">
        <v>31</v>
      </c>
      <c r="AN3" t="s">
        <v>36</v>
      </c>
      <c r="AO3" t="s">
        <v>38</v>
      </c>
      <c r="AP3" t="s">
        <v>39</v>
      </c>
      <c r="AQ3" t="s">
        <v>41</v>
      </c>
      <c r="AR3" t="s">
        <v>42</v>
      </c>
      <c r="AS3" t="s">
        <v>44</v>
      </c>
      <c r="AT3" t="s">
        <v>46</v>
      </c>
      <c r="AU3" t="s">
        <v>48</v>
      </c>
      <c r="AV3" t="s">
        <v>50</v>
      </c>
      <c r="AW3" t="s">
        <v>53</v>
      </c>
      <c r="AX3" t="s">
        <v>55</v>
      </c>
      <c r="AY3" t="s">
        <v>31</v>
      </c>
      <c r="AZ3" t="s">
        <v>36</v>
      </c>
      <c r="BA3" t="s">
        <v>38</v>
      </c>
      <c r="BB3" t="s">
        <v>39</v>
      </c>
      <c r="BC3" t="s">
        <v>41</v>
      </c>
      <c r="BD3" t="s">
        <v>42</v>
      </c>
      <c r="BE3" t="s">
        <v>44</v>
      </c>
      <c r="BF3" t="s">
        <v>46</v>
      </c>
      <c r="BG3" t="s">
        <v>48</v>
      </c>
      <c r="BH3" t="s">
        <v>50</v>
      </c>
      <c r="BI3" t="s">
        <v>53</v>
      </c>
      <c r="BJ3" t="s">
        <v>55</v>
      </c>
      <c r="BK3" t="s">
        <v>31</v>
      </c>
      <c r="BL3" t="s">
        <v>36</v>
      </c>
      <c r="BM3" t="s">
        <v>38</v>
      </c>
      <c r="BN3" t="s">
        <v>39</v>
      </c>
      <c r="BO3" t="s">
        <v>41</v>
      </c>
      <c r="BP3" t="s">
        <v>42</v>
      </c>
      <c r="BQ3" t="s">
        <v>44</v>
      </c>
      <c r="BR3" t="s">
        <v>46</v>
      </c>
      <c r="BS3" t="s">
        <v>48</v>
      </c>
      <c r="BT3" t="s">
        <v>50</v>
      </c>
      <c r="BU3" t="s">
        <v>53</v>
      </c>
      <c r="BV3" t="s">
        <v>55</v>
      </c>
      <c r="BW3" t="s">
        <v>31</v>
      </c>
      <c r="BX3" t="s">
        <v>36</v>
      </c>
      <c r="BY3" t="s">
        <v>38</v>
      </c>
      <c r="BZ3" t="s">
        <v>39</v>
      </c>
      <c r="CA3" t="s">
        <v>41</v>
      </c>
      <c r="CB3" t="s">
        <v>42</v>
      </c>
      <c r="CC3" t="s">
        <v>44</v>
      </c>
      <c r="CD3" t="s">
        <v>46</v>
      </c>
      <c r="CE3" t="s">
        <v>48</v>
      </c>
      <c r="CF3" t="s">
        <v>50</v>
      </c>
      <c r="CG3" t="s">
        <v>53</v>
      </c>
      <c r="CH3" t="s">
        <v>55</v>
      </c>
      <c r="CI3" t="s">
        <v>31</v>
      </c>
      <c r="CJ3" t="s">
        <v>36</v>
      </c>
      <c r="CK3" t="s">
        <v>38</v>
      </c>
      <c r="CL3" t="s">
        <v>39</v>
      </c>
      <c r="CM3" t="s">
        <v>41</v>
      </c>
      <c r="CN3" t="s">
        <v>42</v>
      </c>
      <c r="CO3" t="s">
        <v>44</v>
      </c>
      <c r="CP3" t="s">
        <v>46</v>
      </c>
      <c r="CQ3" t="s">
        <v>48</v>
      </c>
      <c r="CR3" t="s">
        <v>50</v>
      </c>
      <c r="CS3" t="s">
        <v>53</v>
      </c>
      <c r="CT3" t="s">
        <v>55</v>
      </c>
      <c r="CU3" t="s">
        <v>31</v>
      </c>
      <c r="CV3" t="s">
        <v>36</v>
      </c>
      <c r="CW3" t="s">
        <v>38</v>
      </c>
      <c r="CX3" t="s">
        <v>39</v>
      </c>
      <c r="CY3" t="s">
        <v>41</v>
      </c>
      <c r="CZ3" t="s">
        <v>42</v>
      </c>
      <c r="DA3" t="s">
        <v>44</v>
      </c>
      <c r="DB3" t="s">
        <v>46</v>
      </c>
      <c r="DC3" t="s">
        <v>48</v>
      </c>
      <c r="DD3" t="s">
        <v>50</v>
      </c>
      <c r="DE3" t="s">
        <v>53</v>
      </c>
      <c r="DF3" t="s">
        <v>55</v>
      </c>
      <c r="DG3" t="s">
        <v>31</v>
      </c>
      <c r="DH3" t="s">
        <v>36</v>
      </c>
      <c r="DI3" t="s">
        <v>38</v>
      </c>
      <c r="DJ3" t="s">
        <v>39</v>
      </c>
      <c r="DK3" t="s">
        <v>41</v>
      </c>
      <c r="DL3" t="s">
        <v>42</v>
      </c>
      <c r="DM3" t="s">
        <v>44</v>
      </c>
      <c r="DN3" t="s">
        <v>46</v>
      </c>
      <c r="DO3" t="s">
        <v>48</v>
      </c>
      <c r="DP3" t="s">
        <v>50</v>
      </c>
      <c r="DQ3" t="s">
        <v>53</v>
      </c>
      <c r="DR3" t="s">
        <v>55</v>
      </c>
      <c r="DS3" t="s">
        <v>31</v>
      </c>
      <c r="DT3" t="s">
        <v>36</v>
      </c>
      <c r="DU3" t="s">
        <v>38</v>
      </c>
      <c r="DV3" t="s">
        <v>39</v>
      </c>
      <c r="DW3" t="s">
        <v>41</v>
      </c>
      <c r="DZ3" s="5" t="s">
        <v>171</v>
      </c>
      <c r="EA3" s="6" t="s">
        <v>170</v>
      </c>
      <c r="EB3" t="s">
        <v>31</v>
      </c>
      <c r="EC3" t="s">
        <v>36</v>
      </c>
      <c r="ED3" t="s">
        <v>38</v>
      </c>
      <c r="EE3" t="s">
        <v>39</v>
      </c>
      <c r="EF3" t="s">
        <v>41</v>
      </c>
      <c r="EG3" t="s">
        <v>42</v>
      </c>
      <c r="EH3" t="s">
        <v>44</v>
      </c>
      <c r="EI3" t="s">
        <v>46</v>
      </c>
      <c r="EJ3" t="s">
        <v>48</v>
      </c>
      <c r="EK3" t="s">
        <v>50</v>
      </c>
      <c r="EL3" t="s">
        <v>53</v>
      </c>
      <c r="EM3" t="s">
        <v>55</v>
      </c>
      <c r="EN3" t="s">
        <v>31</v>
      </c>
      <c r="EO3" t="s">
        <v>36</v>
      </c>
      <c r="EP3" t="s">
        <v>38</v>
      </c>
      <c r="EQ3" t="s">
        <v>39</v>
      </c>
      <c r="ER3" t="s">
        <v>41</v>
      </c>
      <c r="ES3" t="s">
        <v>42</v>
      </c>
      <c r="ET3" t="s">
        <v>44</v>
      </c>
      <c r="EU3" t="s">
        <v>46</v>
      </c>
      <c r="EV3" t="s">
        <v>48</v>
      </c>
      <c r="EW3" t="s">
        <v>50</v>
      </c>
      <c r="EX3" t="s">
        <v>53</v>
      </c>
      <c r="EY3" t="s">
        <v>55</v>
      </c>
      <c r="EZ3" t="s">
        <v>31</v>
      </c>
      <c r="FA3" t="s">
        <v>36</v>
      </c>
      <c r="FB3" t="s">
        <v>38</v>
      </c>
      <c r="FC3" t="s">
        <v>39</v>
      </c>
      <c r="FD3" t="s">
        <v>41</v>
      </c>
      <c r="FE3" t="s">
        <v>42</v>
      </c>
      <c r="FF3" t="s">
        <v>44</v>
      </c>
      <c r="FG3" t="s">
        <v>46</v>
      </c>
      <c r="FH3" t="s">
        <v>48</v>
      </c>
      <c r="FI3" t="s">
        <v>50</v>
      </c>
      <c r="FJ3" t="s">
        <v>53</v>
      </c>
      <c r="FK3" t="s">
        <v>55</v>
      </c>
      <c r="FL3" t="s">
        <v>31</v>
      </c>
      <c r="FM3" t="s">
        <v>36</v>
      </c>
      <c r="FN3" t="s">
        <v>38</v>
      </c>
      <c r="FO3" t="s">
        <v>39</v>
      </c>
      <c r="FP3" t="s">
        <v>41</v>
      </c>
      <c r="FQ3" t="s">
        <v>42</v>
      </c>
      <c r="FR3" t="s">
        <v>44</v>
      </c>
      <c r="FS3" t="s">
        <v>46</v>
      </c>
      <c r="FT3" t="s">
        <v>48</v>
      </c>
      <c r="FU3" t="s">
        <v>50</v>
      </c>
      <c r="FV3" t="s">
        <v>53</v>
      </c>
      <c r="FW3" t="s">
        <v>55</v>
      </c>
      <c r="FX3" t="s">
        <v>31</v>
      </c>
      <c r="FY3" t="s">
        <v>36</v>
      </c>
      <c r="FZ3" t="s">
        <v>38</v>
      </c>
      <c r="GA3" t="s">
        <v>39</v>
      </c>
      <c r="GB3" t="s">
        <v>41</v>
      </c>
      <c r="GC3" t="s">
        <v>42</v>
      </c>
      <c r="GD3" t="s">
        <v>44</v>
      </c>
      <c r="GE3" t="s">
        <v>46</v>
      </c>
      <c r="GF3" t="s">
        <v>48</v>
      </c>
      <c r="GG3" t="s">
        <v>50</v>
      </c>
      <c r="GH3" t="s">
        <v>53</v>
      </c>
      <c r="GI3" t="s">
        <v>55</v>
      </c>
      <c r="GJ3" t="s">
        <v>31</v>
      </c>
      <c r="GK3" t="s">
        <v>36</v>
      </c>
      <c r="GL3" t="s">
        <v>38</v>
      </c>
      <c r="GM3" t="s">
        <v>39</v>
      </c>
      <c r="GN3" t="s">
        <v>41</v>
      </c>
      <c r="GO3" t="s">
        <v>42</v>
      </c>
      <c r="GP3" t="s">
        <v>44</v>
      </c>
      <c r="GQ3" t="s">
        <v>46</v>
      </c>
      <c r="GR3" t="s">
        <v>48</v>
      </c>
      <c r="GS3" t="s">
        <v>50</v>
      </c>
      <c r="GT3" t="s">
        <v>53</v>
      </c>
      <c r="GU3" t="s">
        <v>55</v>
      </c>
      <c r="GV3" t="s">
        <v>31</v>
      </c>
      <c r="GW3" t="s">
        <v>36</v>
      </c>
      <c r="GX3" t="s">
        <v>38</v>
      </c>
      <c r="GY3" t="s">
        <v>39</v>
      </c>
      <c r="GZ3" t="s">
        <v>41</v>
      </c>
      <c r="HA3" t="s">
        <v>42</v>
      </c>
      <c r="HB3" t="s">
        <v>44</v>
      </c>
      <c r="HC3" t="s">
        <v>46</v>
      </c>
      <c r="HD3" t="s">
        <v>48</v>
      </c>
      <c r="HE3" t="s">
        <v>50</v>
      </c>
      <c r="HF3" t="s">
        <v>53</v>
      </c>
      <c r="HG3" t="s">
        <v>55</v>
      </c>
      <c r="HH3" t="s">
        <v>31</v>
      </c>
      <c r="HI3" t="s">
        <v>36</v>
      </c>
      <c r="HJ3" t="s">
        <v>38</v>
      </c>
      <c r="HK3" t="s">
        <v>39</v>
      </c>
      <c r="HL3" t="s">
        <v>41</v>
      </c>
      <c r="HM3" t="s">
        <v>42</v>
      </c>
      <c r="HN3" t="s">
        <v>44</v>
      </c>
      <c r="HO3" t="s">
        <v>46</v>
      </c>
      <c r="HP3" t="s">
        <v>48</v>
      </c>
      <c r="HQ3" t="s">
        <v>50</v>
      </c>
      <c r="HR3" t="s">
        <v>53</v>
      </c>
      <c r="HS3" t="s">
        <v>55</v>
      </c>
      <c r="HT3" t="s">
        <v>31</v>
      </c>
      <c r="HU3" t="s">
        <v>36</v>
      </c>
      <c r="HV3" t="s">
        <v>38</v>
      </c>
      <c r="HW3" t="s">
        <v>39</v>
      </c>
      <c r="HX3" t="s">
        <v>41</v>
      </c>
      <c r="HY3" t="s">
        <v>42</v>
      </c>
      <c r="HZ3" t="s">
        <v>44</v>
      </c>
      <c r="IA3" t="s">
        <v>46</v>
      </c>
      <c r="IB3" t="s">
        <v>48</v>
      </c>
      <c r="IC3" t="s">
        <v>50</v>
      </c>
      <c r="ID3" t="s">
        <v>53</v>
      </c>
      <c r="IE3" t="s">
        <v>55</v>
      </c>
      <c r="IF3" t="s">
        <v>31</v>
      </c>
      <c r="IG3" t="s">
        <v>36</v>
      </c>
      <c r="IH3" t="s">
        <v>38</v>
      </c>
      <c r="II3" t="s">
        <v>39</v>
      </c>
      <c r="IJ3" t="s">
        <v>41</v>
      </c>
      <c r="IK3" t="s">
        <v>42</v>
      </c>
      <c r="IL3" t="s">
        <v>44</v>
      </c>
      <c r="IM3" t="s">
        <v>46</v>
      </c>
      <c r="IN3" t="s">
        <v>48</v>
      </c>
      <c r="IO3" t="s">
        <v>50</v>
      </c>
      <c r="IP3" t="s">
        <v>53</v>
      </c>
      <c r="IQ3" t="s">
        <v>55</v>
      </c>
      <c r="IR3" t="s">
        <v>31</v>
      </c>
      <c r="IS3" t="s">
        <v>36</v>
      </c>
      <c r="IT3" t="s">
        <v>38</v>
      </c>
      <c r="IU3" t="s">
        <v>39</v>
      </c>
      <c r="IV3" t="s">
        <v>41</v>
      </c>
      <c r="IY3" s="5" t="s">
        <v>171</v>
      </c>
      <c r="IZ3" s="6" t="s">
        <v>170</v>
      </c>
      <c r="JA3" t="s">
        <v>31</v>
      </c>
      <c r="JB3" t="s">
        <v>36</v>
      </c>
      <c r="JC3" t="s">
        <v>38</v>
      </c>
      <c r="JD3" t="s">
        <v>39</v>
      </c>
      <c r="JE3" t="s">
        <v>41</v>
      </c>
      <c r="JF3" t="s">
        <v>42</v>
      </c>
      <c r="JG3" t="s">
        <v>44</v>
      </c>
      <c r="JH3" t="s">
        <v>46</v>
      </c>
      <c r="JI3" t="s">
        <v>48</v>
      </c>
      <c r="JJ3" t="s">
        <v>50</v>
      </c>
      <c r="JK3" t="s">
        <v>53</v>
      </c>
      <c r="JL3" t="s">
        <v>55</v>
      </c>
      <c r="JM3" t="s">
        <v>31</v>
      </c>
      <c r="JN3" t="s">
        <v>36</v>
      </c>
      <c r="JO3" t="s">
        <v>38</v>
      </c>
      <c r="JP3" t="s">
        <v>39</v>
      </c>
      <c r="JQ3" t="s">
        <v>41</v>
      </c>
      <c r="JR3" t="s">
        <v>42</v>
      </c>
      <c r="JS3" t="s">
        <v>44</v>
      </c>
      <c r="JT3" t="s">
        <v>46</v>
      </c>
      <c r="JU3" t="s">
        <v>48</v>
      </c>
      <c r="JV3" t="s">
        <v>50</v>
      </c>
      <c r="JW3" t="s">
        <v>53</v>
      </c>
      <c r="JX3" t="s">
        <v>55</v>
      </c>
      <c r="JY3" t="s">
        <v>31</v>
      </c>
      <c r="JZ3" t="s">
        <v>36</v>
      </c>
      <c r="KA3" t="s">
        <v>38</v>
      </c>
      <c r="KB3" t="s">
        <v>39</v>
      </c>
      <c r="KC3" t="s">
        <v>41</v>
      </c>
      <c r="KD3" t="s">
        <v>42</v>
      </c>
      <c r="KE3" t="s">
        <v>44</v>
      </c>
      <c r="KF3" t="s">
        <v>46</v>
      </c>
      <c r="KG3" t="s">
        <v>48</v>
      </c>
      <c r="KH3" t="s">
        <v>50</v>
      </c>
      <c r="KI3" t="s">
        <v>53</v>
      </c>
      <c r="KJ3" t="s">
        <v>55</v>
      </c>
      <c r="KK3" t="s">
        <v>31</v>
      </c>
      <c r="KL3" t="s">
        <v>36</v>
      </c>
      <c r="KM3" t="s">
        <v>38</v>
      </c>
      <c r="KN3" t="s">
        <v>39</v>
      </c>
      <c r="KO3" t="s">
        <v>41</v>
      </c>
      <c r="KP3" t="s">
        <v>42</v>
      </c>
      <c r="KQ3" t="s">
        <v>44</v>
      </c>
      <c r="KR3" t="s">
        <v>46</v>
      </c>
      <c r="KS3" t="s">
        <v>48</v>
      </c>
      <c r="KT3" t="s">
        <v>50</v>
      </c>
      <c r="KU3" t="s">
        <v>53</v>
      </c>
      <c r="KV3" t="s">
        <v>55</v>
      </c>
      <c r="KW3" t="s">
        <v>31</v>
      </c>
      <c r="KX3" t="s">
        <v>36</v>
      </c>
      <c r="KY3" t="s">
        <v>38</v>
      </c>
      <c r="KZ3" t="s">
        <v>39</v>
      </c>
      <c r="LA3" t="s">
        <v>41</v>
      </c>
      <c r="LB3" t="s">
        <v>42</v>
      </c>
      <c r="LC3" t="s">
        <v>44</v>
      </c>
      <c r="LD3" t="s">
        <v>46</v>
      </c>
      <c r="LE3" t="s">
        <v>48</v>
      </c>
      <c r="LF3" t="s">
        <v>50</v>
      </c>
      <c r="LG3" t="s">
        <v>53</v>
      </c>
      <c r="LH3" t="s">
        <v>55</v>
      </c>
      <c r="LI3" t="s">
        <v>31</v>
      </c>
      <c r="LJ3" t="s">
        <v>36</v>
      </c>
      <c r="LK3" t="s">
        <v>38</v>
      </c>
      <c r="LL3" t="s">
        <v>39</v>
      </c>
      <c r="LM3" t="s">
        <v>41</v>
      </c>
      <c r="LN3" t="s">
        <v>42</v>
      </c>
      <c r="LO3" t="s">
        <v>44</v>
      </c>
      <c r="LP3" t="s">
        <v>46</v>
      </c>
      <c r="LQ3" t="s">
        <v>48</v>
      </c>
      <c r="LR3" t="s">
        <v>50</v>
      </c>
      <c r="LS3" t="s">
        <v>53</v>
      </c>
      <c r="LT3" t="s">
        <v>55</v>
      </c>
      <c r="LU3" t="s">
        <v>31</v>
      </c>
      <c r="LV3" t="s">
        <v>36</v>
      </c>
      <c r="LW3" t="s">
        <v>38</v>
      </c>
      <c r="LX3" t="s">
        <v>39</v>
      </c>
      <c r="LY3" t="s">
        <v>41</v>
      </c>
      <c r="LZ3" t="s">
        <v>42</v>
      </c>
      <c r="MA3" t="s">
        <v>44</v>
      </c>
      <c r="MB3" t="s">
        <v>46</v>
      </c>
      <c r="MC3" t="s">
        <v>48</v>
      </c>
      <c r="MD3" t="s">
        <v>50</v>
      </c>
      <c r="ME3" t="s">
        <v>53</v>
      </c>
      <c r="MF3" t="s">
        <v>55</v>
      </c>
      <c r="MG3" t="s">
        <v>31</v>
      </c>
      <c r="MH3" t="s">
        <v>36</v>
      </c>
      <c r="MI3" t="s">
        <v>38</v>
      </c>
      <c r="MJ3" t="s">
        <v>39</v>
      </c>
      <c r="MK3" t="s">
        <v>41</v>
      </c>
      <c r="ML3" t="s">
        <v>42</v>
      </c>
      <c r="MM3" t="s">
        <v>44</v>
      </c>
      <c r="MN3" t="s">
        <v>46</v>
      </c>
      <c r="MO3" t="s">
        <v>48</v>
      </c>
      <c r="MP3" t="s">
        <v>50</v>
      </c>
      <c r="MQ3" t="s">
        <v>53</v>
      </c>
      <c r="MR3" t="s">
        <v>55</v>
      </c>
      <c r="MS3" t="s">
        <v>31</v>
      </c>
      <c r="MT3" t="s">
        <v>36</v>
      </c>
      <c r="MU3" t="s">
        <v>38</v>
      </c>
      <c r="MV3" t="s">
        <v>39</v>
      </c>
      <c r="MW3" t="s">
        <v>41</v>
      </c>
      <c r="MX3" t="s">
        <v>42</v>
      </c>
      <c r="MY3" t="s">
        <v>44</v>
      </c>
      <c r="MZ3" t="s">
        <v>46</v>
      </c>
      <c r="NA3" t="s">
        <v>48</v>
      </c>
      <c r="NB3" t="s">
        <v>50</v>
      </c>
      <c r="NC3" t="s">
        <v>53</v>
      </c>
      <c r="ND3" t="s">
        <v>55</v>
      </c>
      <c r="NE3" t="s">
        <v>31</v>
      </c>
      <c r="NF3" t="s">
        <v>36</v>
      </c>
      <c r="NG3" t="s">
        <v>38</v>
      </c>
      <c r="NH3" t="s">
        <v>39</v>
      </c>
      <c r="NI3" t="s">
        <v>41</v>
      </c>
      <c r="NJ3" t="s">
        <v>42</v>
      </c>
      <c r="NK3" t="s">
        <v>44</v>
      </c>
      <c r="NL3" t="s">
        <v>46</v>
      </c>
      <c r="NM3" t="s">
        <v>48</v>
      </c>
      <c r="NN3" t="s">
        <v>50</v>
      </c>
      <c r="NO3" t="s">
        <v>53</v>
      </c>
      <c r="NP3" t="s">
        <v>55</v>
      </c>
      <c r="NQ3" t="s">
        <v>31</v>
      </c>
      <c r="NR3" t="s">
        <v>36</v>
      </c>
      <c r="NS3" t="s">
        <v>38</v>
      </c>
      <c r="NT3" t="s">
        <v>39</v>
      </c>
      <c r="NU3" t="s">
        <v>41</v>
      </c>
    </row>
    <row r="4" spans="1:385" x14ac:dyDescent="0.3">
      <c r="B4" s="5" t="s">
        <v>181</v>
      </c>
      <c r="C4" t="s">
        <v>195</v>
      </c>
      <c r="D4" t="s">
        <v>196</v>
      </c>
      <c r="E4" t="s">
        <v>197</v>
      </c>
      <c r="F4" t="s">
        <v>198</v>
      </c>
      <c r="G4" t="s">
        <v>199</v>
      </c>
      <c r="H4" t="s">
        <v>200</v>
      </c>
      <c r="I4" t="s">
        <v>201</v>
      </c>
      <c r="J4" t="s">
        <v>202</v>
      </c>
      <c r="K4" t="s">
        <v>203</v>
      </c>
      <c r="L4" t="s">
        <v>204</v>
      </c>
      <c r="M4" t="s">
        <v>205</v>
      </c>
      <c r="N4" t="s">
        <v>206</v>
      </c>
      <c r="O4" t="s">
        <v>207</v>
      </c>
      <c r="P4" t="s">
        <v>208</v>
      </c>
      <c r="Q4" t="s">
        <v>209</v>
      </c>
      <c r="R4" t="s">
        <v>210</v>
      </c>
      <c r="S4" t="s">
        <v>211</v>
      </c>
      <c r="T4" t="s">
        <v>212</v>
      </c>
      <c r="U4" t="s">
        <v>213</v>
      </c>
      <c r="V4" t="s">
        <v>214</v>
      </c>
      <c r="W4" t="s">
        <v>215</v>
      </c>
      <c r="X4" t="s">
        <v>216</v>
      </c>
      <c r="Y4" t="s">
        <v>217</v>
      </c>
      <c r="Z4" t="s">
        <v>218</v>
      </c>
      <c r="AA4" t="s">
        <v>219</v>
      </c>
      <c r="AB4" t="s">
        <v>220</v>
      </c>
      <c r="AC4" t="s">
        <v>221</v>
      </c>
      <c r="AD4" t="s">
        <v>222</v>
      </c>
      <c r="AE4" t="s">
        <v>223</v>
      </c>
      <c r="AF4" t="s">
        <v>224</v>
      </c>
      <c r="AG4" t="s">
        <v>225</v>
      </c>
      <c r="AH4" t="s">
        <v>226</v>
      </c>
      <c r="AI4" t="s">
        <v>227</v>
      </c>
      <c r="AJ4" t="s">
        <v>228</v>
      </c>
      <c r="AK4" t="s">
        <v>229</v>
      </c>
      <c r="AL4" t="s">
        <v>230</v>
      </c>
      <c r="AM4" t="s">
        <v>231</v>
      </c>
      <c r="AN4" t="s">
        <v>232</v>
      </c>
      <c r="AO4" t="s">
        <v>233</v>
      </c>
      <c r="AP4" t="s">
        <v>234</v>
      </c>
      <c r="AQ4" t="s">
        <v>235</v>
      </c>
      <c r="AR4" t="s">
        <v>236</v>
      </c>
      <c r="AS4" t="s">
        <v>237</v>
      </c>
      <c r="AT4" t="s">
        <v>238</v>
      </c>
      <c r="AU4" t="s">
        <v>239</v>
      </c>
      <c r="AV4" t="s">
        <v>240</v>
      </c>
      <c r="AW4" t="s">
        <v>241</v>
      </c>
      <c r="AX4" t="s">
        <v>242</v>
      </c>
      <c r="AY4" t="s">
        <v>243</v>
      </c>
      <c r="AZ4" t="s">
        <v>244</v>
      </c>
      <c r="BA4" t="s">
        <v>245</v>
      </c>
      <c r="BB4" t="s">
        <v>246</v>
      </c>
      <c r="BC4" t="s">
        <v>247</v>
      </c>
      <c r="BD4" t="s">
        <v>248</v>
      </c>
      <c r="BE4" t="s">
        <v>249</v>
      </c>
      <c r="BF4" t="s">
        <v>250</v>
      </c>
      <c r="BG4" t="s">
        <v>251</v>
      </c>
      <c r="BH4" t="s">
        <v>252</v>
      </c>
      <c r="BI4" t="s">
        <v>253</v>
      </c>
      <c r="BJ4" t="s">
        <v>254</v>
      </c>
      <c r="BK4" t="s">
        <v>255</v>
      </c>
      <c r="BL4" t="s">
        <v>256</v>
      </c>
      <c r="BM4" t="s">
        <v>257</v>
      </c>
      <c r="BN4" t="s">
        <v>258</v>
      </c>
      <c r="BO4" t="s">
        <v>259</v>
      </c>
      <c r="BP4" t="s">
        <v>260</v>
      </c>
      <c r="BQ4" t="s">
        <v>261</v>
      </c>
      <c r="BR4" t="s">
        <v>262</v>
      </c>
      <c r="BS4" t="s">
        <v>263</v>
      </c>
      <c r="BT4" t="s">
        <v>264</v>
      </c>
      <c r="BU4" t="s">
        <v>265</v>
      </c>
      <c r="BV4" t="s">
        <v>266</v>
      </c>
      <c r="BW4" t="s">
        <v>267</v>
      </c>
      <c r="BX4" t="s">
        <v>268</v>
      </c>
      <c r="BY4" t="s">
        <v>269</v>
      </c>
      <c r="BZ4" t="s">
        <v>269</v>
      </c>
      <c r="CA4" t="s">
        <v>270</v>
      </c>
      <c r="CB4" t="s">
        <v>271</v>
      </c>
      <c r="CC4" t="s">
        <v>272</v>
      </c>
      <c r="CD4" t="s">
        <v>273</v>
      </c>
      <c r="CE4" t="s">
        <v>274</v>
      </c>
      <c r="CF4" t="s">
        <v>275</v>
      </c>
      <c r="CG4" t="s">
        <v>276</v>
      </c>
      <c r="CH4" t="s">
        <v>277</v>
      </c>
      <c r="CI4" t="s">
        <v>278</v>
      </c>
      <c r="CJ4" t="s">
        <v>279</v>
      </c>
      <c r="CK4" t="s">
        <v>280</v>
      </c>
      <c r="CL4" t="s">
        <v>281</v>
      </c>
      <c r="CM4" t="s">
        <v>282</v>
      </c>
      <c r="CN4" t="s">
        <v>283</v>
      </c>
      <c r="CO4" t="s">
        <v>284</v>
      </c>
      <c r="CP4" t="s">
        <v>285</v>
      </c>
      <c r="CQ4" t="s">
        <v>286</v>
      </c>
      <c r="CR4" t="s">
        <v>287</v>
      </c>
      <c r="CS4" t="s">
        <v>288</v>
      </c>
      <c r="CT4" t="s">
        <v>289</v>
      </c>
      <c r="CU4" t="s">
        <v>290</v>
      </c>
      <c r="CV4" t="s">
        <v>291</v>
      </c>
      <c r="CW4" t="s">
        <v>292</v>
      </c>
      <c r="CX4" t="s">
        <v>293</v>
      </c>
      <c r="CY4" t="s">
        <v>294</v>
      </c>
      <c r="CZ4" t="s">
        <v>295</v>
      </c>
      <c r="DA4" t="s">
        <v>296</v>
      </c>
      <c r="DB4" t="s">
        <v>297</v>
      </c>
      <c r="DC4" t="s">
        <v>298</v>
      </c>
      <c r="DD4" t="s">
        <v>299</v>
      </c>
      <c r="DE4" t="s">
        <v>300</v>
      </c>
      <c r="DF4" t="s">
        <v>301</v>
      </c>
      <c r="DG4" t="s">
        <v>302</v>
      </c>
      <c r="DH4" t="s">
        <v>303</v>
      </c>
      <c r="DI4" t="s">
        <v>304</v>
      </c>
      <c r="DJ4" t="s">
        <v>305</v>
      </c>
      <c r="DK4" t="s">
        <v>306</v>
      </c>
      <c r="DL4" t="s">
        <v>182</v>
      </c>
      <c r="DM4" t="s">
        <v>183</v>
      </c>
      <c r="DN4" t="s">
        <v>184</v>
      </c>
      <c r="DO4" t="s">
        <v>185</v>
      </c>
      <c r="DP4" t="s">
        <v>186</v>
      </c>
      <c r="DQ4" t="s">
        <v>187</v>
      </c>
      <c r="DR4" t="s">
        <v>188</v>
      </c>
      <c r="DS4" t="s">
        <v>189</v>
      </c>
      <c r="DT4" t="s">
        <v>190</v>
      </c>
      <c r="DU4" t="s">
        <v>191</v>
      </c>
      <c r="DV4" t="s">
        <v>192</v>
      </c>
      <c r="DW4" t="s">
        <v>193</v>
      </c>
      <c r="EB4" t="str">
        <f t="shared" ref="EB4" si="0">EB2&amp;"-"&amp;EB3</f>
        <v>2013-January</v>
      </c>
      <c r="EC4" t="str">
        <f t="shared" ref="EC4" si="1">EC2&amp;"-"&amp;EC3</f>
        <v>2013-February</v>
      </c>
      <c r="ED4" t="str">
        <f t="shared" ref="ED4" si="2">ED2&amp;"-"&amp;ED3</f>
        <v>2013-March</v>
      </c>
      <c r="EE4" t="str">
        <f t="shared" ref="EE4" si="3">EE2&amp;"-"&amp;EE3</f>
        <v>2013-April</v>
      </c>
      <c r="EF4" t="str">
        <f t="shared" ref="EF4" si="4">EF2&amp;"-"&amp;EF3</f>
        <v>2013-May</v>
      </c>
      <c r="EG4" t="str">
        <f t="shared" ref="EG4" si="5">EG2&amp;"-"&amp;EG3</f>
        <v>2013-June</v>
      </c>
      <c r="EH4" t="str">
        <f t="shared" ref="EH4" si="6">EH2&amp;"-"&amp;EH3</f>
        <v>2013-July</v>
      </c>
      <c r="EI4" t="str">
        <f t="shared" ref="EI4" si="7">EI2&amp;"-"&amp;EI3</f>
        <v>2013-August</v>
      </c>
      <c r="EJ4" t="str">
        <f t="shared" ref="EJ4" si="8">EJ2&amp;"-"&amp;EJ3</f>
        <v>2013-September</v>
      </c>
      <c r="EK4" t="str">
        <f t="shared" ref="EK4" si="9">EK2&amp;"-"&amp;EK3</f>
        <v>2013-October</v>
      </c>
      <c r="EL4" t="str">
        <f t="shared" ref="EL4" si="10">EL2&amp;"-"&amp;EL3</f>
        <v>2013-November</v>
      </c>
      <c r="EM4" t="str">
        <f t="shared" ref="EM4" si="11">EM2&amp;"-"&amp;EM3</f>
        <v>2013-December</v>
      </c>
      <c r="EN4" t="str">
        <f t="shared" ref="EN4" si="12">EN2&amp;"-"&amp;EN3</f>
        <v>2014-January</v>
      </c>
      <c r="EO4" t="str">
        <f t="shared" ref="EO4" si="13">EO2&amp;"-"&amp;EO3</f>
        <v>2014-February</v>
      </c>
      <c r="EP4" t="str">
        <f t="shared" ref="EP4" si="14">EP2&amp;"-"&amp;EP3</f>
        <v>2014-March</v>
      </c>
      <c r="EQ4" t="str">
        <f t="shared" ref="EQ4" si="15">EQ2&amp;"-"&amp;EQ3</f>
        <v>2014-April</v>
      </c>
      <c r="ER4" t="str">
        <f t="shared" ref="ER4" si="16">ER2&amp;"-"&amp;ER3</f>
        <v>2014-May</v>
      </c>
      <c r="ES4" t="str">
        <f t="shared" ref="ES4" si="17">ES2&amp;"-"&amp;ES3</f>
        <v>2014-June</v>
      </c>
      <c r="ET4" t="str">
        <f t="shared" ref="ET4" si="18">ET2&amp;"-"&amp;ET3</f>
        <v>2014-July</v>
      </c>
      <c r="EU4" t="str">
        <f t="shared" ref="EU4" si="19">EU2&amp;"-"&amp;EU3</f>
        <v>2014-August</v>
      </c>
      <c r="EV4" t="str">
        <f t="shared" ref="EV4" si="20">EV2&amp;"-"&amp;EV3</f>
        <v>2014-September</v>
      </c>
      <c r="EW4" t="str">
        <f t="shared" ref="EW4" si="21">EW2&amp;"-"&amp;EW3</f>
        <v>2014-October</v>
      </c>
      <c r="EX4" t="str">
        <f t="shared" ref="EX4" si="22">EX2&amp;"-"&amp;EX3</f>
        <v>2014-November</v>
      </c>
      <c r="EY4" t="str">
        <f t="shared" ref="EY4" si="23">EY2&amp;"-"&amp;EY3</f>
        <v>2014-December</v>
      </c>
      <c r="EZ4" t="str">
        <f t="shared" ref="EZ4" si="24">EZ2&amp;"-"&amp;EZ3</f>
        <v>2015-January</v>
      </c>
      <c r="FA4" t="str">
        <f t="shared" ref="FA4" si="25">FA2&amp;"-"&amp;FA3</f>
        <v>2015-February</v>
      </c>
      <c r="FB4" t="str">
        <f t="shared" ref="FB4" si="26">FB2&amp;"-"&amp;FB3</f>
        <v>2015-March</v>
      </c>
      <c r="FC4" t="str">
        <f t="shared" ref="FC4" si="27">FC2&amp;"-"&amp;FC3</f>
        <v>2015-April</v>
      </c>
      <c r="FD4" t="str">
        <f t="shared" ref="FD4" si="28">FD2&amp;"-"&amp;FD3</f>
        <v>2015-May</v>
      </c>
      <c r="FE4" t="str">
        <f t="shared" ref="FE4" si="29">FE2&amp;"-"&amp;FE3</f>
        <v>2015-June</v>
      </c>
      <c r="FF4" t="str">
        <f t="shared" ref="FF4" si="30">FF2&amp;"-"&amp;FF3</f>
        <v>2015-July</v>
      </c>
      <c r="FG4" t="str">
        <f t="shared" ref="FG4" si="31">FG2&amp;"-"&amp;FG3</f>
        <v>2015-August</v>
      </c>
      <c r="FH4" t="str">
        <f t="shared" ref="FH4" si="32">FH2&amp;"-"&amp;FH3</f>
        <v>2015-September</v>
      </c>
      <c r="FI4" t="str">
        <f t="shared" ref="FI4" si="33">FI2&amp;"-"&amp;FI3</f>
        <v>2015-October</v>
      </c>
      <c r="FJ4" t="str">
        <f t="shared" ref="FJ4" si="34">FJ2&amp;"-"&amp;FJ3</f>
        <v>2015-November</v>
      </c>
      <c r="FK4" t="str">
        <f t="shared" ref="FK4" si="35">FK2&amp;"-"&amp;FK3</f>
        <v>2015-December</v>
      </c>
      <c r="FL4" t="str">
        <f t="shared" ref="FL4" si="36">FL2&amp;"-"&amp;FL3</f>
        <v>2016-January</v>
      </c>
      <c r="FM4" t="str">
        <f t="shared" ref="FM4" si="37">FM2&amp;"-"&amp;FM3</f>
        <v>2016-February</v>
      </c>
      <c r="FN4" t="str">
        <f t="shared" ref="FN4" si="38">FN2&amp;"-"&amp;FN3</f>
        <v>2016-March</v>
      </c>
      <c r="FO4" t="str">
        <f t="shared" ref="FO4" si="39">FO2&amp;"-"&amp;FO3</f>
        <v>2016-April</v>
      </c>
      <c r="FP4" t="str">
        <f t="shared" ref="FP4" si="40">FP2&amp;"-"&amp;FP3</f>
        <v>2016-May</v>
      </c>
      <c r="FQ4" t="str">
        <f t="shared" ref="FQ4" si="41">FQ2&amp;"-"&amp;FQ3</f>
        <v>2016-June</v>
      </c>
      <c r="FR4" t="str">
        <f t="shared" ref="FR4" si="42">FR2&amp;"-"&amp;FR3</f>
        <v>2016-July</v>
      </c>
      <c r="FS4" t="str">
        <f t="shared" ref="FS4" si="43">FS2&amp;"-"&amp;FS3</f>
        <v>2016-August</v>
      </c>
      <c r="FT4" t="str">
        <f t="shared" ref="FT4" si="44">FT2&amp;"-"&amp;FT3</f>
        <v>2016-September</v>
      </c>
      <c r="FU4" t="str">
        <f t="shared" ref="FU4" si="45">FU2&amp;"-"&amp;FU3</f>
        <v>2016-October</v>
      </c>
      <c r="FV4" t="str">
        <f t="shared" ref="FV4" si="46">FV2&amp;"-"&amp;FV3</f>
        <v>2016-November</v>
      </c>
      <c r="FW4" t="str">
        <f t="shared" ref="FW4" si="47">FW2&amp;"-"&amp;FW3</f>
        <v>2016-December</v>
      </c>
      <c r="FX4" t="str">
        <f t="shared" ref="FX4" si="48">FX2&amp;"-"&amp;FX3</f>
        <v>2017-January</v>
      </c>
      <c r="FY4" t="str">
        <f t="shared" ref="FY4" si="49">FY2&amp;"-"&amp;FY3</f>
        <v>2017-February</v>
      </c>
      <c r="FZ4" t="str">
        <f t="shared" ref="FZ4" si="50">FZ2&amp;"-"&amp;FZ3</f>
        <v>2017-March</v>
      </c>
      <c r="GA4" t="str">
        <f t="shared" ref="GA4" si="51">GA2&amp;"-"&amp;GA3</f>
        <v>2017-April</v>
      </c>
      <c r="GB4" t="str">
        <f t="shared" ref="GB4" si="52">GB2&amp;"-"&amp;GB3</f>
        <v>2017-May</v>
      </c>
      <c r="GC4" t="str">
        <f t="shared" ref="GC4" si="53">GC2&amp;"-"&amp;GC3</f>
        <v>2017-June</v>
      </c>
      <c r="GD4" t="str">
        <f t="shared" ref="GD4" si="54">GD2&amp;"-"&amp;GD3</f>
        <v>2017-July</v>
      </c>
      <c r="GE4" t="str">
        <f t="shared" ref="GE4" si="55">GE2&amp;"-"&amp;GE3</f>
        <v>2017-August</v>
      </c>
      <c r="GF4" t="str">
        <f t="shared" ref="GF4" si="56">GF2&amp;"-"&amp;GF3</f>
        <v>2017-September</v>
      </c>
      <c r="GG4" t="str">
        <f t="shared" ref="GG4" si="57">GG2&amp;"-"&amp;GG3</f>
        <v>2017-October</v>
      </c>
      <c r="GH4" t="str">
        <f t="shared" ref="GH4" si="58">GH2&amp;"-"&amp;GH3</f>
        <v>2017-November</v>
      </c>
      <c r="GI4" t="str">
        <f t="shared" ref="GI4" si="59">GI2&amp;"-"&amp;GI3</f>
        <v>2017-December</v>
      </c>
      <c r="GJ4" t="str">
        <f t="shared" ref="GJ4" si="60">GJ2&amp;"-"&amp;GJ3</f>
        <v>2018-January</v>
      </c>
      <c r="GK4" t="str">
        <f t="shared" ref="GK4" si="61">GK2&amp;"-"&amp;GK3</f>
        <v>2018-February</v>
      </c>
      <c r="GL4" t="str">
        <f t="shared" ref="GL4" si="62">GL2&amp;"-"&amp;GL3</f>
        <v>2018-March</v>
      </c>
      <c r="GM4" t="str">
        <f t="shared" ref="GM4" si="63">GM2&amp;"-"&amp;GM3</f>
        <v>2018-April</v>
      </c>
      <c r="GN4" t="str">
        <f t="shared" ref="GN4" si="64">GN2&amp;"-"&amp;GN3</f>
        <v>2018-May</v>
      </c>
      <c r="GO4" t="str">
        <f t="shared" ref="GO4" si="65">GO2&amp;"-"&amp;GO3</f>
        <v>2018-June</v>
      </c>
      <c r="GP4" t="str">
        <f t="shared" ref="GP4" si="66">GP2&amp;"-"&amp;GP3</f>
        <v>2018-July</v>
      </c>
      <c r="GQ4" t="str">
        <f t="shared" ref="GQ4" si="67">GQ2&amp;"-"&amp;GQ3</f>
        <v>2018-August</v>
      </c>
      <c r="GR4" t="str">
        <f t="shared" ref="GR4" si="68">GR2&amp;"-"&amp;GR3</f>
        <v>2018-September</v>
      </c>
      <c r="GS4" t="str">
        <f t="shared" ref="GS4" si="69">GS2&amp;"-"&amp;GS3</f>
        <v>2018-October</v>
      </c>
      <c r="GT4" t="str">
        <f t="shared" ref="GT4" si="70">GT2&amp;"-"&amp;GT3</f>
        <v>2018-November</v>
      </c>
      <c r="GU4" t="str">
        <f t="shared" ref="GU4" si="71">GU2&amp;"-"&amp;GU3</f>
        <v>2018-December</v>
      </c>
      <c r="GV4" t="str">
        <f t="shared" ref="GV4" si="72">GV2&amp;"-"&amp;GV3</f>
        <v>2019-January</v>
      </c>
      <c r="GW4" t="str">
        <f t="shared" ref="GW4" si="73">GW2&amp;"-"&amp;GW3</f>
        <v>2019-February</v>
      </c>
      <c r="GX4" t="str">
        <f t="shared" ref="GX4:GY4" si="74">GX2&amp;"-"&amp;GX3</f>
        <v>2019-March</v>
      </c>
      <c r="GY4" t="str">
        <f t="shared" si="74"/>
        <v>2019-April</v>
      </c>
      <c r="GZ4" t="str">
        <f t="shared" ref="GZ4" si="75">GZ2&amp;"-"&amp;GZ3</f>
        <v>2019-May</v>
      </c>
      <c r="HA4" t="str">
        <f t="shared" ref="HA4" si="76">HA2&amp;"-"&amp;HA3</f>
        <v>2019-June</v>
      </c>
      <c r="HB4" t="str">
        <f t="shared" ref="HB4" si="77">HB2&amp;"-"&amp;HB3</f>
        <v>2019-July</v>
      </c>
      <c r="HC4" t="str">
        <f t="shared" ref="HC4" si="78">HC2&amp;"-"&amp;HC3</f>
        <v>2019-August</v>
      </c>
      <c r="HD4" t="str">
        <f t="shared" ref="HD4" si="79">HD2&amp;"-"&amp;HD3</f>
        <v>2019-September</v>
      </c>
      <c r="HE4" t="str">
        <f t="shared" ref="HE4" si="80">HE2&amp;"-"&amp;HE3</f>
        <v>2019-October</v>
      </c>
      <c r="HF4" t="str">
        <f t="shared" ref="HF4" si="81">HF2&amp;"-"&amp;HF3</f>
        <v>2019-November</v>
      </c>
      <c r="HG4" t="str">
        <f t="shared" ref="HG4" si="82">HG2&amp;"-"&amp;HG3</f>
        <v>2019-December</v>
      </c>
      <c r="HH4" t="str">
        <f t="shared" ref="HH4" si="83">HH2&amp;"-"&amp;HH3</f>
        <v>2020-January</v>
      </c>
      <c r="HI4" t="str">
        <f t="shared" ref="HI4" si="84">HI2&amp;"-"&amp;HI3</f>
        <v>2020-February</v>
      </c>
      <c r="HJ4" t="str">
        <f t="shared" ref="HJ4" si="85">HJ2&amp;"-"&amp;HJ3</f>
        <v>2020-March</v>
      </c>
      <c r="HK4" t="str">
        <f t="shared" ref="HK4" si="86">HK2&amp;"-"&amp;HK3</f>
        <v>2020-April</v>
      </c>
      <c r="HL4" t="str">
        <f t="shared" ref="HL4" si="87">HL2&amp;"-"&amp;HL3</f>
        <v>2020-May</v>
      </c>
      <c r="HM4" t="str">
        <f t="shared" ref="HM4" si="88">HM2&amp;"-"&amp;HM3</f>
        <v>2020-June</v>
      </c>
      <c r="HN4" t="str">
        <f t="shared" ref="HN4" si="89">HN2&amp;"-"&amp;HN3</f>
        <v>2020-July</v>
      </c>
      <c r="HO4" t="str">
        <f t="shared" ref="HO4" si="90">HO2&amp;"-"&amp;HO3</f>
        <v>2020-August</v>
      </c>
      <c r="HP4" t="str">
        <f t="shared" ref="HP4" si="91">HP2&amp;"-"&amp;HP3</f>
        <v>2020-September</v>
      </c>
      <c r="HQ4" t="str">
        <f t="shared" ref="HQ4" si="92">HQ2&amp;"-"&amp;HQ3</f>
        <v>2020-October</v>
      </c>
      <c r="HR4" t="str">
        <f t="shared" ref="HR4" si="93">HR2&amp;"-"&amp;HR3</f>
        <v>2020-November</v>
      </c>
      <c r="HS4" t="str">
        <f t="shared" ref="HS4" si="94">HS2&amp;"-"&amp;HS3</f>
        <v>2020-December</v>
      </c>
      <c r="HT4" t="str">
        <f t="shared" ref="HT4" si="95">HT2&amp;"-"&amp;HT3</f>
        <v>2021-January</v>
      </c>
      <c r="HU4" t="str">
        <f t="shared" ref="HU4" si="96">HU2&amp;"-"&amp;HU3</f>
        <v>2021-February</v>
      </c>
      <c r="HV4" t="str">
        <f t="shared" ref="HV4" si="97">HV2&amp;"-"&amp;HV3</f>
        <v>2021-March</v>
      </c>
      <c r="HW4" t="str">
        <f t="shared" ref="HW4" si="98">HW2&amp;"-"&amp;HW3</f>
        <v>2021-April</v>
      </c>
      <c r="HX4" t="str">
        <f t="shared" ref="HX4" si="99">HX2&amp;"-"&amp;HX3</f>
        <v>2021-May</v>
      </c>
      <c r="HY4" t="str">
        <f t="shared" ref="HY4" si="100">HY2&amp;"-"&amp;HY3</f>
        <v>2021-June</v>
      </c>
      <c r="HZ4" t="str">
        <f t="shared" ref="HZ4" si="101">HZ2&amp;"-"&amp;HZ3</f>
        <v>2021-July</v>
      </c>
      <c r="IA4" t="str">
        <f t="shared" ref="IA4" si="102">IA2&amp;"-"&amp;IA3</f>
        <v>2021-August</v>
      </c>
      <c r="IB4" t="str">
        <f t="shared" ref="IB4" si="103">IB2&amp;"-"&amp;IB3</f>
        <v>2021-September</v>
      </c>
      <c r="IC4" t="str">
        <f t="shared" ref="IC4" si="104">IC2&amp;"-"&amp;IC3</f>
        <v>2021-October</v>
      </c>
      <c r="ID4" t="str">
        <f t="shared" ref="ID4" si="105">ID2&amp;"-"&amp;ID3</f>
        <v>2021-November</v>
      </c>
      <c r="IE4" t="str">
        <f t="shared" ref="IE4" si="106">IE2&amp;"-"&amp;IE3</f>
        <v>2021-December</v>
      </c>
      <c r="IF4" t="str">
        <f t="shared" ref="IF4" si="107">IF2&amp;"-"&amp;IF3</f>
        <v>2022-January</v>
      </c>
      <c r="IG4" t="str">
        <f t="shared" ref="IG4" si="108">IG2&amp;"-"&amp;IG3</f>
        <v>2022-February</v>
      </c>
      <c r="IH4" t="str">
        <f t="shared" ref="IH4" si="109">IH2&amp;"-"&amp;IH3</f>
        <v>2022-March</v>
      </c>
      <c r="II4" t="str">
        <f t="shared" ref="II4" si="110">II2&amp;"-"&amp;II3</f>
        <v>2022-April</v>
      </c>
      <c r="IJ4" t="str">
        <f t="shared" ref="IJ4" si="111">IJ2&amp;"-"&amp;IJ3</f>
        <v>2022-May</v>
      </c>
      <c r="IK4" t="str">
        <f t="shared" ref="IK4" si="112">IK2&amp;"-"&amp;IK3</f>
        <v>2022-June</v>
      </c>
      <c r="IL4" t="str">
        <f t="shared" ref="IL4" si="113">IL2&amp;"-"&amp;IL3</f>
        <v>2022-July</v>
      </c>
      <c r="IM4" t="str">
        <f t="shared" ref="IM4" si="114">IM2&amp;"-"&amp;IM3</f>
        <v>2022-August</v>
      </c>
      <c r="IN4" t="str">
        <f t="shared" ref="IN4" si="115">IN2&amp;"-"&amp;IN3</f>
        <v>2022-September</v>
      </c>
      <c r="IO4" t="str">
        <f t="shared" ref="IO4" si="116">IO2&amp;"-"&amp;IO3</f>
        <v>2022-October</v>
      </c>
      <c r="IP4" t="str">
        <f t="shared" ref="IP4" si="117">IP2&amp;"-"&amp;IP3</f>
        <v>2022-November</v>
      </c>
      <c r="IQ4" t="str">
        <f t="shared" ref="IQ4" si="118">IQ2&amp;"-"&amp;IQ3</f>
        <v>2022-December</v>
      </c>
      <c r="IR4" t="str">
        <f t="shared" ref="IR4" si="119">IR2&amp;"-"&amp;IR3</f>
        <v>2023-January</v>
      </c>
      <c r="IS4" t="str">
        <f t="shared" ref="IS4" si="120">IS2&amp;"-"&amp;IS3</f>
        <v>2023-February</v>
      </c>
      <c r="IT4" t="str">
        <f t="shared" ref="IT4" si="121">IT2&amp;"-"&amp;IT3</f>
        <v>2023-March</v>
      </c>
      <c r="IU4" t="str">
        <f t="shared" ref="IU4" si="122">IU2&amp;"-"&amp;IU3</f>
        <v>2023-April</v>
      </c>
      <c r="IV4" t="str">
        <f t="shared" ref="IV4" si="123">IV2&amp;"-"&amp;IV3</f>
        <v>2023-May</v>
      </c>
      <c r="JA4" t="str">
        <f t="shared" ref="JA4" si="124">JA2&amp;"-"&amp;JA3</f>
        <v>2013-January</v>
      </c>
      <c r="JB4" t="str">
        <f t="shared" ref="JB4" si="125">JB2&amp;"-"&amp;JB3</f>
        <v>2013-February</v>
      </c>
      <c r="JC4" t="str">
        <f t="shared" ref="JC4" si="126">JC2&amp;"-"&amp;JC3</f>
        <v>2013-March</v>
      </c>
      <c r="JD4" t="str">
        <f t="shared" ref="JD4" si="127">JD2&amp;"-"&amp;JD3</f>
        <v>2013-April</v>
      </c>
      <c r="JE4" t="str">
        <f t="shared" ref="JE4" si="128">JE2&amp;"-"&amp;JE3</f>
        <v>2013-May</v>
      </c>
      <c r="JF4" t="str">
        <f t="shared" ref="JF4" si="129">JF2&amp;"-"&amp;JF3</f>
        <v>2013-June</v>
      </c>
      <c r="JG4" t="str">
        <f t="shared" ref="JG4" si="130">JG2&amp;"-"&amp;JG3</f>
        <v>2013-July</v>
      </c>
      <c r="JH4" t="str">
        <f t="shared" ref="JH4" si="131">JH2&amp;"-"&amp;JH3</f>
        <v>2013-August</v>
      </c>
      <c r="JI4" t="str">
        <f t="shared" ref="JI4" si="132">JI2&amp;"-"&amp;JI3</f>
        <v>2013-September</v>
      </c>
      <c r="JJ4" t="str">
        <f t="shared" ref="JJ4" si="133">JJ2&amp;"-"&amp;JJ3</f>
        <v>2013-October</v>
      </c>
      <c r="JK4" t="str">
        <f t="shared" ref="JK4" si="134">JK2&amp;"-"&amp;JK3</f>
        <v>2013-November</v>
      </c>
      <c r="JL4" t="str">
        <f t="shared" ref="JL4" si="135">JL2&amp;"-"&amp;JL3</f>
        <v>2013-December</v>
      </c>
      <c r="JM4" t="str">
        <f t="shared" ref="JM4" si="136">JM2&amp;"-"&amp;JM3</f>
        <v>2014-January</v>
      </c>
      <c r="JN4" t="str">
        <f t="shared" ref="JN4" si="137">JN2&amp;"-"&amp;JN3</f>
        <v>2014-February</v>
      </c>
      <c r="JO4" t="str">
        <f t="shared" ref="JO4" si="138">JO2&amp;"-"&amp;JO3</f>
        <v>2014-March</v>
      </c>
      <c r="JP4" t="str">
        <f t="shared" ref="JP4" si="139">JP2&amp;"-"&amp;JP3</f>
        <v>2014-April</v>
      </c>
      <c r="JQ4" t="str">
        <f t="shared" ref="JQ4" si="140">JQ2&amp;"-"&amp;JQ3</f>
        <v>2014-May</v>
      </c>
      <c r="JR4" t="str">
        <f t="shared" ref="JR4" si="141">JR2&amp;"-"&amp;JR3</f>
        <v>2014-June</v>
      </c>
      <c r="JS4" t="str">
        <f t="shared" ref="JS4" si="142">JS2&amp;"-"&amp;JS3</f>
        <v>2014-July</v>
      </c>
      <c r="JT4" t="str">
        <f t="shared" ref="JT4" si="143">JT2&amp;"-"&amp;JT3</f>
        <v>2014-August</v>
      </c>
      <c r="JU4" t="str">
        <f t="shared" ref="JU4" si="144">JU2&amp;"-"&amp;JU3</f>
        <v>2014-September</v>
      </c>
      <c r="JV4" t="str">
        <f t="shared" ref="JV4" si="145">JV2&amp;"-"&amp;JV3</f>
        <v>2014-October</v>
      </c>
      <c r="JW4" t="str">
        <f t="shared" ref="JW4" si="146">JW2&amp;"-"&amp;JW3</f>
        <v>2014-November</v>
      </c>
      <c r="JX4" t="str">
        <f t="shared" ref="JX4" si="147">JX2&amp;"-"&amp;JX3</f>
        <v>2014-December</v>
      </c>
      <c r="JY4" t="str">
        <f t="shared" ref="JY4" si="148">JY2&amp;"-"&amp;JY3</f>
        <v>2015-January</v>
      </c>
      <c r="JZ4" t="str">
        <f t="shared" ref="JZ4" si="149">JZ2&amp;"-"&amp;JZ3</f>
        <v>2015-February</v>
      </c>
      <c r="KA4" t="str">
        <f t="shared" ref="KA4" si="150">KA2&amp;"-"&amp;KA3</f>
        <v>2015-March</v>
      </c>
      <c r="KB4" t="str">
        <f t="shared" ref="KB4" si="151">KB2&amp;"-"&amp;KB3</f>
        <v>2015-April</v>
      </c>
      <c r="KC4" t="str">
        <f t="shared" ref="KC4" si="152">KC2&amp;"-"&amp;KC3</f>
        <v>2015-May</v>
      </c>
      <c r="KD4" t="str">
        <f t="shared" ref="KD4" si="153">KD2&amp;"-"&amp;KD3</f>
        <v>2015-June</v>
      </c>
      <c r="KE4" t="str">
        <f t="shared" ref="KE4" si="154">KE2&amp;"-"&amp;KE3</f>
        <v>2015-July</v>
      </c>
      <c r="KF4" t="str">
        <f t="shared" ref="KF4" si="155">KF2&amp;"-"&amp;KF3</f>
        <v>2015-August</v>
      </c>
      <c r="KG4" t="str">
        <f t="shared" ref="KG4" si="156">KG2&amp;"-"&amp;KG3</f>
        <v>2015-September</v>
      </c>
      <c r="KH4" t="str">
        <f t="shared" ref="KH4" si="157">KH2&amp;"-"&amp;KH3</f>
        <v>2015-October</v>
      </c>
      <c r="KI4" t="str">
        <f t="shared" ref="KI4" si="158">KI2&amp;"-"&amp;KI3</f>
        <v>2015-November</v>
      </c>
      <c r="KJ4" t="str">
        <f t="shared" ref="KJ4" si="159">KJ2&amp;"-"&amp;KJ3</f>
        <v>2015-December</v>
      </c>
      <c r="KK4" t="str">
        <f t="shared" ref="KK4" si="160">KK2&amp;"-"&amp;KK3</f>
        <v>2016-January</v>
      </c>
      <c r="KL4" t="str">
        <f t="shared" ref="KL4" si="161">KL2&amp;"-"&amp;KL3</f>
        <v>2016-February</v>
      </c>
      <c r="KM4" t="str">
        <f t="shared" ref="KM4" si="162">KM2&amp;"-"&amp;KM3</f>
        <v>2016-March</v>
      </c>
      <c r="KN4" t="str">
        <f t="shared" ref="KN4" si="163">KN2&amp;"-"&amp;KN3</f>
        <v>2016-April</v>
      </c>
      <c r="KO4" t="str">
        <f t="shared" ref="KO4" si="164">KO2&amp;"-"&amp;KO3</f>
        <v>2016-May</v>
      </c>
      <c r="KP4" t="str">
        <f t="shared" ref="KP4" si="165">KP2&amp;"-"&amp;KP3</f>
        <v>2016-June</v>
      </c>
      <c r="KQ4" t="str">
        <f t="shared" ref="KQ4" si="166">KQ2&amp;"-"&amp;KQ3</f>
        <v>2016-July</v>
      </c>
      <c r="KR4" t="str">
        <f t="shared" ref="KR4" si="167">KR2&amp;"-"&amp;KR3</f>
        <v>2016-August</v>
      </c>
      <c r="KS4" t="str">
        <f t="shared" ref="KS4" si="168">KS2&amp;"-"&amp;KS3</f>
        <v>2016-September</v>
      </c>
      <c r="KT4" t="str">
        <f t="shared" ref="KT4" si="169">KT2&amp;"-"&amp;KT3</f>
        <v>2016-October</v>
      </c>
      <c r="KU4" t="str">
        <f t="shared" ref="KU4" si="170">KU2&amp;"-"&amp;KU3</f>
        <v>2016-November</v>
      </c>
      <c r="KV4" t="str">
        <f t="shared" ref="KV4" si="171">KV2&amp;"-"&amp;KV3</f>
        <v>2016-December</v>
      </c>
      <c r="KW4" t="str">
        <f t="shared" ref="KW4" si="172">KW2&amp;"-"&amp;KW3</f>
        <v>2017-January</v>
      </c>
      <c r="KX4" t="str">
        <f t="shared" ref="KX4" si="173">KX2&amp;"-"&amp;KX3</f>
        <v>2017-February</v>
      </c>
      <c r="KY4" t="str">
        <f t="shared" ref="KY4" si="174">KY2&amp;"-"&amp;KY3</f>
        <v>2017-March</v>
      </c>
      <c r="KZ4" t="str">
        <f t="shared" ref="KZ4" si="175">KZ2&amp;"-"&amp;KZ3</f>
        <v>2017-April</v>
      </c>
      <c r="LA4" t="str">
        <f t="shared" ref="LA4" si="176">LA2&amp;"-"&amp;LA3</f>
        <v>2017-May</v>
      </c>
      <c r="LB4" t="str">
        <f t="shared" ref="LB4" si="177">LB2&amp;"-"&amp;LB3</f>
        <v>2017-June</v>
      </c>
      <c r="LC4" t="str">
        <f t="shared" ref="LC4" si="178">LC2&amp;"-"&amp;LC3</f>
        <v>2017-July</v>
      </c>
      <c r="LD4" t="str">
        <f t="shared" ref="LD4" si="179">LD2&amp;"-"&amp;LD3</f>
        <v>2017-August</v>
      </c>
      <c r="LE4" t="str">
        <f t="shared" ref="LE4" si="180">LE2&amp;"-"&amp;LE3</f>
        <v>2017-September</v>
      </c>
      <c r="LF4" t="str">
        <f t="shared" ref="LF4" si="181">LF2&amp;"-"&amp;LF3</f>
        <v>2017-October</v>
      </c>
      <c r="LG4" t="str">
        <f t="shared" ref="LG4" si="182">LG2&amp;"-"&amp;LG3</f>
        <v>2017-November</v>
      </c>
      <c r="LH4" t="str">
        <f t="shared" ref="LH4" si="183">LH2&amp;"-"&amp;LH3</f>
        <v>2017-December</v>
      </c>
      <c r="LI4" t="str">
        <f t="shared" ref="LI4" si="184">LI2&amp;"-"&amp;LI3</f>
        <v>2018-January</v>
      </c>
      <c r="LJ4" t="str">
        <f t="shared" ref="LJ4" si="185">LJ2&amp;"-"&amp;LJ3</f>
        <v>2018-February</v>
      </c>
      <c r="LK4" t="str">
        <f t="shared" ref="LK4" si="186">LK2&amp;"-"&amp;LK3</f>
        <v>2018-March</v>
      </c>
      <c r="LL4" t="str">
        <f t="shared" ref="LL4" si="187">LL2&amp;"-"&amp;LL3</f>
        <v>2018-April</v>
      </c>
      <c r="LM4" t="str">
        <f t="shared" ref="LM4" si="188">LM2&amp;"-"&amp;LM3</f>
        <v>2018-May</v>
      </c>
      <c r="LN4" t="str">
        <f t="shared" ref="LN4" si="189">LN2&amp;"-"&amp;LN3</f>
        <v>2018-June</v>
      </c>
      <c r="LO4" t="str">
        <f t="shared" ref="LO4" si="190">LO2&amp;"-"&amp;LO3</f>
        <v>2018-July</v>
      </c>
      <c r="LP4" t="str">
        <f t="shared" ref="LP4" si="191">LP2&amp;"-"&amp;LP3</f>
        <v>2018-August</v>
      </c>
      <c r="LQ4" t="str">
        <f t="shared" ref="LQ4" si="192">LQ2&amp;"-"&amp;LQ3</f>
        <v>2018-September</v>
      </c>
      <c r="LR4" t="str">
        <f t="shared" ref="LR4" si="193">LR2&amp;"-"&amp;LR3</f>
        <v>2018-October</v>
      </c>
      <c r="LS4" t="str">
        <f t="shared" ref="LS4" si="194">LS2&amp;"-"&amp;LS3</f>
        <v>2018-November</v>
      </c>
      <c r="LT4" t="str">
        <f t="shared" ref="LT4" si="195">LT2&amp;"-"&amp;LT3</f>
        <v>2018-December</v>
      </c>
      <c r="LU4" t="str">
        <f t="shared" ref="LU4" si="196">LU2&amp;"-"&amp;LU3</f>
        <v>2019-January</v>
      </c>
      <c r="LV4" t="str">
        <f t="shared" ref="LV4" si="197">LV2&amp;"-"&amp;LV3</f>
        <v>2019-February</v>
      </c>
      <c r="LW4" t="str">
        <f t="shared" ref="LW4:LX4" si="198">LW2&amp;"-"&amp;LW3</f>
        <v>2019-March</v>
      </c>
      <c r="LX4" t="str">
        <f t="shared" si="198"/>
        <v>2019-April</v>
      </c>
      <c r="LY4" t="str">
        <f t="shared" ref="LY4" si="199">LY2&amp;"-"&amp;LY3</f>
        <v>2019-May</v>
      </c>
      <c r="LZ4" t="str">
        <f t="shared" ref="LZ4" si="200">LZ2&amp;"-"&amp;LZ3</f>
        <v>2019-June</v>
      </c>
      <c r="MA4" t="str">
        <f t="shared" ref="MA4" si="201">MA2&amp;"-"&amp;MA3</f>
        <v>2019-July</v>
      </c>
      <c r="MB4" t="str">
        <f t="shared" ref="MB4" si="202">MB2&amp;"-"&amp;MB3</f>
        <v>2019-August</v>
      </c>
      <c r="MC4" t="str">
        <f t="shared" ref="MC4" si="203">MC2&amp;"-"&amp;MC3</f>
        <v>2019-September</v>
      </c>
      <c r="MD4" t="str">
        <f t="shared" ref="MD4" si="204">MD2&amp;"-"&amp;MD3</f>
        <v>2019-October</v>
      </c>
      <c r="ME4" t="str">
        <f t="shared" ref="ME4" si="205">ME2&amp;"-"&amp;ME3</f>
        <v>2019-November</v>
      </c>
      <c r="MF4" t="str">
        <f t="shared" ref="MF4" si="206">MF2&amp;"-"&amp;MF3</f>
        <v>2019-December</v>
      </c>
      <c r="MG4" t="str">
        <f t="shared" ref="MG4" si="207">MG2&amp;"-"&amp;MG3</f>
        <v>2020-January</v>
      </c>
      <c r="MH4" t="str">
        <f t="shared" ref="MH4" si="208">MH2&amp;"-"&amp;MH3</f>
        <v>2020-February</v>
      </c>
      <c r="MI4" t="str">
        <f t="shared" ref="MI4" si="209">MI2&amp;"-"&amp;MI3</f>
        <v>2020-March</v>
      </c>
      <c r="MJ4" t="str">
        <f t="shared" ref="MJ4" si="210">MJ2&amp;"-"&amp;MJ3</f>
        <v>2020-April</v>
      </c>
      <c r="MK4" t="str">
        <f t="shared" ref="MK4" si="211">MK2&amp;"-"&amp;MK3</f>
        <v>2020-May</v>
      </c>
      <c r="ML4" t="str">
        <f t="shared" ref="ML4" si="212">ML2&amp;"-"&amp;ML3</f>
        <v>2020-June</v>
      </c>
      <c r="MM4" t="str">
        <f t="shared" ref="MM4" si="213">MM2&amp;"-"&amp;MM3</f>
        <v>2020-July</v>
      </c>
      <c r="MN4" t="str">
        <f t="shared" ref="MN4" si="214">MN2&amp;"-"&amp;MN3</f>
        <v>2020-August</v>
      </c>
      <c r="MO4" t="str">
        <f t="shared" ref="MO4" si="215">MO2&amp;"-"&amp;MO3</f>
        <v>2020-September</v>
      </c>
      <c r="MP4" t="str">
        <f t="shared" ref="MP4" si="216">MP2&amp;"-"&amp;MP3</f>
        <v>2020-October</v>
      </c>
      <c r="MQ4" t="str">
        <f t="shared" ref="MQ4" si="217">MQ2&amp;"-"&amp;MQ3</f>
        <v>2020-November</v>
      </c>
      <c r="MR4" t="str">
        <f t="shared" ref="MR4" si="218">MR2&amp;"-"&amp;MR3</f>
        <v>2020-December</v>
      </c>
      <c r="MS4" t="str">
        <f t="shared" ref="MS4" si="219">MS2&amp;"-"&amp;MS3</f>
        <v>2021-January</v>
      </c>
      <c r="MT4" t="str">
        <f t="shared" ref="MT4" si="220">MT2&amp;"-"&amp;MT3</f>
        <v>2021-February</v>
      </c>
      <c r="MU4" t="str">
        <f t="shared" ref="MU4" si="221">MU2&amp;"-"&amp;MU3</f>
        <v>2021-March</v>
      </c>
      <c r="MV4" t="str">
        <f t="shared" ref="MV4" si="222">MV2&amp;"-"&amp;MV3</f>
        <v>2021-April</v>
      </c>
      <c r="MW4" t="str">
        <f t="shared" ref="MW4" si="223">MW2&amp;"-"&amp;MW3</f>
        <v>2021-May</v>
      </c>
      <c r="MX4" t="str">
        <f t="shared" ref="MX4" si="224">MX2&amp;"-"&amp;MX3</f>
        <v>2021-June</v>
      </c>
      <c r="MY4" t="str">
        <f t="shared" ref="MY4" si="225">MY2&amp;"-"&amp;MY3</f>
        <v>2021-July</v>
      </c>
      <c r="MZ4" t="str">
        <f t="shared" ref="MZ4" si="226">MZ2&amp;"-"&amp;MZ3</f>
        <v>2021-August</v>
      </c>
      <c r="NA4" t="str">
        <f t="shared" ref="NA4" si="227">NA2&amp;"-"&amp;NA3</f>
        <v>2021-September</v>
      </c>
      <c r="NB4" t="str">
        <f t="shared" ref="NB4" si="228">NB2&amp;"-"&amp;NB3</f>
        <v>2021-October</v>
      </c>
      <c r="NC4" t="str">
        <f t="shared" ref="NC4" si="229">NC2&amp;"-"&amp;NC3</f>
        <v>2021-November</v>
      </c>
      <c r="ND4" t="str">
        <f t="shared" ref="ND4" si="230">ND2&amp;"-"&amp;ND3</f>
        <v>2021-December</v>
      </c>
      <c r="NE4" t="str">
        <f t="shared" ref="NE4" si="231">NE2&amp;"-"&amp;NE3</f>
        <v>2022-January</v>
      </c>
      <c r="NF4" t="str">
        <f t="shared" ref="NF4" si="232">NF2&amp;"-"&amp;NF3</f>
        <v>2022-February</v>
      </c>
      <c r="NG4" t="str">
        <f t="shared" ref="NG4" si="233">NG2&amp;"-"&amp;NG3</f>
        <v>2022-March</v>
      </c>
      <c r="NH4" t="str">
        <f t="shared" ref="NH4" si="234">NH2&amp;"-"&amp;NH3</f>
        <v>2022-April</v>
      </c>
      <c r="NI4" t="str">
        <f t="shared" ref="NI4" si="235">NI2&amp;"-"&amp;NI3</f>
        <v>2022-May</v>
      </c>
      <c r="NJ4" t="str">
        <f t="shared" ref="NJ4" si="236">NJ2&amp;"-"&amp;NJ3</f>
        <v>2022-June</v>
      </c>
      <c r="NK4" t="str">
        <f t="shared" ref="NK4" si="237">NK2&amp;"-"&amp;NK3</f>
        <v>2022-July</v>
      </c>
      <c r="NL4" t="str">
        <f t="shared" ref="NL4" si="238">NL2&amp;"-"&amp;NL3</f>
        <v>2022-August</v>
      </c>
      <c r="NM4" t="str">
        <f t="shared" ref="NM4" si="239">NM2&amp;"-"&amp;NM3</f>
        <v>2022-September</v>
      </c>
      <c r="NN4" t="str">
        <f t="shared" ref="NN4" si="240">NN2&amp;"-"&amp;NN3</f>
        <v>2022-October</v>
      </c>
      <c r="NO4" t="str">
        <f t="shared" ref="NO4" si="241">NO2&amp;"-"&amp;NO3</f>
        <v>2022-November</v>
      </c>
      <c r="NP4" t="str">
        <f t="shared" ref="NP4" si="242">NP2&amp;"-"&amp;NP3</f>
        <v>2022-December</v>
      </c>
      <c r="NQ4" t="str">
        <f t="shared" ref="NQ4" si="243">NQ2&amp;"-"&amp;NQ3</f>
        <v>2023-January</v>
      </c>
      <c r="NR4" t="str">
        <f t="shared" ref="NR4" si="244">NR2&amp;"-"&amp;NR3</f>
        <v>2023-February</v>
      </c>
      <c r="NS4" t="str">
        <f t="shared" ref="NS4" si="245">NS2&amp;"-"&amp;NS3</f>
        <v>2023-March</v>
      </c>
      <c r="NT4" t="str">
        <f t="shared" ref="NT4" si="246">NT2&amp;"-"&amp;NT3</f>
        <v>2023-April</v>
      </c>
      <c r="NU4" t="str">
        <f t="shared" ref="NU4" si="247">NU2&amp;"-"&amp;NU3</f>
        <v>2023-May</v>
      </c>
    </row>
    <row r="5" spans="1:385" x14ac:dyDescent="0.3">
      <c r="A5" t="str">
        <f>INDEX(Working_Notes!$S$3:$S$29,MATCH('Transposed Data'!B5,Working_Notes!$T$3:$T$29,0))</f>
        <v>Food</v>
      </c>
      <c r="B5" t="s">
        <v>3</v>
      </c>
      <c r="C5">
        <v>107.5</v>
      </c>
      <c r="D5">
        <v>109.2</v>
      </c>
      <c r="E5">
        <v>110.2</v>
      </c>
      <c r="F5">
        <v>110.2</v>
      </c>
      <c r="G5">
        <v>110.9</v>
      </c>
      <c r="H5">
        <v>112.3</v>
      </c>
      <c r="I5">
        <v>113.4</v>
      </c>
      <c r="J5">
        <v>114.3</v>
      </c>
      <c r="K5">
        <v>115.4</v>
      </c>
      <c r="L5">
        <v>116.3</v>
      </c>
      <c r="M5">
        <v>117.3</v>
      </c>
      <c r="N5">
        <v>118.4</v>
      </c>
      <c r="O5">
        <v>118.9</v>
      </c>
      <c r="P5">
        <v>119.4</v>
      </c>
      <c r="Q5">
        <v>120.1</v>
      </c>
      <c r="R5">
        <v>120.2</v>
      </c>
      <c r="S5">
        <v>120.3</v>
      </c>
      <c r="T5">
        <v>120.7</v>
      </c>
      <c r="U5">
        <v>121.7</v>
      </c>
      <c r="V5">
        <v>121.8</v>
      </c>
      <c r="W5">
        <v>122.3</v>
      </c>
      <c r="X5">
        <v>122.6</v>
      </c>
      <c r="Y5">
        <v>122.7</v>
      </c>
      <c r="Z5">
        <v>122.4</v>
      </c>
      <c r="AA5">
        <v>123.1</v>
      </c>
      <c r="AB5">
        <v>123.4</v>
      </c>
      <c r="AC5">
        <v>123.3</v>
      </c>
      <c r="AD5">
        <v>123.3</v>
      </c>
      <c r="AE5">
        <v>123.5</v>
      </c>
      <c r="AF5">
        <v>124.1</v>
      </c>
      <c r="AG5">
        <v>124</v>
      </c>
      <c r="AH5">
        <v>124.7</v>
      </c>
      <c r="AI5">
        <v>125.1</v>
      </c>
      <c r="AJ5">
        <v>125.6</v>
      </c>
      <c r="AK5">
        <v>126.1</v>
      </c>
      <c r="AL5">
        <v>126.3</v>
      </c>
      <c r="AM5">
        <v>126.8</v>
      </c>
      <c r="AN5">
        <v>127.1</v>
      </c>
      <c r="AO5">
        <v>127.3</v>
      </c>
      <c r="AP5">
        <v>127.4</v>
      </c>
      <c r="AQ5">
        <v>127.6</v>
      </c>
      <c r="AR5">
        <v>128.6</v>
      </c>
      <c r="AS5">
        <v>129.30000000000001</v>
      </c>
      <c r="AT5">
        <v>130.1</v>
      </c>
      <c r="AU5">
        <v>130.80000000000001</v>
      </c>
      <c r="AV5">
        <v>131.30000000000001</v>
      </c>
      <c r="AW5">
        <v>132</v>
      </c>
      <c r="AX5">
        <v>132.6</v>
      </c>
      <c r="AY5">
        <v>133.1</v>
      </c>
      <c r="AZ5">
        <v>133.30000000000001</v>
      </c>
      <c r="BA5">
        <v>133.6</v>
      </c>
      <c r="BB5">
        <v>133.19999999999999</v>
      </c>
      <c r="BC5">
        <v>133.1</v>
      </c>
      <c r="BD5">
        <v>133.5</v>
      </c>
      <c r="BE5">
        <v>134</v>
      </c>
      <c r="BF5">
        <v>134.80000000000001</v>
      </c>
      <c r="BG5">
        <v>135.19999999999999</v>
      </c>
      <c r="BH5">
        <v>135.9</v>
      </c>
      <c r="BI5">
        <v>136.30000000000001</v>
      </c>
      <c r="BJ5">
        <v>136.4</v>
      </c>
      <c r="BK5">
        <v>136.6</v>
      </c>
      <c r="BL5">
        <v>136.4</v>
      </c>
      <c r="BM5">
        <v>136.80000000000001</v>
      </c>
      <c r="BN5">
        <v>137.1</v>
      </c>
      <c r="BO5">
        <v>137.4</v>
      </c>
      <c r="BP5">
        <v>137.6</v>
      </c>
      <c r="BQ5">
        <v>138.4</v>
      </c>
      <c r="BR5">
        <v>139.19999999999999</v>
      </c>
      <c r="BS5">
        <v>139.4</v>
      </c>
      <c r="BT5">
        <v>139.30000000000001</v>
      </c>
      <c r="BU5">
        <v>137.1</v>
      </c>
      <c r="BV5">
        <v>137.1</v>
      </c>
      <c r="BW5">
        <v>136.6</v>
      </c>
      <c r="BX5">
        <v>136.80000000000001</v>
      </c>
      <c r="BY5">
        <v>136.9</v>
      </c>
      <c r="BZ5" s="26">
        <f t="shared" ref="BZ5:BZ21" si="248">(SUM(BW5:BY5)+SUM(CA5:CC5))/6</f>
        <v>137.31666666666666</v>
      </c>
      <c r="CA5">
        <v>137.4</v>
      </c>
      <c r="CB5">
        <v>137.80000000000001</v>
      </c>
      <c r="CC5">
        <v>138.4</v>
      </c>
      <c r="CD5">
        <v>139.19999999999999</v>
      </c>
      <c r="CE5">
        <v>140.1</v>
      </c>
      <c r="CF5">
        <v>141</v>
      </c>
      <c r="CG5">
        <v>141.80000000000001</v>
      </c>
      <c r="CH5">
        <v>142.80000000000001</v>
      </c>
      <c r="CI5">
        <v>143.69999999999999</v>
      </c>
      <c r="CJ5">
        <v>144.19999999999999</v>
      </c>
      <c r="CK5">
        <v>144.4</v>
      </c>
      <c r="CL5">
        <v>147.19999999999999</v>
      </c>
      <c r="CN5">
        <v>148.19999999999999</v>
      </c>
      <c r="CO5">
        <v>148.19999999999999</v>
      </c>
      <c r="CP5">
        <v>147.6</v>
      </c>
      <c r="CQ5">
        <v>146.9</v>
      </c>
      <c r="CR5">
        <v>146</v>
      </c>
      <c r="CS5">
        <v>145.4</v>
      </c>
      <c r="CT5">
        <v>144.6</v>
      </c>
      <c r="CU5">
        <v>143.4</v>
      </c>
      <c r="CV5">
        <v>142.80000000000001</v>
      </c>
      <c r="CW5">
        <v>142.5</v>
      </c>
      <c r="CX5">
        <v>142.69999999999999</v>
      </c>
      <c r="CY5">
        <v>145.1</v>
      </c>
      <c r="CZ5">
        <v>145.6</v>
      </c>
      <c r="DA5">
        <v>145.1</v>
      </c>
      <c r="DB5">
        <v>144.9</v>
      </c>
      <c r="DC5">
        <v>145.4</v>
      </c>
      <c r="DD5">
        <v>146.1</v>
      </c>
      <c r="DE5">
        <v>146.9</v>
      </c>
      <c r="DF5">
        <v>147.4</v>
      </c>
      <c r="DG5">
        <v>148.30000000000001</v>
      </c>
      <c r="DH5">
        <v>148.80000000000001</v>
      </c>
      <c r="DI5">
        <v>150.19999999999999</v>
      </c>
      <c r="DJ5">
        <v>151.80000000000001</v>
      </c>
      <c r="DK5">
        <v>152.9</v>
      </c>
      <c r="DL5">
        <v>153.80000000000001</v>
      </c>
      <c r="DM5">
        <v>155.19999999999999</v>
      </c>
      <c r="DN5">
        <v>159.5</v>
      </c>
      <c r="DO5">
        <v>162.9</v>
      </c>
      <c r="DP5">
        <v>164.7</v>
      </c>
      <c r="DQ5">
        <v>166.9</v>
      </c>
      <c r="DR5">
        <v>168.8</v>
      </c>
      <c r="DS5">
        <v>174</v>
      </c>
      <c r="DT5">
        <v>174.2</v>
      </c>
      <c r="DU5">
        <v>174.3</v>
      </c>
      <c r="DV5">
        <v>173.3</v>
      </c>
      <c r="DW5">
        <v>173.2</v>
      </c>
      <c r="DZ5" t="str">
        <f>INDEX(Working_Notes!$S$3:$S$29,MATCH('Transposed Data'!EA5,Working_Notes!$T$3:$T$29,0))</f>
        <v>Food</v>
      </c>
      <c r="EA5" t="s">
        <v>3</v>
      </c>
      <c r="EB5">
        <v>110.5</v>
      </c>
      <c r="EC5">
        <v>112.9</v>
      </c>
      <c r="ED5">
        <v>113.9</v>
      </c>
      <c r="EE5">
        <v>114.6</v>
      </c>
      <c r="EF5">
        <v>115.4</v>
      </c>
      <c r="EG5">
        <v>117</v>
      </c>
      <c r="EH5">
        <v>117.8</v>
      </c>
      <c r="EI5">
        <v>118.3</v>
      </c>
      <c r="EJ5">
        <v>118.6</v>
      </c>
      <c r="EK5">
        <v>118.9</v>
      </c>
      <c r="EL5">
        <v>119.8</v>
      </c>
      <c r="EM5">
        <v>120.5</v>
      </c>
      <c r="EN5">
        <v>121.2</v>
      </c>
      <c r="EO5">
        <v>121.9</v>
      </c>
      <c r="EP5">
        <v>122.1</v>
      </c>
      <c r="EQ5">
        <v>122.5</v>
      </c>
      <c r="ER5">
        <v>122.7</v>
      </c>
      <c r="ES5">
        <v>123.1</v>
      </c>
      <c r="ET5">
        <v>123.8</v>
      </c>
      <c r="EU5">
        <v>124.8</v>
      </c>
      <c r="EV5">
        <v>124.2</v>
      </c>
      <c r="EW5">
        <v>124.6</v>
      </c>
      <c r="EX5">
        <v>124.5</v>
      </c>
      <c r="EY5">
        <v>124</v>
      </c>
      <c r="EZ5">
        <v>124</v>
      </c>
      <c r="FA5">
        <v>124.3</v>
      </c>
      <c r="FB5">
        <v>124</v>
      </c>
      <c r="FC5">
        <v>123.8</v>
      </c>
      <c r="FD5">
        <v>123.8</v>
      </c>
      <c r="FE5">
        <v>123.6</v>
      </c>
      <c r="FF5">
        <v>123.2</v>
      </c>
      <c r="FG5">
        <v>123.1</v>
      </c>
      <c r="FH5">
        <v>123.4</v>
      </c>
      <c r="FI5">
        <v>123.6</v>
      </c>
      <c r="FJ5">
        <v>124</v>
      </c>
      <c r="FK5">
        <v>124.3</v>
      </c>
      <c r="FL5">
        <v>124.7</v>
      </c>
      <c r="FM5">
        <v>124.8</v>
      </c>
      <c r="FN5">
        <v>124.8</v>
      </c>
      <c r="FO5">
        <v>124.9</v>
      </c>
      <c r="FP5">
        <v>125</v>
      </c>
      <c r="FQ5">
        <v>125.9</v>
      </c>
      <c r="FR5">
        <v>126.8</v>
      </c>
      <c r="FS5">
        <v>127.6</v>
      </c>
      <c r="FT5">
        <v>128.1</v>
      </c>
      <c r="FU5">
        <v>128.69999999999999</v>
      </c>
      <c r="FV5">
        <v>130.19999999999999</v>
      </c>
      <c r="FW5">
        <v>131.6</v>
      </c>
      <c r="FX5">
        <v>132.19999999999999</v>
      </c>
      <c r="FY5">
        <v>132.80000000000001</v>
      </c>
      <c r="FZ5">
        <v>132.69999999999999</v>
      </c>
      <c r="GA5">
        <v>132.69999999999999</v>
      </c>
      <c r="GB5">
        <v>132.6</v>
      </c>
      <c r="GC5">
        <v>132.9</v>
      </c>
      <c r="GD5">
        <v>132.80000000000001</v>
      </c>
      <c r="GE5">
        <v>133.19999999999999</v>
      </c>
      <c r="GF5">
        <v>133.6</v>
      </c>
      <c r="GG5">
        <v>133.9</v>
      </c>
      <c r="GH5">
        <v>134.30000000000001</v>
      </c>
      <c r="GI5">
        <v>134.4</v>
      </c>
      <c r="GJ5">
        <v>134.6</v>
      </c>
      <c r="GK5">
        <v>134.80000000000001</v>
      </c>
      <c r="GL5">
        <v>135</v>
      </c>
      <c r="GM5">
        <v>135</v>
      </c>
      <c r="GN5">
        <v>135</v>
      </c>
      <c r="GO5">
        <v>135.30000000000001</v>
      </c>
      <c r="GP5">
        <v>135.6</v>
      </c>
      <c r="GQ5">
        <v>136.5</v>
      </c>
      <c r="GR5">
        <v>137</v>
      </c>
      <c r="GS5">
        <v>137.6</v>
      </c>
      <c r="GT5">
        <v>138.1</v>
      </c>
      <c r="GU5">
        <v>138.5</v>
      </c>
      <c r="GV5">
        <v>138.30000000000001</v>
      </c>
      <c r="GW5">
        <v>139.4</v>
      </c>
      <c r="GX5">
        <v>139.69999999999999</v>
      </c>
      <c r="GY5" s="26">
        <f>(SUM(GV5:GX5)+SUM(GZ5:HB5))/6</f>
        <v>139.98333333333335</v>
      </c>
      <c r="GZ5">
        <v>140.4</v>
      </c>
      <c r="HA5">
        <v>140.69999999999999</v>
      </c>
      <c r="HB5">
        <v>141.4</v>
      </c>
      <c r="HC5">
        <v>142.1</v>
      </c>
      <c r="HD5">
        <v>142.69999999999999</v>
      </c>
      <c r="HE5">
        <v>143.5</v>
      </c>
      <c r="HF5">
        <v>144.1</v>
      </c>
      <c r="HG5">
        <v>144.9</v>
      </c>
      <c r="HH5">
        <v>145.6</v>
      </c>
      <c r="HI5">
        <v>146.19999999999999</v>
      </c>
      <c r="HJ5">
        <v>146.5</v>
      </c>
      <c r="HK5">
        <v>151.80000000000001</v>
      </c>
      <c r="HM5">
        <v>152.69999999999999</v>
      </c>
      <c r="HN5">
        <v>152.69999999999999</v>
      </c>
      <c r="HO5">
        <v>151.6</v>
      </c>
      <c r="HP5">
        <v>151.5</v>
      </c>
      <c r="HQ5">
        <v>150.6</v>
      </c>
      <c r="HR5">
        <v>149.69999999999999</v>
      </c>
      <c r="HS5">
        <v>149</v>
      </c>
      <c r="HT5">
        <v>148</v>
      </c>
      <c r="HU5">
        <v>147.6</v>
      </c>
      <c r="HV5">
        <v>147.5</v>
      </c>
      <c r="HW5">
        <v>147.6</v>
      </c>
      <c r="HX5">
        <v>148.80000000000001</v>
      </c>
      <c r="HY5">
        <v>149.19999999999999</v>
      </c>
      <c r="HZ5">
        <v>149.1</v>
      </c>
      <c r="IA5">
        <v>149.30000000000001</v>
      </c>
      <c r="IB5">
        <v>149.30000000000001</v>
      </c>
      <c r="IC5">
        <v>150.1</v>
      </c>
      <c r="ID5">
        <v>151</v>
      </c>
      <c r="IE5">
        <v>151.6</v>
      </c>
      <c r="IF5">
        <v>152.19999999999999</v>
      </c>
      <c r="IG5">
        <v>152.5</v>
      </c>
      <c r="IH5">
        <v>153.69999999999999</v>
      </c>
      <c r="II5">
        <v>155.4</v>
      </c>
      <c r="IJ5">
        <v>156.69999999999999</v>
      </c>
      <c r="IK5">
        <v>157.5</v>
      </c>
      <c r="IL5">
        <v>159.30000000000001</v>
      </c>
      <c r="IM5">
        <v>162.1</v>
      </c>
      <c r="IN5">
        <v>164.9</v>
      </c>
      <c r="IO5">
        <v>166.4</v>
      </c>
      <c r="IP5">
        <v>168.4</v>
      </c>
      <c r="IQ5">
        <v>170.2</v>
      </c>
      <c r="IR5">
        <v>173.3</v>
      </c>
      <c r="IS5">
        <v>174.7</v>
      </c>
      <c r="IT5">
        <v>174.7</v>
      </c>
      <c r="IU5">
        <v>174.8</v>
      </c>
      <c r="IV5">
        <v>174.7</v>
      </c>
      <c r="IY5" t="str">
        <f>INDEX(Working_Notes!$S$3:$S$29,MATCH('Transposed Data'!IZ5,Working_Notes!$T$3:$T$29,0))</f>
        <v>Food</v>
      </c>
      <c r="IZ5" t="s">
        <v>3</v>
      </c>
      <c r="JA5">
        <v>108.4</v>
      </c>
      <c r="JB5">
        <v>110.4</v>
      </c>
      <c r="JC5">
        <v>111.4</v>
      </c>
      <c r="JD5">
        <v>111.6</v>
      </c>
      <c r="JE5">
        <v>112.3</v>
      </c>
      <c r="JF5">
        <v>113.8</v>
      </c>
      <c r="JG5">
        <v>114.8</v>
      </c>
      <c r="JH5">
        <v>115.6</v>
      </c>
      <c r="JI5">
        <v>116.4</v>
      </c>
      <c r="JJ5">
        <v>117.1</v>
      </c>
      <c r="JK5">
        <v>118.1</v>
      </c>
      <c r="JL5">
        <v>119.1</v>
      </c>
      <c r="JM5">
        <v>119.6</v>
      </c>
      <c r="JN5">
        <v>120.2</v>
      </c>
      <c r="JO5">
        <v>120.7</v>
      </c>
      <c r="JP5">
        <v>120.9</v>
      </c>
      <c r="JQ5">
        <v>121.1</v>
      </c>
      <c r="JR5">
        <v>121.5</v>
      </c>
      <c r="JS5">
        <v>122.4</v>
      </c>
      <c r="JT5">
        <v>122.7</v>
      </c>
      <c r="JU5">
        <v>122.9</v>
      </c>
      <c r="JV5">
        <v>123.2</v>
      </c>
      <c r="JW5">
        <v>123.3</v>
      </c>
      <c r="JX5">
        <v>122.9</v>
      </c>
      <c r="JY5">
        <v>123.4</v>
      </c>
      <c r="JZ5">
        <v>123.7</v>
      </c>
      <c r="KA5">
        <v>123.5</v>
      </c>
      <c r="KB5">
        <v>123.5</v>
      </c>
      <c r="KC5">
        <v>123.6</v>
      </c>
      <c r="KD5">
        <v>123.9</v>
      </c>
      <c r="KE5">
        <v>123.7</v>
      </c>
      <c r="KF5">
        <v>124.2</v>
      </c>
      <c r="KG5">
        <v>124.6</v>
      </c>
      <c r="KH5">
        <v>125</v>
      </c>
      <c r="KI5">
        <v>125.4</v>
      </c>
      <c r="KJ5">
        <v>125.7</v>
      </c>
      <c r="KK5">
        <v>126.1</v>
      </c>
      <c r="KL5">
        <v>126.4</v>
      </c>
      <c r="KM5">
        <v>126.5</v>
      </c>
      <c r="KN5">
        <v>126.6</v>
      </c>
      <c r="KO5">
        <v>126.8</v>
      </c>
      <c r="KP5">
        <v>127.7</v>
      </c>
      <c r="KQ5">
        <v>128.5</v>
      </c>
      <c r="KR5">
        <v>129.30000000000001</v>
      </c>
      <c r="KS5">
        <v>129.9</v>
      </c>
      <c r="KT5">
        <v>130.5</v>
      </c>
      <c r="KU5">
        <v>131.4</v>
      </c>
      <c r="KV5">
        <v>132.30000000000001</v>
      </c>
      <c r="KW5">
        <v>132.80000000000001</v>
      </c>
      <c r="KX5">
        <v>133.1</v>
      </c>
      <c r="KY5">
        <v>133.30000000000001</v>
      </c>
      <c r="KZ5">
        <v>133</v>
      </c>
      <c r="LA5">
        <v>132.9</v>
      </c>
      <c r="LB5">
        <v>133.30000000000001</v>
      </c>
      <c r="LC5">
        <v>133.6</v>
      </c>
      <c r="LD5">
        <v>134.30000000000001</v>
      </c>
      <c r="LE5">
        <v>134.69999999999999</v>
      </c>
      <c r="LF5">
        <v>135.30000000000001</v>
      </c>
      <c r="LG5">
        <v>135.69999999999999</v>
      </c>
      <c r="LH5">
        <v>135.80000000000001</v>
      </c>
      <c r="LI5">
        <v>136</v>
      </c>
      <c r="LJ5">
        <v>135.9</v>
      </c>
      <c r="LK5">
        <v>136.19999999999999</v>
      </c>
      <c r="LL5">
        <v>136.4</v>
      </c>
      <c r="LM5">
        <v>136.6</v>
      </c>
      <c r="LN5">
        <v>136.9</v>
      </c>
      <c r="LO5">
        <v>137.5</v>
      </c>
      <c r="LP5">
        <v>138.30000000000001</v>
      </c>
      <c r="LQ5">
        <v>138.6</v>
      </c>
      <c r="LR5">
        <v>137.4</v>
      </c>
      <c r="LS5">
        <v>137.4</v>
      </c>
      <c r="LT5">
        <v>137.5</v>
      </c>
      <c r="LU5">
        <v>137.1</v>
      </c>
      <c r="LV5">
        <v>137.6</v>
      </c>
      <c r="LW5">
        <v>137.80000000000001</v>
      </c>
      <c r="LX5" s="20">
        <f>(SUM(LU5:LW5)+SUM(LY5:MA5))/6</f>
        <v>138.13333333333333</v>
      </c>
      <c r="LY5">
        <v>138.30000000000001</v>
      </c>
      <c r="LZ5">
        <v>138.69999999999999</v>
      </c>
      <c r="MA5">
        <v>139.30000000000001</v>
      </c>
      <c r="MB5">
        <v>140.1</v>
      </c>
      <c r="MC5">
        <v>140.9</v>
      </c>
      <c r="MD5">
        <v>141.80000000000001</v>
      </c>
      <c r="ME5">
        <v>142.5</v>
      </c>
      <c r="MF5">
        <v>143.5</v>
      </c>
      <c r="MG5">
        <v>144.30000000000001</v>
      </c>
      <c r="MH5">
        <v>144.80000000000001</v>
      </c>
      <c r="MI5">
        <v>145.1</v>
      </c>
      <c r="MJ5">
        <v>148.69999999999999</v>
      </c>
      <c r="ML5">
        <v>149.6</v>
      </c>
      <c r="MM5">
        <v>149.6</v>
      </c>
      <c r="MN5">
        <v>148.9</v>
      </c>
      <c r="MO5">
        <v>148.4</v>
      </c>
      <c r="MP5">
        <v>147.5</v>
      </c>
      <c r="MQ5">
        <v>146.80000000000001</v>
      </c>
      <c r="MR5">
        <v>146</v>
      </c>
      <c r="MS5">
        <v>144.9</v>
      </c>
      <c r="MT5">
        <v>144.30000000000001</v>
      </c>
      <c r="MU5">
        <v>144.1</v>
      </c>
      <c r="MV5">
        <v>144.30000000000001</v>
      </c>
      <c r="MW5">
        <v>146.30000000000001</v>
      </c>
      <c r="MX5">
        <v>146.69999999999999</v>
      </c>
      <c r="MY5">
        <v>146.4</v>
      </c>
      <c r="MZ5">
        <v>146.6</v>
      </c>
      <c r="NA5">
        <v>146.6</v>
      </c>
      <c r="NB5">
        <v>147.4</v>
      </c>
      <c r="NC5">
        <v>148.19999999999999</v>
      </c>
      <c r="ND5">
        <v>148.69999999999999</v>
      </c>
      <c r="NE5">
        <v>149.5</v>
      </c>
      <c r="NF5">
        <v>150</v>
      </c>
      <c r="NG5">
        <v>151.30000000000001</v>
      </c>
      <c r="NH5">
        <v>152.9</v>
      </c>
      <c r="NI5">
        <v>154.1</v>
      </c>
      <c r="NJ5">
        <v>155</v>
      </c>
      <c r="NK5">
        <v>156.5</v>
      </c>
      <c r="NL5">
        <v>160.30000000000001</v>
      </c>
      <c r="NM5">
        <v>163.5</v>
      </c>
      <c r="NN5">
        <v>165.2</v>
      </c>
      <c r="NO5">
        <v>167.4</v>
      </c>
      <c r="NP5">
        <v>169.2</v>
      </c>
      <c r="NQ5">
        <v>173.8</v>
      </c>
      <c r="NR5">
        <v>174.4</v>
      </c>
      <c r="NS5">
        <v>174.4</v>
      </c>
      <c r="NT5">
        <v>173.8</v>
      </c>
      <c r="NU5">
        <v>173.7</v>
      </c>
    </row>
    <row r="6" spans="1:385" x14ac:dyDescent="0.3">
      <c r="A6" t="str">
        <f>INDEX(Working_Notes!$S$3:$S$29,MATCH('Transposed Data'!B6,Working_Notes!$T$3:$T$29,0))</f>
        <v>Food</v>
      </c>
      <c r="B6" t="s">
        <v>4</v>
      </c>
      <c r="C6">
        <v>106.3</v>
      </c>
      <c r="D6">
        <v>108.7</v>
      </c>
      <c r="E6">
        <v>108.8</v>
      </c>
      <c r="F6">
        <v>109.5</v>
      </c>
      <c r="G6">
        <v>109.8</v>
      </c>
      <c r="H6">
        <v>112.1</v>
      </c>
      <c r="I6">
        <v>114.9</v>
      </c>
      <c r="J6">
        <v>115.4</v>
      </c>
      <c r="K6">
        <v>115.7</v>
      </c>
      <c r="L6">
        <v>115.4</v>
      </c>
      <c r="M6">
        <v>114.9</v>
      </c>
      <c r="N6">
        <v>115.9</v>
      </c>
      <c r="O6">
        <v>117.1</v>
      </c>
      <c r="P6">
        <v>117.7</v>
      </c>
      <c r="Q6">
        <v>118.1</v>
      </c>
      <c r="R6">
        <v>118.9</v>
      </c>
      <c r="S6">
        <v>120.2</v>
      </c>
      <c r="T6">
        <v>121.6</v>
      </c>
      <c r="U6">
        <v>122.5</v>
      </c>
      <c r="V6">
        <v>122.8</v>
      </c>
      <c r="W6">
        <v>122.4</v>
      </c>
      <c r="X6">
        <v>122.5</v>
      </c>
      <c r="Y6">
        <v>122.6</v>
      </c>
      <c r="Z6">
        <v>122.4</v>
      </c>
      <c r="AA6">
        <v>123.1</v>
      </c>
      <c r="AB6">
        <v>124.4</v>
      </c>
      <c r="AC6">
        <v>124.7</v>
      </c>
      <c r="AD6">
        <v>125.5</v>
      </c>
      <c r="AE6">
        <v>127.1</v>
      </c>
      <c r="AF6">
        <v>130.4</v>
      </c>
      <c r="AG6">
        <v>131.5</v>
      </c>
      <c r="AH6">
        <v>131.30000000000001</v>
      </c>
      <c r="AI6">
        <v>131.1</v>
      </c>
      <c r="AJ6">
        <v>130.4</v>
      </c>
      <c r="AK6">
        <v>130.6</v>
      </c>
      <c r="AL6">
        <v>131.30000000000001</v>
      </c>
      <c r="AM6">
        <v>133.19999999999999</v>
      </c>
      <c r="AN6">
        <v>133.69999999999999</v>
      </c>
      <c r="AO6">
        <v>134.4</v>
      </c>
      <c r="AP6">
        <v>135.4</v>
      </c>
      <c r="AQ6">
        <v>137.5</v>
      </c>
      <c r="AR6">
        <v>138.6</v>
      </c>
      <c r="AS6">
        <v>139.5</v>
      </c>
      <c r="AT6">
        <v>138.80000000000001</v>
      </c>
      <c r="AU6">
        <v>138.19999999999999</v>
      </c>
      <c r="AV6">
        <v>137.6</v>
      </c>
      <c r="AW6">
        <v>137.4</v>
      </c>
      <c r="AX6">
        <v>137.30000000000001</v>
      </c>
      <c r="AY6">
        <v>137.80000000000001</v>
      </c>
      <c r="AZ6">
        <v>138.30000000000001</v>
      </c>
      <c r="BA6">
        <v>138.80000000000001</v>
      </c>
      <c r="BB6">
        <v>138.69999999999999</v>
      </c>
      <c r="BC6">
        <v>140.30000000000001</v>
      </c>
      <c r="BD6">
        <v>143.69999999999999</v>
      </c>
      <c r="BE6">
        <v>144.19999999999999</v>
      </c>
      <c r="BF6">
        <v>143.1</v>
      </c>
      <c r="BG6">
        <v>142</v>
      </c>
      <c r="BH6">
        <v>141.9</v>
      </c>
      <c r="BI6">
        <v>142.5</v>
      </c>
      <c r="BJ6">
        <v>143.69999999999999</v>
      </c>
      <c r="BK6">
        <v>144.4</v>
      </c>
      <c r="BL6">
        <v>143.69999999999999</v>
      </c>
      <c r="BM6">
        <v>143.80000000000001</v>
      </c>
      <c r="BN6">
        <v>144.5</v>
      </c>
      <c r="BO6">
        <v>145.69999999999999</v>
      </c>
      <c r="BP6">
        <v>148.1</v>
      </c>
      <c r="BQ6">
        <v>149.30000000000001</v>
      </c>
      <c r="BR6">
        <v>148.80000000000001</v>
      </c>
      <c r="BS6">
        <v>147.19999999999999</v>
      </c>
      <c r="BT6">
        <v>147.6</v>
      </c>
      <c r="BU6">
        <v>150.80000000000001</v>
      </c>
      <c r="BV6">
        <v>151.9</v>
      </c>
      <c r="BW6">
        <v>152.5</v>
      </c>
      <c r="BX6">
        <v>153</v>
      </c>
      <c r="BY6">
        <v>154.1</v>
      </c>
      <c r="BZ6" s="26">
        <f t="shared" si="248"/>
        <v>157.76666666666668</v>
      </c>
      <c r="CA6">
        <v>159.5</v>
      </c>
      <c r="CB6">
        <v>163.5</v>
      </c>
      <c r="CC6">
        <v>164</v>
      </c>
      <c r="CD6">
        <v>161.9</v>
      </c>
      <c r="CE6">
        <v>161.9</v>
      </c>
      <c r="CF6">
        <v>161.6</v>
      </c>
      <c r="CG6">
        <v>163.69999999999999</v>
      </c>
      <c r="CH6">
        <v>165.3</v>
      </c>
      <c r="CI6">
        <v>167.3</v>
      </c>
      <c r="CJ6">
        <v>167.5</v>
      </c>
      <c r="CK6">
        <v>166.8</v>
      </c>
      <c r="CL6" s="20">
        <f>SUM(CI6:CK6)/3</f>
        <v>167.20000000000002</v>
      </c>
      <c r="CN6">
        <v>190.3</v>
      </c>
      <c r="CO6">
        <v>190.3</v>
      </c>
      <c r="CP6">
        <v>187.2</v>
      </c>
      <c r="CQ6">
        <v>183.9</v>
      </c>
      <c r="CR6">
        <v>186.3</v>
      </c>
      <c r="CS6">
        <v>188.6</v>
      </c>
      <c r="CT6">
        <v>188.5</v>
      </c>
      <c r="CU6">
        <v>187.5</v>
      </c>
      <c r="CV6">
        <v>184</v>
      </c>
      <c r="CW6">
        <v>189.4</v>
      </c>
      <c r="CX6">
        <v>195.5</v>
      </c>
      <c r="CY6">
        <v>198.5</v>
      </c>
      <c r="CZ6">
        <v>200.1</v>
      </c>
      <c r="DA6">
        <v>204.5</v>
      </c>
      <c r="DB6">
        <v>202.3</v>
      </c>
      <c r="DC6">
        <v>202.1</v>
      </c>
      <c r="DD6">
        <v>202.5</v>
      </c>
      <c r="DE6">
        <v>199.8</v>
      </c>
      <c r="DF6">
        <v>197</v>
      </c>
      <c r="DG6">
        <v>196.9</v>
      </c>
      <c r="DH6">
        <v>198.1</v>
      </c>
      <c r="DI6">
        <v>208</v>
      </c>
      <c r="DJ6">
        <v>209.7</v>
      </c>
      <c r="DK6">
        <v>214.7</v>
      </c>
      <c r="DL6">
        <v>217.2</v>
      </c>
      <c r="DM6">
        <v>210.8</v>
      </c>
      <c r="DN6">
        <v>204.1</v>
      </c>
      <c r="DO6">
        <v>206.7</v>
      </c>
      <c r="DP6">
        <v>208.8</v>
      </c>
      <c r="DQ6">
        <v>207.2</v>
      </c>
      <c r="DR6">
        <v>206.9</v>
      </c>
      <c r="DS6">
        <v>208.3</v>
      </c>
      <c r="DT6">
        <v>205.2</v>
      </c>
      <c r="DU6">
        <v>205.2</v>
      </c>
      <c r="DV6">
        <v>206.9</v>
      </c>
      <c r="DW6">
        <v>211.5</v>
      </c>
      <c r="DZ6" t="str">
        <f>INDEX(Working_Notes!$S$3:$S$29,MATCH('Transposed Data'!EA6,Working_Notes!$T$3:$T$29,0))</f>
        <v>Food</v>
      </c>
      <c r="EA6" t="s">
        <v>4</v>
      </c>
      <c r="EB6">
        <v>109.1</v>
      </c>
      <c r="EC6">
        <v>112.9</v>
      </c>
      <c r="ED6">
        <v>111.4</v>
      </c>
      <c r="EE6">
        <v>113.4</v>
      </c>
      <c r="EF6">
        <v>114.2</v>
      </c>
      <c r="EG6">
        <v>120.1</v>
      </c>
      <c r="EH6">
        <v>119.2</v>
      </c>
      <c r="EI6">
        <v>120.4</v>
      </c>
      <c r="EJ6">
        <v>119.1</v>
      </c>
      <c r="EK6">
        <v>118.1</v>
      </c>
      <c r="EL6">
        <v>116.3</v>
      </c>
      <c r="EM6">
        <v>118.1</v>
      </c>
      <c r="EN6">
        <v>122</v>
      </c>
      <c r="EO6">
        <v>122</v>
      </c>
      <c r="EP6">
        <v>121.4</v>
      </c>
      <c r="EQ6">
        <v>121.7</v>
      </c>
      <c r="ER6">
        <v>124.1</v>
      </c>
      <c r="ES6">
        <v>125.9</v>
      </c>
      <c r="ET6">
        <v>126.4</v>
      </c>
      <c r="EU6">
        <v>127.3</v>
      </c>
      <c r="EV6">
        <v>125.4</v>
      </c>
      <c r="EW6">
        <v>126.1</v>
      </c>
      <c r="EX6">
        <v>125.6</v>
      </c>
      <c r="EY6">
        <v>124.7</v>
      </c>
      <c r="EZ6">
        <v>125.5</v>
      </c>
      <c r="FA6">
        <v>126.5</v>
      </c>
      <c r="FB6">
        <v>126.7</v>
      </c>
      <c r="FC6">
        <v>128.19999999999999</v>
      </c>
      <c r="FD6">
        <v>129.69999999999999</v>
      </c>
      <c r="FE6">
        <v>134.4</v>
      </c>
      <c r="FF6">
        <v>134.30000000000001</v>
      </c>
      <c r="FG6">
        <v>131.69999999999999</v>
      </c>
      <c r="FH6">
        <v>129</v>
      </c>
      <c r="FI6">
        <v>128.6</v>
      </c>
      <c r="FJ6">
        <v>129.80000000000001</v>
      </c>
      <c r="FK6">
        <v>131.69999999999999</v>
      </c>
      <c r="FL6">
        <v>135.9</v>
      </c>
      <c r="FM6">
        <v>135.1</v>
      </c>
      <c r="FN6">
        <v>136.30000000000001</v>
      </c>
      <c r="FO6">
        <v>139.30000000000001</v>
      </c>
      <c r="FP6">
        <v>142.1</v>
      </c>
      <c r="FQ6">
        <v>143.9</v>
      </c>
      <c r="FR6">
        <v>144.19999999999999</v>
      </c>
      <c r="FS6">
        <v>140.30000000000001</v>
      </c>
      <c r="FT6">
        <v>137.69999999999999</v>
      </c>
      <c r="FU6">
        <v>138.4</v>
      </c>
      <c r="FV6">
        <v>138.5</v>
      </c>
      <c r="FW6">
        <v>138.19999999999999</v>
      </c>
      <c r="FX6">
        <v>138.9</v>
      </c>
      <c r="FY6">
        <v>139.80000000000001</v>
      </c>
      <c r="FZ6">
        <v>139.4</v>
      </c>
      <c r="GA6">
        <v>140.6</v>
      </c>
      <c r="GB6">
        <v>144.1</v>
      </c>
      <c r="GC6">
        <v>148.69999999999999</v>
      </c>
      <c r="GD6">
        <v>148.4</v>
      </c>
      <c r="GE6">
        <v>143.9</v>
      </c>
      <c r="GF6">
        <v>143</v>
      </c>
      <c r="GG6">
        <v>142.80000000000001</v>
      </c>
      <c r="GH6">
        <v>142.1</v>
      </c>
      <c r="GI6">
        <v>142.6</v>
      </c>
      <c r="GJ6">
        <v>143.69999999999999</v>
      </c>
      <c r="GK6">
        <v>143</v>
      </c>
      <c r="GL6">
        <v>143.1</v>
      </c>
      <c r="GM6">
        <v>144.30000000000001</v>
      </c>
      <c r="GN6">
        <v>148.19999999999999</v>
      </c>
      <c r="GO6">
        <v>149.69999999999999</v>
      </c>
      <c r="GP6">
        <v>148.6</v>
      </c>
      <c r="GQ6">
        <v>146.4</v>
      </c>
      <c r="GR6">
        <v>143.1</v>
      </c>
      <c r="GS6">
        <v>144.9</v>
      </c>
      <c r="GT6">
        <v>146.30000000000001</v>
      </c>
      <c r="GU6">
        <v>147.80000000000001</v>
      </c>
      <c r="GV6">
        <v>149.4</v>
      </c>
      <c r="GW6">
        <v>150.1</v>
      </c>
      <c r="GX6">
        <v>151.1</v>
      </c>
      <c r="GY6" s="26">
        <f t="shared" ref="GY6:GY31" si="249">(SUM(GV6:GX6)+SUM(GZ6:HB6))/6</f>
        <v>154.51666666666665</v>
      </c>
      <c r="GZ6">
        <v>156.69999999999999</v>
      </c>
      <c r="HA6">
        <v>159.6</v>
      </c>
      <c r="HB6">
        <v>160.19999999999999</v>
      </c>
      <c r="HC6">
        <v>158.30000000000001</v>
      </c>
      <c r="HD6">
        <v>158.69999999999999</v>
      </c>
      <c r="HE6">
        <v>159.80000000000001</v>
      </c>
      <c r="HF6">
        <v>162.4</v>
      </c>
      <c r="HG6">
        <v>164.5</v>
      </c>
      <c r="HH6">
        <v>167.6</v>
      </c>
      <c r="HI6">
        <v>167.6</v>
      </c>
      <c r="HJ6">
        <v>167.5</v>
      </c>
      <c r="HK6" s="26">
        <f>SUM(HH6:HJ6)/3</f>
        <v>167.56666666666666</v>
      </c>
      <c r="HM6">
        <v>197</v>
      </c>
      <c r="HN6">
        <v>197</v>
      </c>
      <c r="HO6">
        <v>197.8</v>
      </c>
      <c r="HP6">
        <v>193.1</v>
      </c>
      <c r="HQ6">
        <v>193.7</v>
      </c>
      <c r="HR6">
        <v>195.5</v>
      </c>
      <c r="HS6">
        <v>195.7</v>
      </c>
      <c r="HT6">
        <v>194.8</v>
      </c>
      <c r="HU6">
        <v>191.2</v>
      </c>
      <c r="HV6">
        <v>197.5</v>
      </c>
      <c r="HW6">
        <v>202.5</v>
      </c>
      <c r="HX6">
        <v>204.3</v>
      </c>
      <c r="HY6">
        <v>205.5</v>
      </c>
      <c r="HZ6">
        <v>210.9</v>
      </c>
      <c r="IA6">
        <v>207.4</v>
      </c>
      <c r="IB6">
        <v>207.4</v>
      </c>
      <c r="IC6">
        <v>208.4</v>
      </c>
      <c r="ID6">
        <v>204.9</v>
      </c>
      <c r="IE6">
        <v>202.2</v>
      </c>
      <c r="IF6">
        <v>202.1</v>
      </c>
      <c r="IG6">
        <v>205.2</v>
      </c>
      <c r="IH6">
        <v>215.8</v>
      </c>
      <c r="II6">
        <v>215.8</v>
      </c>
      <c r="IJ6">
        <v>221.2</v>
      </c>
      <c r="IK6">
        <v>223.4</v>
      </c>
      <c r="IL6">
        <v>217.1</v>
      </c>
      <c r="IM6">
        <v>210.9</v>
      </c>
      <c r="IN6">
        <v>213.7</v>
      </c>
      <c r="IO6">
        <v>214.9</v>
      </c>
      <c r="IP6">
        <v>213.4</v>
      </c>
      <c r="IQ6">
        <v>212.9</v>
      </c>
      <c r="IR6">
        <v>215.2</v>
      </c>
      <c r="IS6">
        <v>212.2</v>
      </c>
      <c r="IT6">
        <v>212.2</v>
      </c>
      <c r="IU6">
        <v>213.7</v>
      </c>
      <c r="IV6">
        <v>219.4</v>
      </c>
      <c r="IY6" t="str">
        <f>INDEX(Working_Notes!$S$3:$S$29,MATCH('Transposed Data'!IZ6,Working_Notes!$T$3:$T$29,0))</f>
        <v>Food</v>
      </c>
      <c r="IZ6" t="s">
        <v>4</v>
      </c>
      <c r="JA6">
        <v>107.3</v>
      </c>
      <c r="JB6">
        <v>110.2</v>
      </c>
      <c r="JC6">
        <v>109.7</v>
      </c>
      <c r="JD6">
        <v>110.9</v>
      </c>
      <c r="JE6">
        <v>111.3</v>
      </c>
      <c r="JF6">
        <v>114.9</v>
      </c>
      <c r="JG6">
        <v>116.4</v>
      </c>
      <c r="JH6">
        <v>117.2</v>
      </c>
      <c r="JI6">
        <v>116.9</v>
      </c>
      <c r="JJ6">
        <v>116.3</v>
      </c>
      <c r="JK6">
        <v>115.4</v>
      </c>
      <c r="JL6">
        <v>116.7</v>
      </c>
      <c r="JM6">
        <v>118.8</v>
      </c>
      <c r="JN6">
        <v>119.2</v>
      </c>
      <c r="JO6">
        <v>119.3</v>
      </c>
      <c r="JP6">
        <v>119.9</v>
      </c>
      <c r="JQ6">
        <v>121.6</v>
      </c>
      <c r="JR6">
        <v>123.1</v>
      </c>
      <c r="JS6">
        <v>123.9</v>
      </c>
      <c r="JT6">
        <v>124.4</v>
      </c>
      <c r="JU6">
        <v>123.5</v>
      </c>
      <c r="JV6">
        <v>123.8</v>
      </c>
      <c r="JW6">
        <v>123.7</v>
      </c>
      <c r="JX6">
        <v>123.2</v>
      </c>
      <c r="JY6">
        <v>123.9</v>
      </c>
      <c r="JZ6">
        <v>125.1</v>
      </c>
      <c r="KA6">
        <v>125.4</v>
      </c>
      <c r="KB6">
        <v>126.4</v>
      </c>
      <c r="KC6">
        <v>128</v>
      </c>
      <c r="KD6">
        <v>131.80000000000001</v>
      </c>
      <c r="KE6">
        <v>132.5</v>
      </c>
      <c r="KF6">
        <v>131.4</v>
      </c>
      <c r="KG6">
        <v>130.4</v>
      </c>
      <c r="KH6">
        <v>129.80000000000001</v>
      </c>
      <c r="KI6">
        <v>130.30000000000001</v>
      </c>
      <c r="KJ6">
        <v>131.4</v>
      </c>
      <c r="KK6">
        <v>134.1</v>
      </c>
      <c r="KL6">
        <v>134.19999999999999</v>
      </c>
      <c r="KM6">
        <v>135.1</v>
      </c>
      <c r="KN6">
        <v>136.80000000000001</v>
      </c>
      <c r="KO6">
        <v>139.1</v>
      </c>
      <c r="KP6">
        <v>140.5</v>
      </c>
      <c r="KQ6">
        <v>141.19999999999999</v>
      </c>
      <c r="KR6">
        <v>139.30000000000001</v>
      </c>
      <c r="KS6">
        <v>138</v>
      </c>
      <c r="KT6">
        <v>137.9</v>
      </c>
      <c r="KU6">
        <v>137.80000000000001</v>
      </c>
      <c r="KV6">
        <v>137.6</v>
      </c>
      <c r="KW6">
        <v>138.19999999999999</v>
      </c>
      <c r="KX6">
        <v>138.80000000000001</v>
      </c>
      <c r="KY6">
        <v>139</v>
      </c>
      <c r="KZ6">
        <v>139.4</v>
      </c>
      <c r="LA6">
        <v>141.6</v>
      </c>
      <c r="LB6">
        <v>145.5</v>
      </c>
      <c r="LC6">
        <v>145.69999999999999</v>
      </c>
      <c r="LD6">
        <v>143.4</v>
      </c>
      <c r="LE6">
        <v>142.4</v>
      </c>
      <c r="LF6">
        <v>142.19999999999999</v>
      </c>
      <c r="LG6">
        <v>142.4</v>
      </c>
      <c r="LH6">
        <v>143.30000000000001</v>
      </c>
      <c r="LI6">
        <v>144.19999999999999</v>
      </c>
      <c r="LJ6">
        <v>143.5</v>
      </c>
      <c r="LK6">
        <v>143.6</v>
      </c>
      <c r="LL6">
        <v>144.4</v>
      </c>
      <c r="LM6">
        <v>146.6</v>
      </c>
      <c r="LN6">
        <v>148.69999999999999</v>
      </c>
      <c r="LO6">
        <v>149.1</v>
      </c>
      <c r="LP6">
        <v>148</v>
      </c>
      <c r="LQ6">
        <v>145.80000000000001</v>
      </c>
      <c r="LR6">
        <v>149.5</v>
      </c>
      <c r="LS6">
        <v>149.19999999999999</v>
      </c>
      <c r="LT6">
        <v>150.5</v>
      </c>
      <c r="LU6">
        <v>151.4</v>
      </c>
      <c r="LV6">
        <v>152</v>
      </c>
      <c r="LW6">
        <v>153</v>
      </c>
      <c r="LX6" s="20">
        <f t="shared" ref="LX6:LX31" si="250">(SUM(LU6:LW6)+SUM(LY6:MA6))/6</f>
        <v>156.61666666666667</v>
      </c>
      <c r="LY6">
        <v>158.5</v>
      </c>
      <c r="LZ6">
        <v>162.1</v>
      </c>
      <c r="MA6">
        <v>162.69999999999999</v>
      </c>
      <c r="MB6">
        <v>160.6</v>
      </c>
      <c r="MC6">
        <v>160.80000000000001</v>
      </c>
      <c r="MD6">
        <v>161</v>
      </c>
      <c r="ME6">
        <v>163.19999999999999</v>
      </c>
      <c r="MF6">
        <v>165</v>
      </c>
      <c r="MG6">
        <v>167.4</v>
      </c>
      <c r="MH6">
        <v>167.5</v>
      </c>
      <c r="MI6">
        <v>167</v>
      </c>
      <c r="MJ6" s="20">
        <f>(SUM(MG6:MI6)/3)</f>
        <v>167.29999999999998</v>
      </c>
      <c r="ML6">
        <v>192.7</v>
      </c>
      <c r="MM6">
        <v>192.7</v>
      </c>
      <c r="MN6">
        <v>190.9</v>
      </c>
      <c r="MO6">
        <v>187.1</v>
      </c>
      <c r="MP6">
        <v>188.9</v>
      </c>
      <c r="MQ6">
        <v>191</v>
      </c>
      <c r="MR6">
        <v>191</v>
      </c>
      <c r="MS6">
        <v>190.1</v>
      </c>
      <c r="MT6">
        <v>186.5</v>
      </c>
      <c r="MU6">
        <v>192.2</v>
      </c>
      <c r="MV6">
        <v>198</v>
      </c>
      <c r="MW6">
        <v>200.5</v>
      </c>
      <c r="MX6">
        <v>202</v>
      </c>
      <c r="MY6">
        <v>206.8</v>
      </c>
      <c r="MZ6">
        <v>204</v>
      </c>
      <c r="NA6">
        <v>204</v>
      </c>
      <c r="NB6">
        <v>204.6</v>
      </c>
      <c r="NC6">
        <v>201.6</v>
      </c>
      <c r="ND6">
        <v>198.8</v>
      </c>
      <c r="NE6">
        <v>198.7</v>
      </c>
      <c r="NF6">
        <v>200.6</v>
      </c>
      <c r="NG6">
        <v>210.7</v>
      </c>
      <c r="NH6">
        <v>211.8</v>
      </c>
      <c r="NI6">
        <v>217</v>
      </c>
      <c r="NJ6">
        <v>219.4</v>
      </c>
      <c r="NK6">
        <v>213</v>
      </c>
      <c r="NL6">
        <v>206.5</v>
      </c>
      <c r="NM6">
        <v>209.2</v>
      </c>
      <c r="NN6">
        <v>210.9</v>
      </c>
      <c r="NO6">
        <v>209.4</v>
      </c>
      <c r="NP6">
        <v>209</v>
      </c>
      <c r="NQ6">
        <v>210.7</v>
      </c>
      <c r="NR6">
        <v>207.7</v>
      </c>
      <c r="NS6">
        <v>207.7</v>
      </c>
      <c r="NT6">
        <v>209.3</v>
      </c>
      <c r="NU6">
        <v>214.3</v>
      </c>
    </row>
    <row r="7" spans="1:385" x14ac:dyDescent="0.3">
      <c r="A7" t="str">
        <f>INDEX(Working_Notes!$S$3:$S$29,MATCH('Transposed Data'!B7,Working_Notes!$T$3:$T$29,0))</f>
        <v>Food</v>
      </c>
      <c r="B7" t="s">
        <v>5</v>
      </c>
      <c r="C7">
        <v>108.1</v>
      </c>
      <c r="D7">
        <v>110.2</v>
      </c>
      <c r="E7">
        <v>109.9</v>
      </c>
      <c r="F7">
        <v>106.9</v>
      </c>
      <c r="G7">
        <v>105.9</v>
      </c>
      <c r="H7">
        <v>108.1</v>
      </c>
      <c r="I7">
        <v>110.5</v>
      </c>
      <c r="J7">
        <v>111.1</v>
      </c>
      <c r="K7">
        <v>111.7</v>
      </c>
      <c r="L7">
        <v>112.6</v>
      </c>
      <c r="M7">
        <v>116.2</v>
      </c>
      <c r="N7">
        <v>120.4</v>
      </c>
      <c r="O7">
        <v>120.5</v>
      </c>
      <c r="P7">
        <v>121.2</v>
      </c>
      <c r="Q7">
        <v>120.7</v>
      </c>
      <c r="R7">
        <v>118.1</v>
      </c>
      <c r="S7">
        <v>116.9</v>
      </c>
      <c r="T7">
        <v>116.1</v>
      </c>
      <c r="U7">
        <v>117.7</v>
      </c>
      <c r="V7">
        <v>117.8</v>
      </c>
      <c r="W7">
        <v>117.8</v>
      </c>
      <c r="X7">
        <v>118.3</v>
      </c>
      <c r="Y7">
        <v>119.9</v>
      </c>
      <c r="Z7">
        <v>121.8</v>
      </c>
      <c r="AA7">
        <v>122.1</v>
      </c>
      <c r="AB7">
        <v>122.1</v>
      </c>
      <c r="AC7">
        <v>118.9</v>
      </c>
      <c r="AD7">
        <v>117.2</v>
      </c>
      <c r="AE7">
        <v>117.3</v>
      </c>
      <c r="AF7">
        <v>122.1</v>
      </c>
      <c r="AG7">
        <v>122</v>
      </c>
      <c r="AH7">
        <v>121.3</v>
      </c>
      <c r="AI7">
        <v>120.7</v>
      </c>
      <c r="AJ7">
        <v>120.8</v>
      </c>
      <c r="AK7">
        <v>121.7</v>
      </c>
      <c r="AL7">
        <v>123.3</v>
      </c>
      <c r="AM7">
        <v>126.5</v>
      </c>
      <c r="AN7">
        <v>127.7</v>
      </c>
      <c r="AO7">
        <v>125.1</v>
      </c>
      <c r="AP7">
        <v>123.4</v>
      </c>
      <c r="AQ7">
        <v>124.4</v>
      </c>
      <c r="AR7">
        <v>126.6</v>
      </c>
      <c r="AS7">
        <v>129.6</v>
      </c>
      <c r="AT7">
        <v>130.30000000000001</v>
      </c>
      <c r="AU7">
        <v>130.5</v>
      </c>
      <c r="AV7">
        <v>130.1</v>
      </c>
      <c r="AW7">
        <v>130.6</v>
      </c>
      <c r="AX7">
        <v>131.6</v>
      </c>
      <c r="AY7">
        <v>131.9</v>
      </c>
      <c r="AZ7">
        <v>129.30000000000001</v>
      </c>
      <c r="BA7">
        <v>128.80000000000001</v>
      </c>
      <c r="BB7">
        <v>127.1</v>
      </c>
      <c r="BC7">
        <v>126.8</v>
      </c>
      <c r="BD7">
        <v>128</v>
      </c>
      <c r="BE7">
        <v>129.80000000000001</v>
      </c>
      <c r="BF7">
        <v>130</v>
      </c>
      <c r="BG7">
        <v>130.5</v>
      </c>
      <c r="BH7">
        <v>131</v>
      </c>
      <c r="BI7">
        <v>140.5</v>
      </c>
      <c r="BJ7">
        <v>144.80000000000001</v>
      </c>
      <c r="BK7">
        <v>143.80000000000001</v>
      </c>
      <c r="BL7">
        <v>140.6</v>
      </c>
      <c r="BM7">
        <v>140</v>
      </c>
      <c r="BN7">
        <v>135.9</v>
      </c>
      <c r="BO7">
        <v>135.5</v>
      </c>
      <c r="BP7">
        <v>136.69999999999999</v>
      </c>
      <c r="BQ7">
        <v>139.30000000000001</v>
      </c>
      <c r="BR7">
        <v>139.1</v>
      </c>
      <c r="BS7">
        <v>136.6</v>
      </c>
      <c r="BT7">
        <v>134.6</v>
      </c>
      <c r="BU7">
        <v>136.69999999999999</v>
      </c>
      <c r="BV7">
        <v>137.4</v>
      </c>
      <c r="BW7">
        <v>138.19999999999999</v>
      </c>
      <c r="BX7">
        <v>139.1</v>
      </c>
      <c r="BY7">
        <v>138.69999999999999</v>
      </c>
      <c r="BZ7" s="26">
        <f t="shared" si="248"/>
        <v>137.51666666666665</v>
      </c>
      <c r="CA7">
        <v>134.5</v>
      </c>
      <c r="CB7">
        <v>136.19999999999999</v>
      </c>
      <c r="CC7">
        <v>138.4</v>
      </c>
      <c r="CD7">
        <v>137.1</v>
      </c>
      <c r="CE7">
        <v>138.30000000000001</v>
      </c>
      <c r="CF7">
        <v>141.19999999999999</v>
      </c>
      <c r="CG7">
        <v>143.80000000000001</v>
      </c>
      <c r="CH7">
        <v>149.5</v>
      </c>
      <c r="CI7">
        <v>153.5</v>
      </c>
      <c r="CJ7">
        <v>150.9</v>
      </c>
      <c r="CK7">
        <v>147.6</v>
      </c>
      <c r="CL7">
        <v>146.9</v>
      </c>
      <c r="CN7">
        <v>149.4</v>
      </c>
      <c r="CO7">
        <v>149.4</v>
      </c>
      <c r="CP7">
        <v>148.4</v>
      </c>
      <c r="CQ7">
        <v>149.5</v>
      </c>
      <c r="CR7">
        <v>159.19999999999999</v>
      </c>
      <c r="CS7">
        <v>171.6</v>
      </c>
      <c r="CT7">
        <v>173.4</v>
      </c>
      <c r="CU7">
        <v>173.4</v>
      </c>
      <c r="CV7">
        <v>168</v>
      </c>
      <c r="CW7">
        <v>163.19999999999999</v>
      </c>
      <c r="CX7">
        <v>163.4</v>
      </c>
      <c r="CY7">
        <v>168.6</v>
      </c>
      <c r="CZ7">
        <v>179.3</v>
      </c>
      <c r="DA7">
        <v>180.4</v>
      </c>
      <c r="DB7">
        <v>176.5</v>
      </c>
      <c r="DC7">
        <v>172</v>
      </c>
      <c r="DD7">
        <v>170.1</v>
      </c>
      <c r="DE7">
        <v>171.5</v>
      </c>
      <c r="DF7">
        <v>176.5</v>
      </c>
      <c r="DG7">
        <v>178</v>
      </c>
      <c r="DH7">
        <v>175.5</v>
      </c>
      <c r="DI7">
        <v>167.9</v>
      </c>
      <c r="DJ7">
        <v>164.5</v>
      </c>
      <c r="DK7">
        <v>161.4</v>
      </c>
      <c r="DL7">
        <v>169.6</v>
      </c>
      <c r="DM7">
        <v>174.3</v>
      </c>
      <c r="DN7">
        <v>168.3</v>
      </c>
      <c r="DO7">
        <v>169</v>
      </c>
      <c r="DP7">
        <v>170.3</v>
      </c>
      <c r="DQ7">
        <v>180.2</v>
      </c>
      <c r="DR7">
        <v>189.1</v>
      </c>
      <c r="DS7">
        <v>192.9</v>
      </c>
      <c r="DT7">
        <v>173.9</v>
      </c>
      <c r="DU7">
        <v>173.9</v>
      </c>
      <c r="DV7">
        <v>167.9</v>
      </c>
      <c r="DW7">
        <v>171</v>
      </c>
      <c r="DZ7" t="str">
        <f>INDEX(Working_Notes!$S$3:$S$29,MATCH('Transposed Data'!EA7,Working_Notes!$T$3:$T$29,0))</f>
        <v>Food</v>
      </c>
      <c r="EA7" t="s">
        <v>5</v>
      </c>
      <c r="EB7">
        <v>113</v>
      </c>
      <c r="EC7">
        <v>116.9</v>
      </c>
      <c r="ED7">
        <v>113.2</v>
      </c>
      <c r="EE7">
        <v>106</v>
      </c>
      <c r="EF7">
        <v>102.7</v>
      </c>
      <c r="EG7">
        <v>112.5</v>
      </c>
      <c r="EH7">
        <v>114</v>
      </c>
      <c r="EI7">
        <v>112.7</v>
      </c>
      <c r="EJ7">
        <v>113.2</v>
      </c>
      <c r="EK7">
        <v>114.5</v>
      </c>
      <c r="EL7">
        <v>122.6</v>
      </c>
      <c r="EM7">
        <v>128.5</v>
      </c>
      <c r="EN7">
        <v>129.9</v>
      </c>
      <c r="EO7">
        <v>124.5</v>
      </c>
      <c r="EP7">
        <v>121.5</v>
      </c>
      <c r="EQ7">
        <v>113.3</v>
      </c>
      <c r="ER7">
        <v>114.2</v>
      </c>
      <c r="ES7">
        <v>115.4</v>
      </c>
      <c r="ET7">
        <v>118</v>
      </c>
      <c r="EU7">
        <v>116.5</v>
      </c>
      <c r="EV7">
        <v>116.4</v>
      </c>
      <c r="EW7">
        <v>117.8</v>
      </c>
      <c r="EX7">
        <v>122.7</v>
      </c>
      <c r="EY7">
        <v>126.3</v>
      </c>
      <c r="EZ7">
        <v>126.6</v>
      </c>
      <c r="FA7">
        <v>119.5</v>
      </c>
      <c r="FB7">
        <v>113.5</v>
      </c>
      <c r="FC7">
        <v>110</v>
      </c>
      <c r="FD7">
        <v>111.3</v>
      </c>
      <c r="FE7">
        <v>120.9</v>
      </c>
      <c r="FF7">
        <v>119.5</v>
      </c>
      <c r="FG7">
        <v>118.1</v>
      </c>
      <c r="FH7">
        <v>115.6</v>
      </c>
      <c r="FI7">
        <v>115.9</v>
      </c>
      <c r="FJ7">
        <v>121.5</v>
      </c>
      <c r="FK7">
        <v>127.1</v>
      </c>
      <c r="FL7">
        <v>132</v>
      </c>
      <c r="FM7">
        <v>130.30000000000001</v>
      </c>
      <c r="FN7">
        <v>123.7</v>
      </c>
      <c r="FO7">
        <v>119.9</v>
      </c>
      <c r="FP7">
        <v>127</v>
      </c>
      <c r="FQ7">
        <v>130.9</v>
      </c>
      <c r="FR7">
        <v>136.6</v>
      </c>
      <c r="FS7">
        <v>133.69999999999999</v>
      </c>
      <c r="FT7">
        <v>130.6</v>
      </c>
      <c r="FU7">
        <v>130.30000000000001</v>
      </c>
      <c r="FV7">
        <v>134.1</v>
      </c>
      <c r="FW7">
        <v>134.9</v>
      </c>
      <c r="FX7">
        <v>132.6</v>
      </c>
      <c r="FY7">
        <v>129.30000000000001</v>
      </c>
      <c r="FZ7">
        <v>128.4</v>
      </c>
      <c r="GA7">
        <v>124.5</v>
      </c>
      <c r="GB7">
        <v>125.6</v>
      </c>
      <c r="GC7">
        <v>128.30000000000001</v>
      </c>
      <c r="GD7">
        <v>129.4</v>
      </c>
      <c r="GE7">
        <v>128.30000000000001</v>
      </c>
      <c r="GF7">
        <v>129.69999999999999</v>
      </c>
      <c r="GG7">
        <v>131.4</v>
      </c>
      <c r="GH7">
        <v>146.69999999999999</v>
      </c>
      <c r="GI7">
        <v>145.9</v>
      </c>
      <c r="GJ7">
        <v>143.6</v>
      </c>
      <c r="GK7">
        <v>139.9</v>
      </c>
      <c r="GL7">
        <v>135.5</v>
      </c>
      <c r="GM7">
        <v>130.80000000000001</v>
      </c>
      <c r="GN7">
        <v>130.5</v>
      </c>
      <c r="GO7">
        <v>133.9</v>
      </c>
      <c r="GP7">
        <v>139.1</v>
      </c>
      <c r="GQ7">
        <v>136.6</v>
      </c>
      <c r="GR7">
        <v>132.80000000000001</v>
      </c>
      <c r="GS7">
        <v>133.5</v>
      </c>
      <c r="GT7">
        <v>137.80000000000001</v>
      </c>
      <c r="GU7">
        <v>141.1</v>
      </c>
      <c r="GV7">
        <v>143.5</v>
      </c>
      <c r="GW7">
        <v>145.30000000000001</v>
      </c>
      <c r="GX7">
        <v>142.9</v>
      </c>
      <c r="GY7" s="26">
        <f t="shared" si="249"/>
        <v>142.15</v>
      </c>
      <c r="GZ7">
        <v>138.30000000000001</v>
      </c>
      <c r="HA7">
        <v>140.4</v>
      </c>
      <c r="HB7">
        <v>142.5</v>
      </c>
      <c r="HC7">
        <v>140.80000000000001</v>
      </c>
      <c r="HD7">
        <v>141.6</v>
      </c>
      <c r="HE7">
        <v>144.69999999999999</v>
      </c>
      <c r="HF7">
        <v>148.4</v>
      </c>
      <c r="HG7">
        <v>153.69999999999999</v>
      </c>
      <c r="HH7">
        <v>157</v>
      </c>
      <c r="HI7">
        <v>153.1</v>
      </c>
      <c r="HJ7">
        <v>148.9</v>
      </c>
      <c r="HK7">
        <v>151.9</v>
      </c>
      <c r="HM7">
        <v>154.6</v>
      </c>
      <c r="HN7">
        <v>154.6</v>
      </c>
      <c r="HO7">
        <v>154.5</v>
      </c>
      <c r="HP7">
        <v>157.30000000000001</v>
      </c>
      <c r="HQ7">
        <v>164.8</v>
      </c>
      <c r="HR7">
        <v>176.9</v>
      </c>
      <c r="HS7">
        <v>178.3</v>
      </c>
      <c r="HT7">
        <v>178.4</v>
      </c>
      <c r="HU7">
        <v>169.9</v>
      </c>
      <c r="HV7">
        <v>164.7</v>
      </c>
      <c r="HW7">
        <v>166.4</v>
      </c>
      <c r="HX7">
        <v>173</v>
      </c>
      <c r="HY7">
        <v>182.8</v>
      </c>
      <c r="HZ7">
        <v>185</v>
      </c>
      <c r="IA7">
        <v>174.1</v>
      </c>
      <c r="IB7">
        <v>174.1</v>
      </c>
      <c r="IC7">
        <v>173</v>
      </c>
      <c r="ID7">
        <v>175.4</v>
      </c>
      <c r="IE7">
        <v>180</v>
      </c>
      <c r="IF7">
        <v>180.1</v>
      </c>
      <c r="IG7">
        <v>176.4</v>
      </c>
      <c r="IH7">
        <v>167.7</v>
      </c>
      <c r="II7">
        <v>164.6</v>
      </c>
      <c r="IJ7">
        <v>164.1</v>
      </c>
      <c r="IK7">
        <v>172.8</v>
      </c>
      <c r="IL7">
        <v>176.6</v>
      </c>
      <c r="IM7">
        <v>170.6</v>
      </c>
      <c r="IN7">
        <v>170.9</v>
      </c>
      <c r="IO7">
        <v>171.9</v>
      </c>
      <c r="IP7">
        <v>183.2</v>
      </c>
      <c r="IQ7">
        <v>191.9</v>
      </c>
      <c r="IR7">
        <v>197</v>
      </c>
      <c r="IS7">
        <v>177.2</v>
      </c>
      <c r="IT7">
        <v>177.2</v>
      </c>
      <c r="IU7">
        <v>172.4</v>
      </c>
      <c r="IV7">
        <v>176.7</v>
      </c>
      <c r="IY7" t="str">
        <f>INDEX(Working_Notes!$S$3:$S$29,MATCH('Transposed Data'!IZ7,Working_Notes!$T$3:$T$29,0))</f>
        <v>Food</v>
      </c>
      <c r="IZ7" t="s">
        <v>5</v>
      </c>
      <c r="JA7">
        <v>110</v>
      </c>
      <c r="JB7">
        <v>112.8</v>
      </c>
      <c r="JC7">
        <v>111.2</v>
      </c>
      <c r="JD7">
        <v>106.6</v>
      </c>
      <c r="JE7">
        <v>104.7</v>
      </c>
      <c r="JF7">
        <v>109.8</v>
      </c>
      <c r="JG7">
        <v>111.9</v>
      </c>
      <c r="JH7">
        <v>111.7</v>
      </c>
      <c r="JI7">
        <v>112.3</v>
      </c>
      <c r="JJ7">
        <v>113.3</v>
      </c>
      <c r="JK7">
        <v>118.7</v>
      </c>
      <c r="JL7">
        <v>123.5</v>
      </c>
      <c r="JM7">
        <v>124.1</v>
      </c>
      <c r="JN7">
        <v>122.5</v>
      </c>
      <c r="JO7">
        <v>121</v>
      </c>
      <c r="JP7">
        <v>116.2</v>
      </c>
      <c r="JQ7">
        <v>115.9</v>
      </c>
      <c r="JR7">
        <v>115.8</v>
      </c>
      <c r="JS7">
        <v>117.8</v>
      </c>
      <c r="JT7">
        <v>117.3</v>
      </c>
      <c r="JU7">
        <v>117.3</v>
      </c>
      <c r="JV7">
        <v>118.1</v>
      </c>
      <c r="JW7">
        <v>121</v>
      </c>
      <c r="JX7">
        <v>123.5</v>
      </c>
      <c r="JY7">
        <v>123.8</v>
      </c>
      <c r="JZ7">
        <v>121.1</v>
      </c>
      <c r="KA7">
        <v>116.8</v>
      </c>
      <c r="KB7">
        <v>114.4</v>
      </c>
      <c r="KC7">
        <v>115</v>
      </c>
      <c r="KD7">
        <v>121.6</v>
      </c>
      <c r="KE7">
        <v>121</v>
      </c>
      <c r="KF7">
        <v>120.1</v>
      </c>
      <c r="KG7">
        <v>118.7</v>
      </c>
      <c r="KH7">
        <v>118.9</v>
      </c>
      <c r="KI7">
        <v>121.6</v>
      </c>
      <c r="KJ7">
        <v>124.8</v>
      </c>
      <c r="KK7">
        <v>128.6</v>
      </c>
      <c r="KL7">
        <v>128.69999999999999</v>
      </c>
      <c r="KM7">
        <v>124.6</v>
      </c>
      <c r="KN7">
        <v>122</v>
      </c>
      <c r="KO7">
        <v>125.4</v>
      </c>
      <c r="KP7">
        <v>128.30000000000001</v>
      </c>
      <c r="KQ7">
        <v>132.30000000000001</v>
      </c>
      <c r="KR7">
        <v>131.6</v>
      </c>
      <c r="KS7">
        <v>130.5</v>
      </c>
      <c r="KT7">
        <v>130.19999999999999</v>
      </c>
      <c r="KU7">
        <v>132</v>
      </c>
      <c r="KV7">
        <v>132.9</v>
      </c>
      <c r="KW7">
        <v>132.19999999999999</v>
      </c>
      <c r="KX7">
        <v>129.30000000000001</v>
      </c>
      <c r="KY7">
        <v>128.6</v>
      </c>
      <c r="KZ7">
        <v>126.1</v>
      </c>
      <c r="LA7">
        <v>126.3</v>
      </c>
      <c r="LB7">
        <v>128.1</v>
      </c>
      <c r="LC7">
        <v>129.6</v>
      </c>
      <c r="LD7">
        <v>129.30000000000001</v>
      </c>
      <c r="LE7">
        <v>130.19999999999999</v>
      </c>
      <c r="LF7">
        <v>131.19999999999999</v>
      </c>
      <c r="LG7">
        <v>142.9</v>
      </c>
      <c r="LH7">
        <v>145.19999999999999</v>
      </c>
      <c r="LI7">
        <v>143.69999999999999</v>
      </c>
      <c r="LJ7">
        <v>140.30000000000001</v>
      </c>
      <c r="LK7">
        <v>138.30000000000001</v>
      </c>
      <c r="LL7">
        <v>133.9</v>
      </c>
      <c r="LM7">
        <v>133.6</v>
      </c>
      <c r="LN7">
        <v>135.6</v>
      </c>
      <c r="LO7">
        <v>139.19999999999999</v>
      </c>
      <c r="LP7">
        <v>138.1</v>
      </c>
      <c r="LQ7">
        <v>135.1</v>
      </c>
      <c r="LR7">
        <v>137.30000000000001</v>
      </c>
      <c r="LS7">
        <v>137.1</v>
      </c>
      <c r="LT7">
        <v>138.80000000000001</v>
      </c>
      <c r="LU7">
        <v>140.19999999999999</v>
      </c>
      <c r="LV7">
        <v>141.5</v>
      </c>
      <c r="LW7">
        <v>140.30000000000001</v>
      </c>
      <c r="LX7" s="20">
        <f t="shared" si="250"/>
        <v>139.29999999999998</v>
      </c>
      <c r="LY7">
        <v>136</v>
      </c>
      <c r="LZ7">
        <v>137.80000000000001</v>
      </c>
      <c r="MA7">
        <v>140</v>
      </c>
      <c r="MB7">
        <v>138.5</v>
      </c>
      <c r="MC7">
        <v>139.6</v>
      </c>
      <c r="MD7">
        <v>142.6</v>
      </c>
      <c r="ME7">
        <v>145.6</v>
      </c>
      <c r="MF7">
        <v>151.1</v>
      </c>
      <c r="MG7">
        <v>154.9</v>
      </c>
      <c r="MH7">
        <v>151.80000000000001</v>
      </c>
      <c r="MI7">
        <v>148.1</v>
      </c>
      <c r="MJ7">
        <v>148.80000000000001</v>
      </c>
      <c r="ML7">
        <v>151.4</v>
      </c>
      <c r="MM7">
        <v>151.4</v>
      </c>
      <c r="MN7">
        <v>150.80000000000001</v>
      </c>
      <c r="MO7">
        <v>152.5</v>
      </c>
      <c r="MP7">
        <v>161.4</v>
      </c>
      <c r="MQ7">
        <v>173.6</v>
      </c>
      <c r="MR7">
        <v>175.3</v>
      </c>
      <c r="MS7">
        <v>175.3</v>
      </c>
      <c r="MT7">
        <v>168.7</v>
      </c>
      <c r="MU7">
        <v>163.80000000000001</v>
      </c>
      <c r="MV7">
        <v>164.6</v>
      </c>
      <c r="MW7">
        <v>170.3</v>
      </c>
      <c r="MX7">
        <v>180.7</v>
      </c>
      <c r="MY7">
        <v>182.2</v>
      </c>
      <c r="MZ7">
        <v>172.8</v>
      </c>
      <c r="NA7">
        <v>172.8</v>
      </c>
      <c r="NB7">
        <v>171.2</v>
      </c>
      <c r="NC7">
        <v>173</v>
      </c>
      <c r="ND7">
        <v>177.9</v>
      </c>
      <c r="NE7">
        <v>178.8</v>
      </c>
      <c r="NF7">
        <v>175.8</v>
      </c>
      <c r="NG7">
        <v>167.8</v>
      </c>
      <c r="NH7">
        <v>164.5</v>
      </c>
      <c r="NI7">
        <v>162.4</v>
      </c>
      <c r="NJ7">
        <v>170.8</v>
      </c>
      <c r="NK7">
        <v>175.2</v>
      </c>
      <c r="NL7">
        <v>169.2</v>
      </c>
      <c r="NM7">
        <v>169.7</v>
      </c>
      <c r="NN7">
        <v>170.9</v>
      </c>
      <c r="NO7">
        <v>181.4</v>
      </c>
      <c r="NP7">
        <v>190.2</v>
      </c>
      <c r="NQ7">
        <v>194.5</v>
      </c>
      <c r="NR7">
        <v>175.2</v>
      </c>
      <c r="NS7">
        <v>175.2</v>
      </c>
      <c r="NT7">
        <v>169.6</v>
      </c>
      <c r="NU7">
        <v>173.2</v>
      </c>
    </row>
    <row r="8" spans="1:385" x14ac:dyDescent="0.3">
      <c r="A8" t="str">
        <f>INDEX(Working_Notes!$S$3:$S$29,MATCH('Transposed Data'!B8,Working_Notes!$T$3:$T$29,0))</f>
        <v>Food</v>
      </c>
      <c r="B8" t="s">
        <v>6</v>
      </c>
      <c r="C8">
        <v>104.9</v>
      </c>
      <c r="D8">
        <v>105.4</v>
      </c>
      <c r="E8">
        <v>105.6</v>
      </c>
      <c r="F8">
        <v>106.3</v>
      </c>
      <c r="G8">
        <v>107.5</v>
      </c>
      <c r="H8">
        <v>108.3</v>
      </c>
      <c r="I8">
        <v>109.3</v>
      </c>
      <c r="J8">
        <v>110</v>
      </c>
      <c r="K8">
        <v>111</v>
      </c>
      <c r="L8">
        <v>111.7</v>
      </c>
      <c r="M8">
        <v>112.8</v>
      </c>
      <c r="N8">
        <v>113.8</v>
      </c>
      <c r="O8">
        <v>114.4</v>
      </c>
      <c r="P8">
        <v>115</v>
      </c>
      <c r="Q8">
        <v>116.1</v>
      </c>
      <c r="R8">
        <v>117</v>
      </c>
      <c r="S8">
        <v>118</v>
      </c>
      <c r="T8">
        <v>119.3</v>
      </c>
      <c r="U8">
        <v>120.6</v>
      </c>
      <c r="V8">
        <v>121.9</v>
      </c>
      <c r="W8">
        <v>122.7</v>
      </c>
      <c r="X8">
        <v>123.2</v>
      </c>
      <c r="Y8">
        <v>124</v>
      </c>
      <c r="Z8">
        <v>124.2</v>
      </c>
      <c r="AA8">
        <v>124.9</v>
      </c>
      <c r="AB8">
        <v>125.8</v>
      </c>
      <c r="AC8">
        <v>126</v>
      </c>
      <c r="AD8">
        <v>126.8</v>
      </c>
      <c r="AE8">
        <v>127.7</v>
      </c>
      <c r="AF8">
        <v>128.69999999999999</v>
      </c>
      <c r="AG8">
        <v>128.69999999999999</v>
      </c>
      <c r="AH8">
        <v>128.80000000000001</v>
      </c>
      <c r="AI8">
        <v>129.19999999999999</v>
      </c>
      <c r="AJ8">
        <v>129.4</v>
      </c>
      <c r="AK8">
        <v>129.5</v>
      </c>
      <c r="AL8">
        <v>129.80000000000001</v>
      </c>
      <c r="AM8">
        <v>130.30000000000001</v>
      </c>
      <c r="AN8">
        <v>130.69999999999999</v>
      </c>
      <c r="AO8">
        <v>130.5</v>
      </c>
      <c r="AP8">
        <v>131.30000000000001</v>
      </c>
      <c r="AQ8">
        <v>132.4</v>
      </c>
      <c r="AR8">
        <v>133.6</v>
      </c>
      <c r="AS8">
        <v>134.5</v>
      </c>
      <c r="AT8">
        <v>135.30000000000001</v>
      </c>
      <c r="AU8">
        <v>135.5</v>
      </c>
      <c r="AV8">
        <v>136</v>
      </c>
      <c r="AW8">
        <v>136.19999999999999</v>
      </c>
      <c r="AX8">
        <v>136.30000000000001</v>
      </c>
      <c r="AY8">
        <v>136.69999999999999</v>
      </c>
      <c r="AZ8">
        <v>137.19999999999999</v>
      </c>
      <c r="BA8">
        <v>137.19999999999999</v>
      </c>
      <c r="BB8">
        <v>137.69999999999999</v>
      </c>
      <c r="BC8">
        <v>138.19999999999999</v>
      </c>
      <c r="BD8">
        <v>138.6</v>
      </c>
      <c r="BE8">
        <v>139</v>
      </c>
      <c r="BF8">
        <v>139.4</v>
      </c>
      <c r="BG8">
        <v>140.19999999999999</v>
      </c>
      <c r="BH8">
        <v>141.5</v>
      </c>
      <c r="BI8">
        <v>141.5</v>
      </c>
      <c r="BJ8">
        <v>141.9</v>
      </c>
      <c r="BK8">
        <v>142</v>
      </c>
      <c r="BL8">
        <v>141.5</v>
      </c>
      <c r="BM8">
        <v>142</v>
      </c>
      <c r="BN8">
        <v>142.4</v>
      </c>
      <c r="BO8">
        <v>142.9</v>
      </c>
      <c r="BP8">
        <v>143.19999999999999</v>
      </c>
      <c r="BQ8">
        <v>143.4</v>
      </c>
      <c r="BR8">
        <v>143.5</v>
      </c>
      <c r="BS8">
        <v>143.69999999999999</v>
      </c>
      <c r="BT8">
        <v>141.9</v>
      </c>
      <c r="BU8">
        <v>141.9</v>
      </c>
      <c r="BV8">
        <v>142.4</v>
      </c>
      <c r="BW8">
        <v>142.4</v>
      </c>
      <c r="BX8">
        <v>142.5</v>
      </c>
      <c r="BY8">
        <v>142.5</v>
      </c>
      <c r="BZ8" s="26">
        <f t="shared" si="248"/>
        <v>142.85</v>
      </c>
      <c r="CA8">
        <v>142.6</v>
      </c>
      <c r="CB8">
        <v>143.19999999999999</v>
      </c>
      <c r="CC8">
        <v>143.9</v>
      </c>
      <c r="CD8">
        <v>144.6</v>
      </c>
      <c r="CE8">
        <v>145.69999999999999</v>
      </c>
      <c r="CF8">
        <v>146.5</v>
      </c>
      <c r="CG8">
        <v>147.1</v>
      </c>
      <c r="CH8">
        <v>148.69999999999999</v>
      </c>
      <c r="CI8">
        <v>150.5</v>
      </c>
      <c r="CJ8">
        <v>150.9</v>
      </c>
      <c r="CK8">
        <v>151.69999999999999</v>
      </c>
      <c r="CL8">
        <v>155.6</v>
      </c>
      <c r="CN8">
        <v>153.30000000000001</v>
      </c>
      <c r="CO8">
        <v>153.30000000000001</v>
      </c>
      <c r="CP8">
        <v>153.30000000000001</v>
      </c>
      <c r="CQ8">
        <v>153.4</v>
      </c>
      <c r="CR8">
        <v>153.6</v>
      </c>
      <c r="CS8">
        <v>153.80000000000001</v>
      </c>
      <c r="CT8">
        <v>154</v>
      </c>
      <c r="CU8">
        <v>154</v>
      </c>
      <c r="CV8">
        <v>154.4</v>
      </c>
      <c r="CW8">
        <v>154.5</v>
      </c>
      <c r="CX8">
        <v>155</v>
      </c>
      <c r="CY8">
        <v>155.80000000000001</v>
      </c>
      <c r="CZ8">
        <v>156.1</v>
      </c>
      <c r="DA8">
        <v>157.1</v>
      </c>
      <c r="DB8">
        <v>157.5</v>
      </c>
      <c r="DC8">
        <v>158</v>
      </c>
      <c r="DD8">
        <v>158.4</v>
      </c>
      <c r="DE8">
        <v>159.1</v>
      </c>
      <c r="DF8">
        <v>159.80000000000001</v>
      </c>
      <c r="DG8">
        <v>160.5</v>
      </c>
      <c r="DH8">
        <v>160.69999999999999</v>
      </c>
      <c r="DI8">
        <v>162</v>
      </c>
      <c r="DJ8">
        <v>163.80000000000001</v>
      </c>
      <c r="DK8">
        <v>164.6</v>
      </c>
      <c r="DL8">
        <v>165.4</v>
      </c>
      <c r="DM8">
        <v>166.3</v>
      </c>
      <c r="DN8">
        <v>167.9</v>
      </c>
      <c r="DO8">
        <v>169.5</v>
      </c>
      <c r="DP8">
        <v>170.9</v>
      </c>
      <c r="DQ8">
        <v>172.3</v>
      </c>
      <c r="DR8">
        <v>173.4</v>
      </c>
      <c r="DS8">
        <v>174.3</v>
      </c>
      <c r="DT8">
        <v>177</v>
      </c>
      <c r="DU8">
        <v>177</v>
      </c>
      <c r="DV8">
        <v>178.2</v>
      </c>
      <c r="DW8">
        <v>179.6</v>
      </c>
      <c r="DZ8" t="str">
        <f>INDEX(Working_Notes!$S$3:$S$29,MATCH('Transposed Data'!EA8,Working_Notes!$T$3:$T$29,0))</f>
        <v>Food</v>
      </c>
      <c r="EA8" t="s">
        <v>6</v>
      </c>
      <c r="EB8">
        <v>103.6</v>
      </c>
      <c r="EC8">
        <v>104</v>
      </c>
      <c r="ED8">
        <v>104.3</v>
      </c>
      <c r="EE8">
        <v>104.7</v>
      </c>
      <c r="EF8">
        <v>105.5</v>
      </c>
      <c r="EG8">
        <v>107.3</v>
      </c>
      <c r="EH8">
        <v>108.3</v>
      </c>
      <c r="EI8">
        <v>108.9</v>
      </c>
      <c r="EJ8">
        <v>109.6</v>
      </c>
      <c r="EK8">
        <v>110.4</v>
      </c>
      <c r="EL8">
        <v>112</v>
      </c>
      <c r="EM8">
        <v>112.8</v>
      </c>
      <c r="EN8">
        <v>113.6</v>
      </c>
      <c r="EO8">
        <v>115.2</v>
      </c>
      <c r="EP8">
        <v>116.2</v>
      </c>
      <c r="EQ8">
        <v>117</v>
      </c>
      <c r="ER8">
        <v>119.1</v>
      </c>
      <c r="ES8">
        <v>120.4</v>
      </c>
      <c r="ET8">
        <v>121.6</v>
      </c>
      <c r="EU8">
        <v>122.2</v>
      </c>
      <c r="EV8">
        <v>122.7</v>
      </c>
      <c r="EW8">
        <v>123.1</v>
      </c>
      <c r="EX8">
        <v>124.6</v>
      </c>
      <c r="EY8">
        <v>124.9</v>
      </c>
      <c r="EZ8">
        <v>125.2</v>
      </c>
      <c r="FA8">
        <v>125.6</v>
      </c>
      <c r="FB8">
        <v>125.9</v>
      </c>
      <c r="FC8">
        <v>126.3</v>
      </c>
      <c r="FD8">
        <v>126.6</v>
      </c>
      <c r="FE8">
        <v>127.3</v>
      </c>
      <c r="FF8">
        <v>127.7</v>
      </c>
      <c r="FG8">
        <v>128</v>
      </c>
      <c r="FH8">
        <v>128.30000000000001</v>
      </c>
      <c r="FI8">
        <v>128.5</v>
      </c>
      <c r="FJ8">
        <v>128.6</v>
      </c>
      <c r="FK8">
        <v>128.6</v>
      </c>
      <c r="FL8">
        <v>129.19999999999999</v>
      </c>
      <c r="FM8">
        <v>129.6</v>
      </c>
      <c r="FN8">
        <v>129.69999999999999</v>
      </c>
      <c r="FO8">
        <v>130.19999999999999</v>
      </c>
      <c r="FP8">
        <v>130.4</v>
      </c>
      <c r="FQ8">
        <v>131</v>
      </c>
      <c r="FR8">
        <v>131.80000000000001</v>
      </c>
      <c r="FS8">
        <v>132.19999999999999</v>
      </c>
      <c r="FT8">
        <v>132.6</v>
      </c>
      <c r="FU8">
        <v>132.69999999999999</v>
      </c>
      <c r="FV8">
        <v>132.9</v>
      </c>
      <c r="FW8">
        <v>133.1</v>
      </c>
      <c r="FX8">
        <v>133.1</v>
      </c>
      <c r="FY8">
        <v>133.5</v>
      </c>
      <c r="FZ8">
        <v>134.9</v>
      </c>
      <c r="GA8">
        <v>136.30000000000001</v>
      </c>
      <c r="GB8">
        <v>136.80000000000001</v>
      </c>
      <c r="GC8">
        <v>137.30000000000001</v>
      </c>
      <c r="GD8">
        <v>137.69999999999999</v>
      </c>
      <c r="GE8">
        <v>138.30000000000001</v>
      </c>
      <c r="GF8">
        <v>138.69999999999999</v>
      </c>
      <c r="GG8">
        <v>139.1</v>
      </c>
      <c r="GH8">
        <v>139.5</v>
      </c>
      <c r="GI8">
        <v>139.5</v>
      </c>
      <c r="GJ8">
        <v>139.6</v>
      </c>
      <c r="GK8">
        <v>139.9</v>
      </c>
      <c r="GL8">
        <v>139.9</v>
      </c>
      <c r="GM8">
        <v>140.30000000000001</v>
      </c>
      <c r="GN8">
        <v>140.69999999999999</v>
      </c>
      <c r="GO8">
        <v>140.80000000000001</v>
      </c>
      <c r="GP8">
        <v>141</v>
      </c>
      <c r="GQ8">
        <v>141.19999999999999</v>
      </c>
      <c r="GR8">
        <v>141.5</v>
      </c>
      <c r="GS8">
        <v>141.5</v>
      </c>
      <c r="GT8">
        <v>141.6</v>
      </c>
      <c r="GU8">
        <v>141.6</v>
      </c>
      <c r="GV8">
        <v>141.69999999999999</v>
      </c>
      <c r="GW8">
        <v>141.69999999999999</v>
      </c>
      <c r="GX8">
        <v>141.9</v>
      </c>
      <c r="GY8" s="26">
        <f t="shared" si="249"/>
        <v>142.53333333333333</v>
      </c>
      <c r="GZ8">
        <v>142.4</v>
      </c>
      <c r="HA8">
        <v>143.4</v>
      </c>
      <c r="HB8">
        <v>144.1</v>
      </c>
      <c r="HC8">
        <v>144.9</v>
      </c>
      <c r="HD8">
        <v>144.9</v>
      </c>
      <c r="HE8">
        <v>145.6</v>
      </c>
      <c r="HF8">
        <v>145.9</v>
      </c>
      <c r="HG8">
        <v>147.5</v>
      </c>
      <c r="HH8">
        <v>149.30000000000001</v>
      </c>
      <c r="HI8">
        <v>150.69999999999999</v>
      </c>
      <c r="HJ8">
        <v>151.1</v>
      </c>
      <c r="HK8">
        <v>155.5</v>
      </c>
      <c r="HM8">
        <v>153.4</v>
      </c>
      <c r="HN8">
        <v>153.4</v>
      </c>
      <c r="HO8">
        <v>153.4</v>
      </c>
      <c r="HP8">
        <v>153.9</v>
      </c>
      <c r="HQ8">
        <v>153.69999999999999</v>
      </c>
      <c r="HR8">
        <v>153.9</v>
      </c>
      <c r="HS8">
        <v>154.19999999999999</v>
      </c>
      <c r="HT8">
        <v>154.4</v>
      </c>
      <c r="HU8">
        <v>155.1</v>
      </c>
      <c r="HV8">
        <v>155.6</v>
      </c>
      <c r="HW8">
        <v>156</v>
      </c>
      <c r="HX8">
        <v>156.5</v>
      </c>
      <c r="HY8">
        <v>156.5</v>
      </c>
      <c r="HZ8">
        <v>158.19999999999999</v>
      </c>
      <c r="IA8">
        <v>159.19999999999999</v>
      </c>
      <c r="IB8">
        <v>159.1</v>
      </c>
      <c r="IC8">
        <v>159.19999999999999</v>
      </c>
      <c r="ID8">
        <v>159.6</v>
      </c>
      <c r="IE8">
        <v>160</v>
      </c>
      <c r="IF8">
        <v>160.4</v>
      </c>
      <c r="IG8">
        <v>160.6</v>
      </c>
      <c r="IH8">
        <v>162.6</v>
      </c>
      <c r="II8">
        <v>164.2</v>
      </c>
      <c r="IJ8">
        <v>165.4</v>
      </c>
      <c r="IK8">
        <v>166.4</v>
      </c>
      <c r="IL8">
        <v>167.1</v>
      </c>
      <c r="IM8">
        <v>168.4</v>
      </c>
      <c r="IN8">
        <v>170.1</v>
      </c>
      <c r="IO8">
        <v>171</v>
      </c>
      <c r="IP8">
        <v>172.3</v>
      </c>
      <c r="IQ8">
        <v>173.9</v>
      </c>
      <c r="IR8">
        <v>175.2</v>
      </c>
      <c r="IS8">
        <v>177.9</v>
      </c>
      <c r="IT8">
        <v>177.9</v>
      </c>
      <c r="IU8">
        <v>178.8</v>
      </c>
      <c r="IV8">
        <v>179.4</v>
      </c>
      <c r="IY8" t="str">
        <f>INDEX(Working_Notes!$S$3:$S$29,MATCH('Transposed Data'!IZ8,Working_Notes!$T$3:$T$29,0))</f>
        <v>Food</v>
      </c>
      <c r="IZ8" t="s">
        <v>6</v>
      </c>
      <c r="JA8">
        <v>104.4</v>
      </c>
      <c r="JB8">
        <v>104.9</v>
      </c>
      <c r="JC8">
        <v>105.1</v>
      </c>
      <c r="JD8">
        <v>105.7</v>
      </c>
      <c r="JE8">
        <v>106.8</v>
      </c>
      <c r="JF8">
        <v>107.9</v>
      </c>
      <c r="JG8">
        <v>108.9</v>
      </c>
      <c r="JH8">
        <v>109.6</v>
      </c>
      <c r="JI8">
        <v>110.5</v>
      </c>
      <c r="JJ8">
        <v>111.2</v>
      </c>
      <c r="JK8">
        <v>112.5</v>
      </c>
      <c r="JL8">
        <v>113.4</v>
      </c>
      <c r="JM8">
        <v>114.1</v>
      </c>
      <c r="JN8">
        <v>115.1</v>
      </c>
      <c r="JO8">
        <v>116.1</v>
      </c>
      <c r="JP8">
        <v>117</v>
      </c>
      <c r="JQ8">
        <v>118.4</v>
      </c>
      <c r="JR8">
        <v>119.7</v>
      </c>
      <c r="JS8">
        <v>121</v>
      </c>
      <c r="JT8">
        <v>122</v>
      </c>
      <c r="JU8">
        <v>122.7</v>
      </c>
      <c r="JV8">
        <v>123.2</v>
      </c>
      <c r="JW8">
        <v>124.2</v>
      </c>
      <c r="JX8">
        <v>124.5</v>
      </c>
      <c r="JY8">
        <v>125</v>
      </c>
      <c r="JZ8">
        <v>125.7</v>
      </c>
      <c r="KA8">
        <v>126</v>
      </c>
      <c r="KB8">
        <v>126.6</v>
      </c>
      <c r="KC8">
        <v>127.3</v>
      </c>
      <c r="KD8">
        <v>128.19999999999999</v>
      </c>
      <c r="KE8">
        <v>128.30000000000001</v>
      </c>
      <c r="KF8">
        <v>128.5</v>
      </c>
      <c r="KG8">
        <v>128.9</v>
      </c>
      <c r="KH8">
        <v>129.1</v>
      </c>
      <c r="KI8">
        <v>129.19999999999999</v>
      </c>
      <c r="KJ8">
        <v>129.4</v>
      </c>
      <c r="KK8">
        <v>129.9</v>
      </c>
      <c r="KL8">
        <v>130.30000000000001</v>
      </c>
      <c r="KM8">
        <v>130.19999999999999</v>
      </c>
      <c r="KN8">
        <v>130.9</v>
      </c>
      <c r="KO8">
        <v>131.69999999999999</v>
      </c>
      <c r="KP8">
        <v>132.6</v>
      </c>
      <c r="KQ8">
        <v>133.5</v>
      </c>
      <c r="KR8">
        <v>134.1</v>
      </c>
      <c r="KS8">
        <v>134.4</v>
      </c>
      <c r="KT8">
        <v>134.80000000000001</v>
      </c>
      <c r="KU8">
        <v>135</v>
      </c>
      <c r="KV8">
        <v>135.1</v>
      </c>
      <c r="KW8">
        <v>135.4</v>
      </c>
      <c r="KX8">
        <v>135.80000000000001</v>
      </c>
      <c r="KY8">
        <v>136.30000000000001</v>
      </c>
      <c r="KZ8">
        <v>137.19999999999999</v>
      </c>
      <c r="LA8">
        <v>137.69999999999999</v>
      </c>
      <c r="LB8">
        <v>138.1</v>
      </c>
      <c r="LC8">
        <v>138.5</v>
      </c>
      <c r="LD8">
        <v>139</v>
      </c>
      <c r="LE8">
        <v>139.6</v>
      </c>
      <c r="LF8">
        <v>140.6</v>
      </c>
      <c r="LG8">
        <v>140.80000000000001</v>
      </c>
      <c r="LH8">
        <v>141</v>
      </c>
      <c r="LI8">
        <v>141.1</v>
      </c>
      <c r="LJ8">
        <v>140.9</v>
      </c>
      <c r="LK8">
        <v>141.19999999999999</v>
      </c>
      <c r="LL8">
        <v>141.6</v>
      </c>
      <c r="LM8">
        <v>142.1</v>
      </c>
      <c r="LN8">
        <v>142.30000000000001</v>
      </c>
      <c r="LO8">
        <v>142.5</v>
      </c>
      <c r="LP8">
        <v>142.6</v>
      </c>
      <c r="LQ8">
        <v>142.9</v>
      </c>
      <c r="LR8">
        <v>141.9</v>
      </c>
      <c r="LS8">
        <v>141.80000000000001</v>
      </c>
      <c r="LT8">
        <v>142.1</v>
      </c>
      <c r="LU8">
        <v>142.1</v>
      </c>
      <c r="LV8">
        <v>142.19999999999999</v>
      </c>
      <c r="LW8">
        <v>142.30000000000001</v>
      </c>
      <c r="LX8" s="20">
        <f t="shared" si="250"/>
        <v>142.73333333333332</v>
      </c>
      <c r="LY8">
        <v>142.5</v>
      </c>
      <c r="LZ8">
        <v>143.30000000000001</v>
      </c>
      <c r="MA8">
        <v>144</v>
      </c>
      <c r="MB8">
        <v>144.69999999999999</v>
      </c>
      <c r="MC8">
        <v>145.4</v>
      </c>
      <c r="MD8">
        <v>146.19999999999999</v>
      </c>
      <c r="ME8">
        <v>146.69999999999999</v>
      </c>
      <c r="MF8">
        <v>148.30000000000001</v>
      </c>
      <c r="MG8">
        <v>150.1</v>
      </c>
      <c r="MH8">
        <v>150.80000000000001</v>
      </c>
      <c r="MI8">
        <v>151.5</v>
      </c>
      <c r="MJ8">
        <v>155.6</v>
      </c>
      <c r="ML8">
        <v>153.30000000000001</v>
      </c>
      <c r="MM8">
        <v>153.30000000000001</v>
      </c>
      <c r="MN8">
        <v>153.30000000000001</v>
      </c>
      <c r="MO8">
        <v>153.6</v>
      </c>
      <c r="MP8">
        <v>153.6</v>
      </c>
      <c r="MQ8">
        <v>153.80000000000001</v>
      </c>
      <c r="MR8">
        <v>154.1</v>
      </c>
      <c r="MS8">
        <v>154.1</v>
      </c>
      <c r="MT8">
        <v>154.69999999999999</v>
      </c>
      <c r="MU8">
        <v>154.9</v>
      </c>
      <c r="MV8">
        <v>155.4</v>
      </c>
      <c r="MW8">
        <v>156.1</v>
      </c>
      <c r="MX8">
        <v>156.19999999999999</v>
      </c>
      <c r="MY8">
        <v>157.5</v>
      </c>
      <c r="MZ8">
        <v>158.4</v>
      </c>
      <c r="NA8">
        <v>158.4</v>
      </c>
      <c r="NB8">
        <v>158.69999999999999</v>
      </c>
      <c r="NC8">
        <v>159.30000000000001</v>
      </c>
      <c r="ND8">
        <v>159.9</v>
      </c>
      <c r="NE8">
        <v>160.5</v>
      </c>
      <c r="NF8">
        <v>160.69999999999999</v>
      </c>
      <c r="NG8">
        <v>162.19999999999999</v>
      </c>
      <c r="NH8">
        <v>163.9</v>
      </c>
      <c r="NI8">
        <v>164.9</v>
      </c>
      <c r="NJ8">
        <v>165.8</v>
      </c>
      <c r="NK8">
        <v>166.6</v>
      </c>
      <c r="NL8">
        <v>168.1</v>
      </c>
      <c r="NM8">
        <v>169.7</v>
      </c>
      <c r="NN8">
        <v>170.9</v>
      </c>
      <c r="NO8">
        <v>172.3</v>
      </c>
      <c r="NP8">
        <v>173.6</v>
      </c>
      <c r="NQ8">
        <v>174.6</v>
      </c>
      <c r="NR8">
        <v>177.3</v>
      </c>
      <c r="NS8">
        <v>177.3</v>
      </c>
      <c r="NT8">
        <v>178.4</v>
      </c>
      <c r="NU8">
        <v>179.5</v>
      </c>
    </row>
    <row r="9" spans="1:385" x14ac:dyDescent="0.3">
      <c r="A9" t="str">
        <f>INDEX(Working_Notes!$S$3:$S$29,MATCH('Transposed Data'!B9,Working_Notes!$T$3:$T$29,0))</f>
        <v>Food</v>
      </c>
      <c r="B9" t="s">
        <v>7</v>
      </c>
      <c r="C9">
        <v>106.1</v>
      </c>
      <c r="D9">
        <v>106.7</v>
      </c>
      <c r="E9">
        <v>106.2</v>
      </c>
      <c r="F9">
        <v>105.7</v>
      </c>
      <c r="G9">
        <v>105.3</v>
      </c>
      <c r="H9">
        <v>105.9</v>
      </c>
      <c r="I9">
        <v>106.2</v>
      </c>
      <c r="J9">
        <v>106.4</v>
      </c>
      <c r="K9">
        <v>107.4</v>
      </c>
      <c r="L9">
        <v>107.7</v>
      </c>
      <c r="M9">
        <v>108.9</v>
      </c>
      <c r="N9">
        <v>109.5</v>
      </c>
      <c r="O9">
        <v>109</v>
      </c>
      <c r="P9">
        <v>109</v>
      </c>
      <c r="Q9">
        <v>109.3</v>
      </c>
      <c r="R9">
        <v>109.7</v>
      </c>
      <c r="S9">
        <v>110.1</v>
      </c>
      <c r="T9">
        <v>110.3</v>
      </c>
      <c r="U9">
        <v>110.4</v>
      </c>
      <c r="V9">
        <v>110.6</v>
      </c>
      <c r="W9">
        <v>110.4</v>
      </c>
      <c r="X9">
        <v>110.5</v>
      </c>
      <c r="Y9">
        <v>110.5</v>
      </c>
      <c r="Z9">
        <v>110.2</v>
      </c>
      <c r="AA9">
        <v>111</v>
      </c>
      <c r="AB9">
        <v>111.5</v>
      </c>
      <c r="AC9">
        <v>111.8</v>
      </c>
      <c r="AD9">
        <v>111.9</v>
      </c>
      <c r="AE9">
        <v>112.5</v>
      </c>
      <c r="AF9">
        <v>114.1</v>
      </c>
      <c r="AG9">
        <v>113.5</v>
      </c>
      <c r="AH9">
        <v>114</v>
      </c>
      <c r="AI9">
        <v>114.7</v>
      </c>
      <c r="AJ9">
        <v>115.8</v>
      </c>
      <c r="AK9">
        <v>117.8</v>
      </c>
      <c r="AL9">
        <v>118.3</v>
      </c>
      <c r="AM9">
        <v>118.9</v>
      </c>
      <c r="AN9">
        <v>118.5</v>
      </c>
      <c r="AO9">
        <v>118.3</v>
      </c>
      <c r="AP9">
        <v>118.2</v>
      </c>
      <c r="AQ9">
        <v>118.2</v>
      </c>
      <c r="AR9">
        <v>118.6</v>
      </c>
      <c r="AS9">
        <v>119.5</v>
      </c>
      <c r="AT9">
        <v>119.9</v>
      </c>
      <c r="AU9">
        <v>120.2</v>
      </c>
      <c r="AV9">
        <v>120.8</v>
      </c>
      <c r="AW9">
        <v>121.1</v>
      </c>
      <c r="AX9">
        <v>121.6</v>
      </c>
      <c r="AY9">
        <v>122</v>
      </c>
      <c r="AZ9">
        <v>122.1</v>
      </c>
      <c r="BA9">
        <v>121.6</v>
      </c>
      <c r="BB9">
        <v>121.3</v>
      </c>
      <c r="BC9">
        <v>120.8</v>
      </c>
      <c r="BD9">
        <v>120.9</v>
      </c>
      <c r="BE9">
        <v>120.9</v>
      </c>
      <c r="BF9">
        <v>120.5</v>
      </c>
      <c r="BG9">
        <v>120.7</v>
      </c>
      <c r="BH9">
        <v>121.4</v>
      </c>
      <c r="BI9">
        <v>121.6</v>
      </c>
      <c r="BJ9">
        <v>123.1</v>
      </c>
      <c r="BK9">
        <v>123.2</v>
      </c>
      <c r="BL9">
        <v>122.9</v>
      </c>
      <c r="BM9">
        <v>123.2</v>
      </c>
      <c r="BN9">
        <v>123.5</v>
      </c>
      <c r="BO9">
        <v>123.6</v>
      </c>
      <c r="BP9">
        <v>124</v>
      </c>
      <c r="BQ9">
        <v>124.1</v>
      </c>
      <c r="BR9">
        <v>125</v>
      </c>
      <c r="BS9">
        <v>124.6</v>
      </c>
      <c r="BT9">
        <v>123.5</v>
      </c>
      <c r="BU9">
        <v>122.8</v>
      </c>
      <c r="BV9">
        <v>124.2</v>
      </c>
      <c r="BW9">
        <v>123.9</v>
      </c>
      <c r="BX9">
        <v>124.1</v>
      </c>
      <c r="BY9">
        <v>124.1</v>
      </c>
      <c r="BZ9" s="26">
        <f t="shared" si="248"/>
        <v>124.13333333333334</v>
      </c>
      <c r="CA9">
        <v>124</v>
      </c>
      <c r="CB9">
        <v>124.3</v>
      </c>
      <c r="CC9">
        <v>124.4</v>
      </c>
      <c r="CD9">
        <v>124.7</v>
      </c>
      <c r="CE9">
        <v>125.1</v>
      </c>
      <c r="CF9">
        <v>125.6</v>
      </c>
      <c r="CG9">
        <v>126</v>
      </c>
      <c r="CH9">
        <v>127.5</v>
      </c>
      <c r="CI9">
        <v>132</v>
      </c>
      <c r="CJ9">
        <v>133.69999999999999</v>
      </c>
      <c r="CK9">
        <v>133.30000000000001</v>
      </c>
      <c r="CL9">
        <v>137.1</v>
      </c>
      <c r="CN9">
        <v>138.19999999999999</v>
      </c>
      <c r="CO9">
        <v>138.19999999999999</v>
      </c>
      <c r="CP9">
        <v>139.80000000000001</v>
      </c>
      <c r="CQ9">
        <v>140.4</v>
      </c>
      <c r="CR9">
        <v>142.6</v>
      </c>
      <c r="CS9">
        <v>145.4</v>
      </c>
      <c r="CT9">
        <v>150</v>
      </c>
      <c r="CU9">
        <v>154.80000000000001</v>
      </c>
      <c r="CV9">
        <v>163</v>
      </c>
      <c r="CW9">
        <v>168.2</v>
      </c>
      <c r="CX9">
        <v>175.2</v>
      </c>
      <c r="CY9">
        <v>184.4</v>
      </c>
      <c r="CZ9">
        <v>190.4</v>
      </c>
      <c r="DA9">
        <v>188.7</v>
      </c>
      <c r="DB9">
        <v>190.9</v>
      </c>
      <c r="DC9">
        <v>195.5</v>
      </c>
      <c r="DD9">
        <v>198.8</v>
      </c>
      <c r="DE9">
        <v>198.4</v>
      </c>
      <c r="DF9">
        <v>195.8</v>
      </c>
      <c r="DG9">
        <v>192.6</v>
      </c>
      <c r="DH9">
        <v>192.6</v>
      </c>
      <c r="DI9">
        <v>203.1</v>
      </c>
      <c r="DJ9">
        <v>207.4</v>
      </c>
      <c r="DK9">
        <v>209.9</v>
      </c>
      <c r="DL9">
        <v>208.1</v>
      </c>
      <c r="DM9">
        <v>202.2</v>
      </c>
      <c r="DN9">
        <v>198.1</v>
      </c>
      <c r="DO9">
        <v>194.1</v>
      </c>
      <c r="DP9">
        <v>191.6</v>
      </c>
      <c r="DQ9">
        <v>194</v>
      </c>
      <c r="DR9">
        <v>193.9</v>
      </c>
      <c r="DS9">
        <v>192.6</v>
      </c>
      <c r="DT9">
        <v>183.4</v>
      </c>
      <c r="DU9">
        <v>183.3</v>
      </c>
      <c r="DV9">
        <v>178.5</v>
      </c>
      <c r="DW9">
        <v>173.3</v>
      </c>
      <c r="DZ9" t="str">
        <f>INDEX(Working_Notes!$S$3:$S$29,MATCH('Transposed Data'!EA9,Working_Notes!$T$3:$T$29,0))</f>
        <v>Food</v>
      </c>
      <c r="EA9" t="s">
        <v>7</v>
      </c>
      <c r="EB9">
        <v>103.4</v>
      </c>
      <c r="EC9">
        <v>103.5</v>
      </c>
      <c r="ED9">
        <v>102.7</v>
      </c>
      <c r="EE9">
        <v>102.1</v>
      </c>
      <c r="EF9">
        <v>101.5</v>
      </c>
      <c r="EG9">
        <v>101.3</v>
      </c>
      <c r="EH9">
        <v>101.1</v>
      </c>
      <c r="EI9">
        <v>101.1</v>
      </c>
      <c r="EJ9">
        <v>101.7</v>
      </c>
      <c r="EK9">
        <v>102.3</v>
      </c>
      <c r="EL9">
        <v>103.2</v>
      </c>
      <c r="EM9">
        <v>103.4</v>
      </c>
      <c r="EN9">
        <v>102.9</v>
      </c>
      <c r="EO9">
        <v>102.5</v>
      </c>
      <c r="EP9">
        <v>102.8</v>
      </c>
      <c r="EQ9">
        <v>103.1</v>
      </c>
      <c r="ER9">
        <v>103.5</v>
      </c>
      <c r="ES9">
        <v>103.4</v>
      </c>
      <c r="ET9">
        <v>103.5</v>
      </c>
      <c r="EU9">
        <v>103.6</v>
      </c>
      <c r="EV9">
        <v>103.5</v>
      </c>
      <c r="EW9">
        <v>103.5</v>
      </c>
      <c r="EX9">
        <v>103.2</v>
      </c>
      <c r="EY9">
        <v>103</v>
      </c>
      <c r="EZ9">
        <v>104.3</v>
      </c>
      <c r="FA9">
        <v>104.9</v>
      </c>
      <c r="FB9">
        <v>104.8</v>
      </c>
      <c r="FC9">
        <v>104.5</v>
      </c>
      <c r="FD9">
        <v>105.2</v>
      </c>
      <c r="FE9">
        <v>106</v>
      </c>
      <c r="FF9">
        <v>106.3</v>
      </c>
      <c r="FG9">
        <v>106.8</v>
      </c>
      <c r="FH9">
        <v>107</v>
      </c>
      <c r="FI9">
        <v>109</v>
      </c>
      <c r="FJ9">
        <v>110</v>
      </c>
      <c r="FK9">
        <v>110</v>
      </c>
      <c r="FL9">
        <v>109.7</v>
      </c>
      <c r="FM9">
        <v>108.4</v>
      </c>
      <c r="FN9">
        <v>107.9</v>
      </c>
      <c r="FO9">
        <v>108.9</v>
      </c>
      <c r="FP9">
        <v>109.6</v>
      </c>
      <c r="FQ9">
        <v>110.2</v>
      </c>
      <c r="FR9">
        <v>111</v>
      </c>
      <c r="FS9">
        <v>111.8</v>
      </c>
      <c r="FT9">
        <v>111.9</v>
      </c>
      <c r="FU9">
        <v>112.5</v>
      </c>
      <c r="FV9">
        <v>112.6</v>
      </c>
      <c r="FW9">
        <v>113.5</v>
      </c>
      <c r="FX9">
        <v>114</v>
      </c>
      <c r="FY9">
        <v>114.3</v>
      </c>
      <c r="FZ9">
        <v>114</v>
      </c>
      <c r="GA9">
        <v>113.5</v>
      </c>
      <c r="GB9">
        <v>113.4</v>
      </c>
      <c r="GC9">
        <v>113.5</v>
      </c>
      <c r="GD9">
        <v>113.4</v>
      </c>
      <c r="GE9">
        <v>114.1</v>
      </c>
      <c r="GF9">
        <v>114.5</v>
      </c>
      <c r="GG9">
        <v>114.9</v>
      </c>
      <c r="GH9">
        <v>115.2</v>
      </c>
      <c r="GI9">
        <v>115.9</v>
      </c>
      <c r="GJ9">
        <v>116.4</v>
      </c>
      <c r="GK9">
        <v>116.2</v>
      </c>
      <c r="GL9">
        <v>116.5</v>
      </c>
      <c r="GM9">
        <v>116.6</v>
      </c>
      <c r="GN9">
        <v>116.4</v>
      </c>
      <c r="GO9">
        <v>116.6</v>
      </c>
      <c r="GP9">
        <v>116.7</v>
      </c>
      <c r="GQ9">
        <v>117.4</v>
      </c>
      <c r="GR9">
        <v>117.8</v>
      </c>
      <c r="GS9">
        <v>118</v>
      </c>
      <c r="GT9">
        <v>118.1</v>
      </c>
      <c r="GU9">
        <v>118.1</v>
      </c>
      <c r="GV9">
        <v>118.1</v>
      </c>
      <c r="GW9">
        <v>118.4</v>
      </c>
      <c r="GX9">
        <v>118.4</v>
      </c>
      <c r="GY9" s="26">
        <f t="shared" si="249"/>
        <v>118.56666666666666</v>
      </c>
      <c r="GZ9">
        <v>118.6</v>
      </c>
      <c r="HA9">
        <v>118.6</v>
      </c>
      <c r="HB9">
        <v>119.3</v>
      </c>
      <c r="HC9">
        <v>119.9</v>
      </c>
      <c r="HD9">
        <v>120.8</v>
      </c>
      <c r="HE9">
        <v>121.1</v>
      </c>
      <c r="HF9">
        <v>121.5</v>
      </c>
      <c r="HG9">
        <v>122.7</v>
      </c>
      <c r="HH9">
        <v>126.3</v>
      </c>
      <c r="HI9">
        <v>127.4</v>
      </c>
      <c r="HJ9">
        <v>127.5</v>
      </c>
      <c r="HK9">
        <v>131.6</v>
      </c>
      <c r="HM9">
        <v>132.9</v>
      </c>
      <c r="HN9">
        <v>132.9</v>
      </c>
      <c r="HO9">
        <v>133.4</v>
      </c>
      <c r="HP9">
        <v>134.4</v>
      </c>
      <c r="HQ9">
        <v>135.69999999999999</v>
      </c>
      <c r="HR9">
        <v>138</v>
      </c>
      <c r="HS9">
        <v>140.69999999999999</v>
      </c>
      <c r="HT9">
        <v>144.1</v>
      </c>
      <c r="HU9">
        <v>151.4</v>
      </c>
      <c r="HV9">
        <v>156.4</v>
      </c>
      <c r="HW9">
        <v>161.4</v>
      </c>
      <c r="HX9">
        <v>168.8</v>
      </c>
      <c r="HY9">
        <v>172.2</v>
      </c>
      <c r="HZ9">
        <v>170.6</v>
      </c>
      <c r="IA9">
        <v>175</v>
      </c>
      <c r="IB9">
        <v>175</v>
      </c>
      <c r="IC9">
        <v>176.6</v>
      </c>
      <c r="ID9">
        <v>175.8</v>
      </c>
      <c r="IE9">
        <v>173.5</v>
      </c>
      <c r="IF9">
        <v>171</v>
      </c>
      <c r="IG9">
        <v>171.5</v>
      </c>
      <c r="IH9">
        <v>180</v>
      </c>
      <c r="II9">
        <v>186</v>
      </c>
      <c r="IJ9">
        <v>189.5</v>
      </c>
      <c r="IK9">
        <v>188.6</v>
      </c>
      <c r="IL9">
        <v>184.8</v>
      </c>
      <c r="IM9">
        <v>182.5</v>
      </c>
      <c r="IN9">
        <v>179.3</v>
      </c>
      <c r="IO9">
        <v>177.7</v>
      </c>
      <c r="IP9">
        <v>180</v>
      </c>
      <c r="IQ9">
        <v>179.1</v>
      </c>
      <c r="IR9">
        <v>178</v>
      </c>
      <c r="IS9">
        <v>172.2</v>
      </c>
      <c r="IT9">
        <v>172.2</v>
      </c>
      <c r="IU9">
        <v>168.7</v>
      </c>
      <c r="IV9">
        <v>164.4</v>
      </c>
      <c r="IY9" t="str">
        <f>INDEX(Working_Notes!$S$3:$S$29,MATCH('Transposed Data'!IZ9,Working_Notes!$T$3:$T$29,0))</f>
        <v>Food</v>
      </c>
      <c r="IZ9" t="s">
        <v>7</v>
      </c>
      <c r="JA9">
        <v>105.1</v>
      </c>
      <c r="JB9">
        <v>105.5</v>
      </c>
      <c r="JC9">
        <v>104.9</v>
      </c>
      <c r="JD9">
        <v>104.4</v>
      </c>
      <c r="JE9">
        <v>103.9</v>
      </c>
      <c r="JF9">
        <v>104.2</v>
      </c>
      <c r="JG9">
        <v>104.3</v>
      </c>
      <c r="JH9">
        <v>104.5</v>
      </c>
      <c r="JI9">
        <v>105.3</v>
      </c>
      <c r="JJ9">
        <v>105.7</v>
      </c>
      <c r="JK9">
        <v>106.8</v>
      </c>
      <c r="JL9">
        <v>107.3</v>
      </c>
      <c r="JM9">
        <v>106.8</v>
      </c>
      <c r="JN9">
        <v>106.6</v>
      </c>
      <c r="JO9">
        <v>106.9</v>
      </c>
      <c r="JP9">
        <v>107.3</v>
      </c>
      <c r="JQ9">
        <v>107.7</v>
      </c>
      <c r="JR9">
        <v>107.8</v>
      </c>
      <c r="JS9">
        <v>107.9</v>
      </c>
      <c r="JT9">
        <v>108</v>
      </c>
      <c r="JU9">
        <v>107.9</v>
      </c>
      <c r="JV9">
        <v>107.9</v>
      </c>
      <c r="JW9">
        <v>107.8</v>
      </c>
      <c r="JX9">
        <v>107.6</v>
      </c>
      <c r="JY9">
        <v>108.5</v>
      </c>
      <c r="JZ9">
        <v>109.1</v>
      </c>
      <c r="KA9">
        <v>109.2</v>
      </c>
      <c r="KB9">
        <v>109.2</v>
      </c>
      <c r="KC9">
        <v>109.8</v>
      </c>
      <c r="KD9">
        <v>111.1</v>
      </c>
      <c r="KE9">
        <v>110.9</v>
      </c>
      <c r="KF9">
        <v>111.4</v>
      </c>
      <c r="KG9">
        <v>111.9</v>
      </c>
      <c r="KH9">
        <v>113.3</v>
      </c>
      <c r="KI9">
        <v>114.9</v>
      </c>
      <c r="KJ9">
        <v>115.3</v>
      </c>
      <c r="KK9">
        <v>115.5</v>
      </c>
      <c r="KL9">
        <v>114.8</v>
      </c>
      <c r="KM9">
        <v>114.5</v>
      </c>
      <c r="KN9">
        <v>114.8</v>
      </c>
      <c r="KO9">
        <v>115</v>
      </c>
      <c r="KP9">
        <v>115.5</v>
      </c>
      <c r="KQ9">
        <v>116.4</v>
      </c>
      <c r="KR9">
        <v>116.9</v>
      </c>
      <c r="KS9">
        <v>117.2</v>
      </c>
      <c r="KT9">
        <v>117.8</v>
      </c>
      <c r="KU9">
        <v>118</v>
      </c>
      <c r="KV9">
        <v>118.6</v>
      </c>
      <c r="KW9">
        <v>119.1</v>
      </c>
      <c r="KX9">
        <v>119.2</v>
      </c>
      <c r="KY9">
        <v>118.8</v>
      </c>
      <c r="KZ9">
        <v>118.4</v>
      </c>
      <c r="LA9">
        <v>118.1</v>
      </c>
      <c r="LB9">
        <v>118.2</v>
      </c>
      <c r="LC9">
        <v>118.1</v>
      </c>
      <c r="LD9">
        <v>118.1</v>
      </c>
      <c r="LE9">
        <v>118.4</v>
      </c>
      <c r="LF9">
        <v>119</v>
      </c>
      <c r="LG9">
        <v>119.2</v>
      </c>
      <c r="LH9">
        <v>120.5</v>
      </c>
      <c r="LI9">
        <v>120.7</v>
      </c>
      <c r="LJ9">
        <v>120.4</v>
      </c>
      <c r="LK9">
        <v>120.7</v>
      </c>
      <c r="LL9">
        <v>121</v>
      </c>
      <c r="LM9">
        <v>121</v>
      </c>
      <c r="LN9">
        <v>121.3</v>
      </c>
      <c r="LO9">
        <v>121.4</v>
      </c>
      <c r="LP9">
        <v>122.2</v>
      </c>
      <c r="LQ9">
        <v>122.1</v>
      </c>
      <c r="LR9">
        <v>121.1</v>
      </c>
      <c r="LS9">
        <v>121.1</v>
      </c>
      <c r="LT9">
        <v>122</v>
      </c>
      <c r="LU9">
        <v>121.8</v>
      </c>
      <c r="LV9">
        <v>122</v>
      </c>
      <c r="LW9">
        <v>122</v>
      </c>
      <c r="LX9" s="20">
        <f t="shared" si="250"/>
        <v>122.08333333333333</v>
      </c>
      <c r="LY9">
        <v>122</v>
      </c>
      <c r="LZ9">
        <v>122.2</v>
      </c>
      <c r="MA9">
        <v>122.5</v>
      </c>
      <c r="MB9">
        <v>122.9</v>
      </c>
      <c r="MC9">
        <v>123.5</v>
      </c>
      <c r="MD9">
        <v>123.9</v>
      </c>
      <c r="ME9">
        <v>124.3</v>
      </c>
      <c r="MF9">
        <v>125.7</v>
      </c>
      <c r="MG9">
        <v>129.9</v>
      </c>
      <c r="MH9">
        <v>131.4</v>
      </c>
      <c r="MI9">
        <v>131.19999999999999</v>
      </c>
      <c r="MJ9">
        <v>135.1</v>
      </c>
      <c r="ML9">
        <v>136.30000000000001</v>
      </c>
      <c r="MM9">
        <v>136.30000000000001</v>
      </c>
      <c r="MN9">
        <v>137.4</v>
      </c>
      <c r="MO9">
        <v>138.19999999999999</v>
      </c>
      <c r="MP9">
        <v>140.1</v>
      </c>
      <c r="MQ9">
        <v>142.69999999999999</v>
      </c>
      <c r="MR9">
        <v>146.6</v>
      </c>
      <c r="MS9">
        <v>150.9</v>
      </c>
      <c r="MT9">
        <v>158.69999999999999</v>
      </c>
      <c r="MU9">
        <v>163.9</v>
      </c>
      <c r="MV9">
        <v>170.1</v>
      </c>
      <c r="MW9">
        <v>178.7</v>
      </c>
      <c r="MX9">
        <v>183.7</v>
      </c>
      <c r="MY9">
        <v>182.1</v>
      </c>
      <c r="MZ9">
        <v>188</v>
      </c>
      <c r="NA9">
        <v>188</v>
      </c>
      <c r="NB9">
        <v>190.6</v>
      </c>
      <c r="NC9">
        <v>190.1</v>
      </c>
      <c r="ND9">
        <v>187.6</v>
      </c>
      <c r="NE9">
        <v>184.7</v>
      </c>
      <c r="NF9">
        <v>184.9</v>
      </c>
      <c r="NG9">
        <v>194.6</v>
      </c>
      <c r="NH9">
        <v>199.5</v>
      </c>
      <c r="NI9">
        <v>202.4</v>
      </c>
      <c r="NJ9">
        <v>200.9</v>
      </c>
      <c r="NK9">
        <v>195.8</v>
      </c>
      <c r="NL9">
        <v>192.4</v>
      </c>
      <c r="NM9">
        <v>188.7</v>
      </c>
      <c r="NN9">
        <v>186.5</v>
      </c>
      <c r="NO9">
        <v>188.9</v>
      </c>
      <c r="NP9">
        <v>188.5</v>
      </c>
      <c r="NQ9">
        <v>187.2</v>
      </c>
      <c r="NR9">
        <v>179.3</v>
      </c>
      <c r="NS9">
        <v>179.2</v>
      </c>
      <c r="NT9">
        <v>174.9</v>
      </c>
      <c r="NU9">
        <v>170</v>
      </c>
    </row>
    <row r="10" spans="1:385" x14ac:dyDescent="0.3">
      <c r="A10" t="str">
        <f>INDEX(Working_Notes!$S$3:$S$29,MATCH('Transposed Data'!B10,Working_Notes!$T$3:$T$29,0))</f>
        <v>Food</v>
      </c>
      <c r="B10" t="s">
        <v>8</v>
      </c>
      <c r="C10">
        <v>103.9</v>
      </c>
      <c r="D10">
        <v>104</v>
      </c>
      <c r="E10">
        <v>105.7</v>
      </c>
      <c r="F10">
        <v>108.3</v>
      </c>
      <c r="G10">
        <v>108.1</v>
      </c>
      <c r="H10">
        <v>109.2</v>
      </c>
      <c r="I10">
        <v>110.3</v>
      </c>
      <c r="J10">
        <v>110.8</v>
      </c>
      <c r="K10">
        <v>110.9</v>
      </c>
      <c r="L10">
        <v>113.2</v>
      </c>
      <c r="M10">
        <v>116.6</v>
      </c>
      <c r="N10">
        <v>115.5</v>
      </c>
      <c r="O10">
        <v>115.5</v>
      </c>
      <c r="P10">
        <v>116.6</v>
      </c>
      <c r="Q10">
        <v>119.6</v>
      </c>
      <c r="R10">
        <v>125.5</v>
      </c>
      <c r="S10">
        <v>126.3</v>
      </c>
      <c r="T10">
        <v>125.8</v>
      </c>
      <c r="U10">
        <v>129.1</v>
      </c>
      <c r="V10">
        <v>129.69999999999999</v>
      </c>
      <c r="W10">
        <v>129.80000000000001</v>
      </c>
      <c r="X10">
        <v>128.9</v>
      </c>
      <c r="Y10">
        <v>128.80000000000001</v>
      </c>
      <c r="Z10">
        <v>128.6</v>
      </c>
      <c r="AA10">
        <v>130.4</v>
      </c>
      <c r="AB10">
        <v>129.4</v>
      </c>
      <c r="AC10">
        <v>130.9</v>
      </c>
      <c r="AD10">
        <v>134.19999999999999</v>
      </c>
      <c r="AE10">
        <v>134.1</v>
      </c>
      <c r="AF10">
        <v>133.19999999999999</v>
      </c>
      <c r="AG10">
        <v>133.30000000000001</v>
      </c>
      <c r="AH10">
        <v>134.19999999999999</v>
      </c>
      <c r="AI10">
        <v>132.30000000000001</v>
      </c>
      <c r="AJ10">
        <v>133.19999999999999</v>
      </c>
      <c r="AK10">
        <v>132.1</v>
      </c>
      <c r="AL10">
        <v>131.6</v>
      </c>
      <c r="AM10">
        <v>131.6</v>
      </c>
      <c r="AN10">
        <v>130.4</v>
      </c>
      <c r="AO10">
        <v>131.69999999999999</v>
      </c>
      <c r="AP10">
        <v>138.1</v>
      </c>
      <c r="AQ10">
        <v>138.1</v>
      </c>
      <c r="AR10">
        <v>137.4</v>
      </c>
      <c r="AS10">
        <v>138.5</v>
      </c>
      <c r="AT10">
        <v>140.19999999999999</v>
      </c>
      <c r="AU10">
        <v>139.19999999999999</v>
      </c>
      <c r="AV10">
        <v>138.4</v>
      </c>
      <c r="AW10">
        <v>136.9</v>
      </c>
      <c r="AX10">
        <v>135.6</v>
      </c>
      <c r="AY10">
        <v>136</v>
      </c>
      <c r="AZ10">
        <v>138.69999999999999</v>
      </c>
      <c r="BA10">
        <v>139.69999999999999</v>
      </c>
      <c r="BB10">
        <v>141.80000000000001</v>
      </c>
      <c r="BC10">
        <v>140.19999999999999</v>
      </c>
      <c r="BD10">
        <v>140.9</v>
      </c>
      <c r="BE10">
        <v>143.9</v>
      </c>
      <c r="BF10">
        <v>148</v>
      </c>
      <c r="BG10">
        <v>147.80000000000001</v>
      </c>
      <c r="BH10">
        <v>146.69999999999999</v>
      </c>
      <c r="BI10">
        <v>147.30000000000001</v>
      </c>
      <c r="BJ10">
        <v>147.19999999999999</v>
      </c>
      <c r="BK10">
        <v>147.9</v>
      </c>
      <c r="BL10">
        <v>149.4</v>
      </c>
      <c r="BM10">
        <v>152.9</v>
      </c>
      <c r="BN10">
        <v>156.4</v>
      </c>
      <c r="BO10">
        <v>157.5</v>
      </c>
      <c r="BP10">
        <v>154.1</v>
      </c>
      <c r="BQ10">
        <v>153.30000000000001</v>
      </c>
      <c r="BR10">
        <v>154.4</v>
      </c>
      <c r="BS10">
        <v>150.1</v>
      </c>
      <c r="BT10">
        <v>144.5</v>
      </c>
      <c r="BU10">
        <v>143.9</v>
      </c>
      <c r="BV10">
        <v>140.19999999999999</v>
      </c>
      <c r="BW10">
        <v>135.5</v>
      </c>
      <c r="BX10">
        <v>135.80000000000001</v>
      </c>
      <c r="BY10">
        <v>136.1</v>
      </c>
      <c r="BZ10" s="26">
        <f t="shared" si="248"/>
        <v>140.13333333333333</v>
      </c>
      <c r="CA10">
        <v>143.69999999999999</v>
      </c>
      <c r="CB10">
        <v>143.30000000000001</v>
      </c>
      <c r="CC10">
        <v>146.4</v>
      </c>
      <c r="CD10">
        <v>145.5</v>
      </c>
      <c r="CE10">
        <v>143.80000000000001</v>
      </c>
      <c r="CF10">
        <v>145.69999999999999</v>
      </c>
      <c r="CG10">
        <v>146.19999999999999</v>
      </c>
      <c r="CH10">
        <v>144.30000000000001</v>
      </c>
      <c r="CI10">
        <v>142.19999999999999</v>
      </c>
      <c r="CJ10">
        <v>140.69999999999999</v>
      </c>
      <c r="CK10">
        <v>141.80000000000001</v>
      </c>
      <c r="CL10">
        <v>147.30000000000001</v>
      </c>
      <c r="CN10">
        <v>143.19999999999999</v>
      </c>
      <c r="CO10">
        <v>143.19999999999999</v>
      </c>
      <c r="CP10">
        <v>146.9</v>
      </c>
      <c r="CQ10">
        <v>147</v>
      </c>
      <c r="CR10">
        <v>147.19999999999999</v>
      </c>
      <c r="CS10">
        <v>146.5</v>
      </c>
      <c r="CT10">
        <v>145.9</v>
      </c>
      <c r="CU10">
        <v>147</v>
      </c>
      <c r="CV10">
        <v>147.80000000000001</v>
      </c>
      <c r="CW10">
        <v>150.5</v>
      </c>
      <c r="CX10">
        <v>160.6</v>
      </c>
      <c r="CY10">
        <v>162.30000000000001</v>
      </c>
      <c r="CZ10">
        <v>158.6</v>
      </c>
      <c r="DA10">
        <v>157.69999999999999</v>
      </c>
      <c r="DB10">
        <v>155.69999999999999</v>
      </c>
      <c r="DC10">
        <v>152.69999999999999</v>
      </c>
      <c r="DD10">
        <v>152.6</v>
      </c>
      <c r="DE10">
        <v>153.19999999999999</v>
      </c>
      <c r="DF10">
        <v>152</v>
      </c>
      <c r="DG10">
        <v>151.19999999999999</v>
      </c>
      <c r="DH10">
        <v>151.4</v>
      </c>
      <c r="DI10">
        <v>155.9</v>
      </c>
      <c r="DJ10">
        <v>169.7</v>
      </c>
      <c r="DK10">
        <v>168</v>
      </c>
      <c r="DL10">
        <v>165.8</v>
      </c>
      <c r="DM10">
        <v>169.6</v>
      </c>
      <c r="DN10">
        <v>169.2</v>
      </c>
      <c r="DO10">
        <v>164.1</v>
      </c>
      <c r="DP10">
        <v>162.19999999999999</v>
      </c>
      <c r="DQ10">
        <v>159.1</v>
      </c>
      <c r="DR10">
        <v>156.69999999999999</v>
      </c>
      <c r="DS10">
        <v>156.30000000000001</v>
      </c>
      <c r="DT10">
        <v>167.2</v>
      </c>
      <c r="DU10">
        <v>167.2</v>
      </c>
      <c r="DV10">
        <v>173.7</v>
      </c>
      <c r="DW10">
        <v>169</v>
      </c>
      <c r="DZ10" t="str">
        <f>INDEX(Working_Notes!$S$3:$S$29,MATCH('Transposed Data'!EA10,Working_Notes!$T$3:$T$29,0))</f>
        <v>Food</v>
      </c>
      <c r="EA10" t="s">
        <v>8</v>
      </c>
      <c r="EB10">
        <v>102.3</v>
      </c>
      <c r="EC10">
        <v>103.1</v>
      </c>
      <c r="ED10">
        <v>104.9</v>
      </c>
      <c r="EE10">
        <v>109.5</v>
      </c>
      <c r="EF10">
        <v>110.6</v>
      </c>
      <c r="EG10">
        <v>112.4</v>
      </c>
      <c r="EH10">
        <v>113.2</v>
      </c>
      <c r="EI10">
        <v>108.7</v>
      </c>
      <c r="EJ10">
        <v>103.2</v>
      </c>
      <c r="EK10">
        <v>106.2</v>
      </c>
      <c r="EL10">
        <v>110</v>
      </c>
      <c r="EM10">
        <v>110.7</v>
      </c>
      <c r="EN10">
        <v>112.1</v>
      </c>
      <c r="EO10">
        <v>114.1</v>
      </c>
      <c r="EP10">
        <v>117.7</v>
      </c>
      <c r="EQ10">
        <v>126.7</v>
      </c>
      <c r="ER10">
        <v>129.19999999999999</v>
      </c>
      <c r="ES10">
        <v>131.19999999999999</v>
      </c>
      <c r="ET10">
        <v>133.69999999999999</v>
      </c>
      <c r="EU10">
        <v>132.69999999999999</v>
      </c>
      <c r="EV10">
        <v>124.5</v>
      </c>
      <c r="EW10">
        <v>123.5</v>
      </c>
      <c r="EX10">
        <v>122.2</v>
      </c>
      <c r="EY10">
        <v>122.3</v>
      </c>
      <c r="EZ10">
        <v>121.3</v>
      </c>
      <c r="FA10">
        <v>121.6</v>
      </c>
      <c r="FB10">
        <v>123.8</v>
      </c>
      <c r="FC10">
        <v>130.6</v>
      </c>
      <c r="FD10">
        <v>130.80000000000001</v>
      </c>
      <c r="FE10">
        <v>132.30000000000001</v>
      </c>
      <c r="FF10">
        <v>132.80000000000001</v>
      </c>
      <c r="FG10">
        <v>130.1</v>
      </c>
      <c r="FH10">
        <v>124</v>
      </c>
      <c r="FI10">
        <v>124.1</v>
      </c>
      <c r="FJ10">
        <v>123.7</v>
      </c>
      <c r="FK10">
        <v>120.8</v>
      </c>
      <c r="FL10">
        <v>119</v>
      </c>
      <c r="FM10">
        <v>118.6</v>
      </c>
      <c r="FN10">
        <v>119.9</v>
      </c>
      <c r="FO10">
        <v>131.1</v>
      </c>
      <c r="FP10">
        <v>133.5</v>
      </c>
      <c r="FQ10">
        <v>135.5</v>
      </c>
      <c r="FR10">
        <v>137</v>
      </c>
      <c r="FS10">
        <v>135.80000000000001</v>
      </c>
      <c r="FT10">
        <v>132.5</v>
      </c>
      <c r="FU10">
        <v>130.4</v>
      </c>
      <c r="FV10">
        <v>130.80000000000001</v>
      </c>
      <c r="FW10">
        <v>129.30000000000001</v>
      </c>
      <c r="FX10">
        <v>129.6</v>
      </c>
      <c r="FY10">
        <v>131.4</v>
      </c>
      <c r="FZ10">
        <v>136.80000000000001</v>
      </c>
      <c r="GA10">
        <v>137.69999999999999</v>
      </c>
      <c r="GB10">
        <v>135.19999999999999</v>
      </c>
      <c r="GC10">
        <v>137.19999999999999</v>
      </c>
      <c r="GD10">
        <v>139.4</v>
      </c>
      <c r="GE10">
        <v>142.69999999999999</v>
      </c>
      <c r="GF10">
        <v>137.5</v>
      </c>
      <c r="GG10">
        <v>135.6</v>
      </c>
      <c r="GH10">
        <v>136.4</v>
      </c>
      <c r="GI10">
        <v>135</v>
      </c>
      <c r="GJ10">
        <v>133.80000000000001</v>
      </c>
      <c r="GK10">
        <v>135.5</v>
      </c>
      <c r="GL10">
        <v>138.5</v>
      </c>
      <c r="GM10">
        <v>150.1</v>
      </c>
      <c r="GN10">
        <v>151.30000000000001</v>
      </c>
      <c r="GO10">
        <v>152.19999999999999</v>
      </c>
      <c r="GP10">
        <v>149.69999999999999</v>
      </c>
      <c r="GQ10">
        <v>146.30000000000001</v>
      </c>
      <c r="GR10">
        <v>140</v>
      </c>
      <c r="GS10">
        <v>139.5</v>
      </c>
      <c r="GT10">
        <v>141.5</v>
      </c>
      <c r="GU10">
        <v>138.5</v>
      </c>
      <c r="GV10">
        <v>135.19999999999999</v>
      </c>
      <c r="GW10">
        <v>137</v>
      </c>
      <c r="GX10">
        <v>139.4</v>
      </c>
      <c r="GY10" s="26">
        <f t="shared" si="249"/>
        <v>144.48333333333335</v>
      </c>
      <c r="GZ10">
        <v>149.69999999999999</v>
      </c>
      <c r="HA10">
        <v>150.9</v>
      </c>
      <c r="HB10">
        <v>154.69999999999999</v>
      </c>
      <c r="HC10">
        <v>153.9</v>
      </c>
      <c r="HD10">
        <v>149.80000000000001</v>
      </c>
      <c r="HE10">
        <v>150.6</v>
      </c>
      <c r="HF10">
        <v>148.80000000000001</v>
      </c>
      <c r="HG10">
        <v>147.19999999999999</v>
      </c>
      <c r="HH10">
        <v>144.4</v>
      </c>
      <c r="HI10">
        <v>143.1</v>
      </c>
      <c r="HJ10">
        <v>143.30000000000001</v>
      </c>
      <c r="HK10">
        <v>152.9</v>
      </c>
      <c r="HM10">
        <v>151.80000000000001</v>
      </c>
      <c r="HN10">
        <v>151.80000000000001</v>
      </c>
      <c r="HO10">
        <v>154.5</v>
      </c>
      <c r="HP10">
        <v>155.4</v>
      </c>
      <c r="HQ10">
        <v>155.69999999999999</v>
      </c>
      <c r="HR10">
        <v>150.5</v>
      </c>
      <c r="HS10">
        <v>149.69999999999999</v>
      </c>
      <c r="HT10">
        <v>152.6</v>
      </c>
      <c r="HU10">
        <v>154</v>
      </c>
      <c r="HV10">
        <v>157.30000000000001</v>
      </c>
      <c r="HW10">
        <v>168.8</v>
      </c>
      <c r="HX10">
        <v>172.5</v>
      </c>
      <c r="HY10">
        <v>171.5</v>
      </c>
      <c r="HZ10">
        <v>170.9</v>
      </c>
      <c r="IA10">
        <v>161.30000000000001</v>
      </c>
      <c r="IB10">
        <v>161.19999999999999</v>
      </c>
      <c r="IC10">
        <v>159.30000000000001</v>
      </c>
      <c r="ID10">
        <v>160.30000000000001</v>
      </c>
      <c r="IE10">
        <v>158.30000000000001</v>
      </c>
      <c r="IF10">
        <v>156.5</v>
      </c>
      <c r="IG10">
        <v>156.4</v>
      </c>
      <c r="IH10">
        <v>159.6</v>
      </c>
      <c r="II10">
        <v>175.9</v>
      </c>
      <c r="IJ10">
        <v>174.5</v>
      </c>
      <c r="IK10">
        <v>174.1</v>
      </c>
      <c r="IL10">
        <v>179.5</v>
      </c>
      <c r="IM10">
        <v>177.1</v>
      </c>
      <c r="IN10">
        <v>167.5</v>
      </c>
      <c r="IO10">
        <v>165.7</v>
      </c>
      <c r="IP10">
        <v>162.6</v>
      </c>
      <c r="IQ10">
        <v>159.5</v>
      </c>
      <c r="IR10">
        <v>160.5</v>
      </c>
      <c r="IS10">
        <v>172.1</v>
      </c>
      <c r="IT10">
        <v>172.1</v>
      </c>
      <c r="IU10">
        <v>179.2</v>
      </c>
      <c r="IV10">
        <v>175.8</v>
      </c>
      <c r="IY10" t="str">
        <f>INDEX(Working_Notes!$S$3:$S$29,MATCH('Transposed Data'!IZ10,Working_Notes!$T$3:$T$29,0))</f>
        <v>Food</v>
      </c>
      <c r="IZ10" t="s">
        <v>8</v>
      </c>
      <c r="JA10">
        <v>103.2</v>
      </c>
      <c r="JB10">
        <v>103.6</v>
      </c>
      <c r="JC10">
        <v>105.3</v>
      </c>
      <c r="JD10">
        <v>108.9</v>
      </c>
      <c r="JE10">
        <v>109.3</v>
      </c>
      <c r="JF10">
        <v>110.7</v>
      </c>
      <c r="JG10">
        <v>111.7</v>
      </c>
      <c r="JH10">
        <v>109.8</v>
      </c>
      <c r="JI10">
        <v>107.3</v>
      </c>
      <c r="JJ10">
        <v>109.9</v>
      </c>
      <c r="JK10">
        <v>113.5</v>
      </c>
      <c r="JL10">
        <v>113.3</v>
      </c>
      <c r="JM10">
        <v>113.9</v>
      </c>
      <c r="JN10">
        <v>115.4</v>
      </c>
      <c r="JO10">
        <v>118.7</v>
      </c>
      <c r="JP10">
        <v>126.1</v>
      </c>
      <c r="JQ10">
        <v>127.7</v>
      </c>
      <c r="JR10">
        <v>128.30000000000001</v>
      </c>
      <c r="JS10">
        <v>131.19999999999999</v>
      </c>
      <c r="JT10">
        <v>131.1</v>
      </c>
      <c r="JU10">
        <v>127.3</v>
      </c>
      <c r="JV10">
        <v>126.4</v>
      </c>
      <c r="JW10">
        <v>125.7</v>
      </c>
      <c r="JX10">
        <v>125.7</v>
      </c>
      <c r="JY10">
        <v>126.2</v>
      </c>
      <c r="JZ10">
        <v>125.8</v>
      </c>
      <c r="KA10">
        <v>127.6</v>
      </c>
      <c r="KB10">
        <v>132.5</v>
      </c>
      <c r="KC10">
        <v>132.6</v>
      </c>
      <c r="KD10">
        <v>132.80000000000001</v>
      </c>
      <c r="KE10">
        <v>133.1</v>
      </c>
      <c r="KF10">
        <v>132.30000000000001</v>
      </c>
      <c r="KG10">
        <v>128.4</v>
      </c>
      <c r="KH10">
        <v>129</v>
      </c>
      <c r="KI10">
        <v>128.19999999999999</v>
      </c>
      <c r="KJ10">
        <v>126.6</v>
      </c>
      <c r="KK10">
        <v>125.7</v>
      </c>
      <c r="KL10">
        <v>124.9</v>
      </c>
      <c r="KM10">
        <v>126.2</v>
      </c>
      <c r="KN10">
        <v>134.80000000000001</v>
      </c>
      <c r="KO10">
        <v>136</v>
      </c>
      <c r="KP10">
        <v>136.5</v>
      </c>
      <c r="KQ10">
        <v>137.80000000000001</v>
      </c>
      <c r="KR10">
        <v>138.1</v>
      </c>
      <c r="KS10">
        <v>136.1</v>
      </c>
      <c r="KT10">
        <v>134.69999999999999</v>
      </c>
      <c r="KU10">
        <v>134.1</v>
      </c>
      <c r="KV10">
        <v>132.69999999999999</v>
      </c>
      <c r="KW10">
        <v>133</v>
      </c>
      <c r="KX10">
        <v>135.30000000000001</v>
      </c>
      <c r="KY10">
        <v>138.30000000000001</v>
      </c>
      <c r="KZ10">
        <v>139.9</v>
      </c>
      <c r="LA10">
        <v>137.9</v>
      </c>
      <c r="LB10">
        <v>139.19999999999999</v>
      </c>
      <c r="LC10">
        <v>141.80000000000001</v>
      </c>
      <c r="LD10">
        <v>145.5</v>
      </c>
      <c r="LE10">
        <v>143</v>
      </c>
      <c r="LF10">
        <v>141.5</v>
      </c>
      <c r="LG10">
        <v>142.19999999999999</v>
      </c>
      <c r="LH10">
        <v>141.5</v>
      </c>
      <c r="LI10">
        <v>141.30000000000001</v>
      </c>
      <c r="LJ10">
        <v>142.9</v>
      </c>
      <c r="LK10">
        <v>146.19999999999999</v>
      </c>
      <c r="LL10">
        <v>153.5</v>
      </c>
      <c r="LM10">
        <v>154.6</v>
      </c>
      <c r="LN10">
        <v>153.19999999999999</v>
      </c>
      <c r="LO10">
        <v>151.6</v>
      </c>
      <c r="LP10">
        <v>150.6</v>
      </c>
      <c r="LQ10">
        <v>145.4</v>
      </c>
      <c r="LR10">
        <v>142.5</v>
      </c>
      <c r="LS10">
        <v>142.80000000000001</v>
      </c>
      <c r="LT10">
        <v>139.4</v>
      </c>
      <c r="LU10">
        <v>135.4</v>
      </c>
      <c r="LV10">
        <v>136.4</v>
      </c>
      <c r="LW10">
        <v>137.6</v>
      </c>
      <c r="LX10" s="20">
        <f t="shared" si="250"/>
        <v>142.16666666666666</v>
      </c>
      <c r="LY10">
        <v>146.5</v>
      </c>
      <c r="LZ10">
        <v>146.80000000000001</v>
      </c>
      <c r="MA10">
        <v>150.30000000000001</v>
      </c>
      <c r="MB10">
        <v>149.4</v>
      </c>
      <c r="MC10">
        <v>146.6</v>
      </c>
      <c r="MD10">
        <v>148</v>
      </c>
      <c r="ME10">
        <v>147.4</v>
      </c>
      <c r="MF10">
        <v>145.69999999999999</v>
      </c>
      <c r="MG10">
        <v>143.19999999999999</v>
      </c>
      <c r="MH10">
        <v>141.80000000000001</v>
      </c>
      <c r="MI10">
        <v>142.5</v>
      </c>
      <c r="MJ10">
        <v>149.9</v>
      </c>
      <c r="ML10">
        <v>147.19999999999999</v>
      </c>
      <c r="MM10">
        <v>147.19999999999999</v>
      </c>
      <c r="MN10">
        <v>150.4</v>
      </c>
      <c r="MO10">
        <v>150.9</v>
      </c>
      <c r="MP10">
        <v>151.19999999999999</v>
      </c>
      <c r="MQ10">
        <v>148.4</v>
      </c>
      <c r="MR10">
        <v>147.69999999999999</v>
      </c>
      <c r="MS10">
        <v>149.6</v>
      </c>
      <c r="MT10">
        <v>150.69999999999999</v>
      </c>
      <c r="MU10">
        <v>153.69999999999999</v>
      </c>
      <c r="MV10">
        <v>164.4</v>
      </c>
      <c r="MW10">
        <v>167.1</v>
      </c>
      <c r="MX10">
        <v>164.6</v>
      </c>
      <c r="MY10">
        <v>163.9</v>
      </c>
      <c r="MZ10">
        <v>156.80000000000001</v>
      </c>
      <c r="NA10">
        <v>156.69999999999999</v>
      </c>
      <c r="NB10">
        <v>155.69999999999999</v>
      </c>
      <c r="NC10">
        <v>156.5</v>
      </c>
      <c r="ND10">
        <v>154.9</v>
      </c>
      <c r="NE10">
        <v>153.69999999999999</v>
      </c>
      <c r="NF10">
        <v>153.69999999999999</v>
      </c>
      <c r="NG10">
        <v>157.6</v>
      </c>
      <c r="NH10">
        <v>172.6</v>
      </c>
      <c r="NI10">
        <v>171</v>
      </c>
      <c r="NJ10">
        <v>169.7</v>
      </c>
      <c r="NK10">
        <v>174.2</v>
      </c>
      <c r="NL10">
        <v>172.9</v>
      </c>
      <c r="NM10">
        <v>165.7</v>
      </c>
      <c r="NN10">
        <v>163.80000000000001</v>
      </c>
      <c r="NO10">
        <v>160.69999999999999</v>
      </c>
      <c r="NP10">
        <v>158</v>
      </c>
      <c r="NQ10">
        <v>158.30000000000001</v>
      </c>
      <c r="NR10">
        <v>169.5</v>
      </c>
      <c r="NS10">
        <v>169.5</v>
      </c>
      <c r="NT10">
        <v>176.3</v>
      </c>
      <c r="NU10">
        <v>172.2</v>
      </c>
    </row>
    <row r="11" spans="1:385" x14ac:dyDescent="0.3">
      <c r="A11" t="str">
        <f>INDEX(Working_Notes!$S$3:$S$29,MATCH('Transposed Data'!B11,Working_Notes!$T$3:$T$29,0))</f>
        <v>Food</v>
      </c>
      <c r="B11" t="s">
        <v>9</v>
      </c>
      <c r="C11">
        <v>101.9</v>
      </c>
      <c r="D11">
        <v>102.4</v>
      </c>
      <c r="E11">
        <v>101.4</v>
      </c>
      <c r="F11">
        <v>103.4</v>
      </c>
      <c r="G11">
        <v>107.3</v>
      </c>
      <c r="H11">
        <v>118</v>
      </c>
      <c r="I11">
        <v>129.19999999999999</v>
      </c>
      <c r="J11">
        <v>138.9</v>
      </c>
      <c r="K11">
        <v>154</v>
      </c>
      <c r="L11">
        <v>164.9</v>
      </c>
      <c r="M11">
        <v>178.1</v>
      </c>
      <c r="N11">
        <v>145.69999999999999</v>
      </c>
      <c r="O11">
        <v>123.9</v>
      </c>
      <c r="P11">
        <v>116</v>
      </c>
      <c r="Q11">
        <v>117.9</v>
      </c>
      <c r="R11">
        <v>120.5</v>
      </c>
      <c r="S11">
        <v>123.9</v>
      </c>
      <c r="T11">
        <v>129.30000000000001</v>
      </c>
      <c r="U11">
        <v>150.1</v>
      </c>
      <c r="V11">
        <v>161.1</v>
      </c>
      <c r="W11">
        <v>158.80000000000001</v>
      </c>
      <c r="X11">
        <v>155.30000000000001</v>
      </c>
      <c r="Y11">
        <v>152</v>
      </c>
      <c r="Z11">
        <v>140.30000000000001</v>
      </c>
      <c r="AA11">
        <v>132.30000000000001</v>
      </c>
      <c r="AB11">
        <v>128.19999999999999</v>
      </c>
      <c r="AC11">
        <v>128</v>
      </c>
      <c r="AD11">
        <v>127.5</v>
      </c>
      <c r="AE11">
        <v>128.5</v>
      </c>
      <c r="AF11">
        <v>135.19999999999999</v>
      </c>
      <c r="AG11">
        <v>140.80000000000001</v>
      </c>
      <c r="AH11">
        <v>153.6</v>
      </c>
      <c r="AI11">
        <v>158.9</v>
      </c>
      <c r="AJ11">
        <v>157.69999999999999</v>
      </c>
      <c r="AK11">
        <v>155.19999999999999</v>
      </c>
      <c r="AL11">
        <v>145.5</v>
      </c>
      <c r="AM11">
        <v>140.1</v>
      </c>
      <c r="AN11">
        <v>130.9</v>
      </c>
      <c r="AO11">
        <v>130.69999999999999</v>
      </c>
      <c r="AP11">
        <v>134.1</v>
      </c>
      <c r="AQ11">
        <v>141.80000000000001</v>
      </c>
      <c r="AR11">
        <v>152.5</v>
      </c>
      <c r="AS11">
        <v>158.19999999999999</v>
      </c>
      <c r="AT11">
        <v>156.9</v>
      </c>
      <c r="AU11">
        <v>149.5</v>
      </c>
      <c r="AV11">
        <v>149.19999999999999</v>
      </c>
      <c r="AW11">
        <v>141.80000000000001</v>
      </c>
      <c r="AX11">
        <v>127.5</v>
      </c>
      <c r="AY11">
        <v>119.8</v>
      </c>
      <c r="AZ11">
        <v>119.1</v>
      </c>
      <c r="BA11">
        <v>119.7</v>
      </c>
      <c r="BB11">
        <v>121.5</v>
      </c>
      <c r="BC11">
        <v>123.8</v>
      </c>
      <c r="BD11">
        <v>128.80000000000001</v>
      </c>
      <c r="BE11">
        <v>151.5</v>
      </c>
      <c r="BF11">
        <v>162.9</v>
      </c>
      <c r="BG11">
        <v>154.5</v>
      </c>
      <c r="BH11">
        <v>157.1</v>
      </c>
      <c r="BI11">
        <v>168</v>
      </c>
      <c r="BJ11">
        <v>161</v>
      </c>
      <c r="BK11">
        <v>152.1</v>
      </c>
      <c r="BL11">
        <v>142.4</v>
      </c>
      <c r="BM11">
        <v>138</v>
      </c>
      <c r="BN11">
        <v>135.1</v>
      </c>
      <c r="BO11">
        <v>137.80000000000001</v>
      </c>
      <c r="BP11">
        <v>143.5</v>
      </c>
      <c r="BQ11">
        <v>154.19999999999999</v>
      </c>
      <c r="BR11">
        <v>156.30000000000001</v>
      </c>
      <c r="BS11">
        <v>149.4</v>
      </c>
      <c r="BT11">
        <v>147.6</v>
      </c>
      <c r="BU11">
        <v>147.5</v>
      </c>
      <c r="BV11">
        <v>136.6</v>
      </c>
      <c r="BW11">
        <v>131.69999999999999</v>
      </c>
      <c r="BX11">
        <v>128.69999999999999</v>
      </c>
      <c r="BY11">
        <v>128.19999999999999</v>
      </c>
      <c r="BZ11" s="26">
        <f t="shared" si="248"/>
        <v>135.45000000000002</v>
      </c>
      <c r="CA11">
        <v>133.4</v>
      </c>
      <c r="CB11">
        <v>140.6</v>
      </c>
      <c r="CC11">
        <v>150.1</v>
      </c>
      <c r="CD11">
        <v>156.19999999999999</v>
      </c>
      <c r="CE11">
        <v>163.4</v>
      </c>
      <c r="CF11">
        <v>178.8</v>
      </c>
      <c r="CG11">
        <v>191.4</v>
      </c>
      <c r="CH11">
        <v>209.5</v>
      </c>
      <c r="CI11">
        <v>191.5</v>
      </c>
      <c r="CJ11">
        <v>165.1</v>
      </c>
      <c r="CK11">
        <v>152.30000000000001</v>
      </c>
      <c r="CL11">
        <v>162.69999999999999</v>
      </c>
      <c r="CN11">
        <v>148.9</v>
      </c>
      <c r="CO11">
        <v>148.9</v>
      </c>
      <c r="CP11">
        <v>171</v>
      </c>
      <c r="CQ11">
        <v>178.8</v>
      </c>
      <c r="CR11">
        <v>200.6</v>
      </c>
      <c r="CS11">
        <v>222.2</v>
      </c>
      <c r="CT11">
        <v>225.2</v>
      </c>
      <c r="CU11">
        <v>187.8</v>
      </c>
      <c r="CV11">
        <v>149.69999999999999</v>
      </c>
      <c r="CW11">
        <v>141</v>
      </c>
      <c r="CX11">
        <v>135.1</v>
      </c>
      <c r="CY11">
        <v>138.4</v>
      </c>
      <c r="CZ11">
        <v>144.69999999999999</v>
      </c>
      <c r="DA11">
        <v>152.80000000000001</v>
      </c>
      <c r="DB11">
        <v>153.9</v>
      </c>
      <c r="DC11">
        <v>151.4</v>
      </c>
      <c r="DD11">
        <v>170.4</v>
      </c>
      <c r="DE11">
        <v>183.9</v>
      </c>
      <c r="DF11">
        <v>172.3</v>
      </c>
      <c r="DG11">
        <v>159.19999999999999</v>
      </c>
      <c r="DH11">
        <v>155.19999999999999</v>
      </c>
      <c r="DI11">
        <v>155.80000000000001</v>
      </c>
      <c r="DJ11">
        <v>153.6</v>
      </c>
      <c r="DK11">
        <v>160.4</v>
      </c>
      <c r="DL11">
        <v>167.3</v>
      </c>
      <c r="DM11">
        <v>168.6</v>
      </c>
      <c r="DN11">
        <v>173.1</v>
      </c>
      <c r="DO11">
        <v>176.9</v>
      </c>
      <c r="DP11">
        <v>184.8</v>
      </c>
      <c r="DQ11">
        <v>171.6</v>
      </c>
      <c r="DR11">
        <v>150.19999999999999</v>
      </c>
      <c r="DS11">
        <v>142.9</v>
      </c>
      <c r="DT11">
        <v>140.9</v>
      </c>
      <c r="DU11">
        <v>140.9</v>
      </c>
      <c r="DV11">
        <v>142.80000000000001</v>
      </c>
      <c r="DW11">
        <v>148.69999999999999</v>
      </c>
      <c r="DZ11" t="str">
        <f>INDEX(Working_Notes!$S$3:$S$29,MATCH('Transposed Data'!EA11,Working_Notes!$T$3:$T$29,0))</f>
        <v>Food</v>
      </c>
      <c r="EA11" t="s">
        <v>9</v>
      </c>
      <c r="EB11">
        <v>102.9</v>
      </c>
      <c r="EC11">
        <v>104.9</v>
      </c>
      <c r="ED11">
        <v>103.8</v>
      </c>
      <c r="EE11">
        <v>109.7</v>
      </c>
      <c r="EF11">
        <v>123.7</v>
      </c>
      <c r="EG11">
        <v>143.6</v>
      </c>
      <c r="EH11">
        <v>160.9</v>
      </c>
      <c r="EI11">
        <v>177</v>
      </c>
      <c r="EJ11">
        <v>174.3</v>
      </c>
      <c r="EK11">
        <v>183.5</v>
      </c>
      <c r="EL11">
        <v>192.8</v>
      </c>
      <c r="EM11">
        <v>144.80000000000001</v>
      </c>
      <c r="EN11">
        <v>118.9</v>
      </c>
      <c r="EO11">
        <v>111.5</v>
      </c>
      <c r="EP11">
        <v>113.3</v>
      </c>
      <c r="EQ11">
        <v>121.2</v>
      </c>
      <c r="ER11">
        <v>127</v>
      </c>
      <c r="ES11">
        <v>137.5</v>
      </c>
      <c r="ET11">
        <v>172.4</v>
      </c>
      <c r="EU11">
        <v>181.9</v>
      </c>
      <c r="EV11">
        <v>168.6</v>
      </c>
      <c r="EW11">
        <v>159.6</v>
      </c>
      <c r="EX11">
        <v>153.19999999999999</v>
      </c>
      <c r="EY11">
        <v>141</v>
      </c>
      <c r="EZ11">
        <v>134.4</v>
      </c>
      <c r="FA11">
        <v>131.80000000000001</v>
      </c>
      <c r="FB11">
        <v>131.4</v>
      </c>
      <c r="FC11">
        <v>130.80000000000001</v>
      </c>
      <c r="FD11">
        <v>135.6</v>
      </c>
      <c r="FE11">
        <v>146.69999999999999</v>
      </c>
      <c r="FF11">
        <v>153.5</v>
      </c>
      <c r="FG11">
        <v>165.5</v>
      </c>
      <c r="FH11">
        <v>168.5</v>
      </c>
      <c r="FI11">
        <v>165.8</v>
      </c>
      <c r="FJ11">
        <v>164.6</v>
      </c>
      <c r="FK11">
        <v>149</v>
      </c>
      <c r="FL11">
        <v>144.1</v>
      </c>
      <c r="FM11">
        <v>129.19999999999999</v>
      </c>
      <c r="FN11">
        <v>128.1</v>
      </c>
      <c r="FO11">
        <v>136.80000000000001</v>
      </c>
      <c r="FP11">
        <v>151.4</v>
      </c>
      <c r="FQ11">
        <v>173.7</v>
      </c>
      <c r="FR11">
        <v>179.5</v>
      </c>
      <c r="FS11">
        <v>163.5</v>
      </c>
      <c r="FT11">
        <v>152.9</v>
      </c>
      <c r="FU11">
        <v>155.1</v>
      </c>
      <c r="FV11">
        <v>142</v>
      </c>
      <c r="FW11">
        <v>121.1</v>
      </c>
      <c r="FX11">
        <v>118.7</v>
      </c>
      <c r="FY11">
        <v>120.2</v>
      </c>
      <c r="FZ11">
        <v>122.2</v>
      </c>
      <c r="GA11">
        <v>127.1</v>
      </c>
      <c r="GB11">
        <v>129.19999999999999</v>
      </c>
      <c r="GC11">
        <v>142.19999999999999</v>
      </c>
      <c r="GD11">
        <v>175.1</v>
      </c>
      <c r="GE11">
        <v>179.8</v>
      </c>
      <c r="GF11">
        <v>160.69999999999999</v>
      </c>
      <c r="GG11">
        <v>173.2</v>
      </c>
      <c r="GH11">
        <v>185.2</v>
      </c>
      <c r="GI11">
        <v>163.19999999999999</v>
      </c>
      <c r="GJ11">
        <v>150.5</v>
      </c>
      <c r="GK11">
        <v>136.9</v>
      </c>
      <c r="GL11">
        <v>128</v>
      </c>
      <c r="GM11">
        <v>127.6</v>
      </c>
      <c r="GN11">
        <v>131.4</v>
      </c>
      <c r="GO11">
        <v>144</v>
      </c>
      <c r="GP11">
        <v>159.19999999999999</v>
      </c>
      <c r="GQ11">
        <v>157.30000000000001</v>
      </c>
      <c r="GR11">
        <v>151.30000000000001</v>
      </c>
      <c r="GS11">
        <v>153</v>
      </c>
      <c r="GT11">
        <v>145.19999999999999</v>
      </c>
      <c r="GU11">
        <v>132.4</v>
      </c>
      <c r="GV11">
        <v>130.5</v>
      </c>
      <c r="GW11">
        <v>131.6</v>
      </c>
      <c r="GX11">
        <v>141.19999999999999</v>
      </c>
      <c r="GY11" s="26">
        <f t="shared" si="249"/>
        <v>152.46666666666667</v>
      </c>
      <c r="GZ11">
        <v>161.6</v>
      </c>
      <c r="HA11">
        <v>169.8</v>
      </c>
      <c r="HB11">
        <v>180.1</v>
      </c>
      <c r="HC11">
        <v>189.1</v>
      </c>
      <c r="HD11">
        <v>192.4</v>
      </c>
      <c r="HE11">
        <v>207.2</v>
      </c>
      <c r="HF11">
        <v>215.7</v>
      </c>
      <c r="HG11">
        <v>231.5</v>
      </c>
      <c r="HH11">
        <v>207.8</v>
      </c>
      <c r="HI11">
        <v>181.7</v>
      </c>
      <c r="HJ11">
        <v>167</v>
      </c>
      <c r="HK11">
        <v>180</v>
      </c>
      <c r="HM11">
        <v>171.2</v>
      </c>
      <c r="HN11">
        <v>171.2</v>
      </c>
      <c r="HO11">
        <v>191.9</v>
      </c>
      <c r="HP11">
        <v>202</v>
      </c>
      <c r="HQ11">
        <v>226</v>
      </c>
      <c r="HR11">
        <v>245.3</v>
      </c>
      <c r="HS11">
        <v>240.9</v>
      </c>
      <c r="HT11">
        <v>206.8</v>
      </c>
      <c r="HU11">
        <v>180.2</v>
      </c>
      <c r="HV11">
        <v>166.1</v>
      </c>
      <c r="HW11">
        <v>161.6</v>
      </c>
      <c r="HX11">
        <v>166.5</v>
      </c>
      <c r="HY11">
        <v>176.2</v>
      </c>
      <c r="HZ11">
        <v>186.4</v>
      </c>
      <c r="IA11">
        <v>183.3</v>
      </c>
      <c r="IB11">
        <v>183.5</v>
      </c>
      <c r="IC11">
        <v>214.4</v>
      </c>
      <c r="ID11">
        <v>229.1</v>
      </c>
      <c r="IE11">
        <v>219.5</v>
      </c>
      <c r="IF11">
        <v>203.6</v>
      </c>
      <c r="IG11">
        <v>198</v>
      </c>
      <c r="IH11">
        <v>188.4</v>
      </c>
      <c r="II11">
        <v>190.7</v>
      </c>
      <c r="IJ11">
        <v>203.2</v>
      </c>
      <c r="IK11">
        <v>211.5</v>
      </c>
      <c r="IL11">
        <v>208.5</v>
      </c>
      <c r="IM11">
        <v>213.1</v>
      </c>
      <c r="IN11">
        <v>220.8</v>
      </c>
      <c r="IO11">
        <v>228.6</v>
      </c>
      <c r="IP11">
        <v>205.5</v>
      </c>
      <c r="IQ11">
        <v>178.7</v>
      </c>
      <c r="IR11">
        <v>175.3</v>
      </c>
      <c r="IS11">
        <v>175.8</v>
      </c>
      <c r="IT11">
        <v>175.9</v>
      </c>
      <c r="IU11">
        <v>179.9</v>
      </c>
      <c r="IV11">
        <v>185</v>
      </c>
      <c r="IY11" t="str">
        <f>INDEX(Working_Notes!$S$3:$S$29,MATCH('Transposed Data'!IZ11,Working_Notes!$T$3:$T$29,0))</f>
        <v>Food</v>
      </c>
      <c r="IZ11" t="s">
        <v>9</v>
      </c>
      <c r="JA11">
        <v>102.2</v>
      </c>
      <c r="JB11">
        <v>103.2</v>
      </c>
      <c r="JC11">
        <v>102.2</v>
      </c>
      <c r="JD11">
        <v>105.5</v>
      </c>
      <c r="JE11">
        <v>112.9</v>
      </c>
      <c r="JF11">
        <v>126.7</v>
      </c>
      <c r="JG11">
        <v>140</v>
      </c>
      <c r="JH11">
        <v>151.80000000000001</v>
      </c>
      <c r="JI11">
        <v>160.9</v>
      </c>
      <c r="JJ11">
        <v>171.2</v>
      </c>
      <c r="JK11">
        <v>183.1</v>
      </c>
      <c r="JL11">
        <v>145.4</v>
      </c>
      <c r="JM11">
        <v>122.2</v>
      </c>
      <c r="JN11">
        <v>114.5</v>
      </c>
      <c r="JO11">
        <v>116.3</v>
      </c>
      <c r="JP11">
        <v>120.7</v>
      </c>
      <c r="JQ11">
        <v>125</v>
      </c>
      <c r="JR11">
        <v>132.1</v>
      </c>
      <c r="JS11">
        <v>157.69999999999999</v>
      </c>
      <c r="JT11">
        <v>168.2</v>
      </c>
      <c r="JU11">
        <v>162.1</v>
      </c>
      <c r="JV11">
        <v>156.80000000000001</v>
      </c>
      <c r="JW11">
        <v>152.4</v>
      </c>
      <c r="JX11">
        <v>140.5</v>
      </c>
      <c r="JY11">
        <v>133</v>
      </c>
      <c r="JZ11">
        <v>129.4</v>
      </c>
      <c r="KA11">
        <v>129.19999999999999</v>
      </c>
      <c r="KB11">
        <v>128.6</v>
      </c>
      <c r="KC11">
        <v>130.9</v>
      </c>
      <c r="KD11">
        <v>139.1</v>
      </c>
      <c r="KE11">
        <v>145.1</v>
      </c>
      <c r="KF11">
        <v>157.6</v>
      </c>
      <c r="KG11">
        <v>162.19999999999999</v>
      </c>
      <c r="KH11">
        <v>160.4</v>
      </c>
      <c r="KI11">
        <v>158.4</v>
      </c>
      <c r="KJ11">
        <v>146.69999999999999</v>
      </c>
      <c r="KK11">
        <v>141.5</v>
      </c>
      <c r="KL11">
        <v>130.30000000000001</v>
      </c>
      <c r="KM11">
        <v>129.80000000000001</v>
      </c>
      <c r="KN11">
        <v>135</v>
      </c>
      <c r="KO11">
        <v>145.1</v>
      </c>
      <c r="KP11">
        <v>159.69999999999999</v>
      </c>
      <c r="KQ11">
        <v>165.4</v>
      </c>
      <c r="KR11">
        <v>159.1</v>
      </c>
      <c r="KS11">
        <v>150.69999999999999</v>
      </c>
      <c r="KT11">
        <v>151.19999999999999</v>
      </c>
      <c r="KU11">
        <v>141.9</v>
      </c>
      <c r="KV11">
        <v>125.3</v>
      </c>
      <c r="KW11">
        <v>119.4</v>
      </c>
      <c r="KX11">
        <v>119.5</v>
      </c>
      <c r="KY11">
        <v>120.5</v>
      </c>
      <c r="KZ11">
        <v>123.4</v>
      </c>
      <c r="LA11">
        <v>125.6</v>
      </c>
      <c r="LB11">
        <v>133.30000000000001</v>
      </c>
      <c r="LC11">
        <v>159.5</v>
      </c>
      <c r="LD11">
        <v>168.6</v>
      </c>
      <c r="LE11">
        <v>156.6</v>
      </c>
      <c r="LF11">
        <v>162.6</v>
      </c>
      <c r="LG11">
        <v>173.8</v>
      </c>
      <c r="LH11">
        <v>161.69999999999999</v>
      </c>
      <c r="LI11">
        <v>151.6</v>
      </c>
      <c r="LJ11">
        <v>140.5</v>
      </c>
      <c r="LK11">
        <v>134.6</v>
      </c>
      <c r="LL11">
        <v>132.6</v>
      </c>
      <c r="LM11">
        <v>135.6</v>
      </c>
      <c r="LN11">
        <v>143.69999999999999</v>
      </c>
      <c r="LO11">
        <v>155.9</v>
      </c>
      <c r="LP11">
        <v>156.6</v>
      </c>
      <c r="LQ11">
        <v>150</v>
      </c>
      <c r="LR11">
        <v>146.69999999999999</v>
      </c>
      <c r="LS11">
        <v>146.69999999999999</v>
      </c>
      <c r="LT11">
        <v>135.19999999999999</v>
      </c>
      <c r="LU11">
        <v>131.30000000000001</v>
      </c>
      <c r="LV11">
        <v>129.69999999999999</v>
      </c>
      <c r="LW11">
        <v>132.6</v>
      </c>
      <c r="LX11" s="20">
        <f t="shared" si="250"/>
        <v>141.23333333333335</v>
      </c>
      <c r="LY11">
        <v>143</v>
      </c>
      <c r="LZ11">
        <v>150.5</v>
      </c>
      <c r="MA11">
        <v>160.30000000000001</v>
      </c>
      <c r="MB11">
        <v>167.4</v>
      </c>
      <c r="MC11">
        <v>173.2</v>
      </c>
      <c r="MD11">
        <v>188.4</v>
      </c>
      <c r="ME11">
        <v>199.6</v>
      </c>
      <c r="MF11">
        <v>217</v>
      </c>
      <c r="MG11">
        <v>197</v>
      </c>
      <c r="MH11">
        <v>170.7</v>
      </c>
      <c r="MI11">
        <v>157.30000000000001</v>
      </c>
      <c r="MJ11">
        <v>168.6</v>
      </c>
      <c r="ML11">
        <v>156.5</v>
      </c>
      <c r="MM11">
        <v>156.5</v>
      </c>
      <c r="MN11">
        <v>178.1</v>
      </c>
      <c r="MO11">
        <v>186.7</v>
      </c>
      <c r="MP11">
        <v>209.2</v>
      </c>
      <c r="MQ11">
        <v>230</v>
      </c>
      <c r="MR11">
        <v>230.5</v>
      </c>
      <c r="MS11">
        <v>194.2</v>
      </c>
      <c r="MT11">
        <v>160</v>
      </c>
      <c r="MU11">
        <v>149.5</v>
      </c>
      <c r="MV11">
        <v>144.1</v>
      </c>
      <c r="MW11">
        <v>147.9</v>
      </c>
      <c r="MX11">
        <v>155.4</v>
      </c>
      <c r="MY11">
        <v>164.2</v>
      </c>
      <c r="MZ11">
        <v>162.19999999999999</v>
      </c>
      <c r="NA11">
        <v>162.30000000000001</v>
      </c>
      <c r="NB11">
        <v>185.3</v>
      </c>
      <c r="NC11">
        <v>199.2</v>
      </c>
      <c r="ND11">
        <v>188.3</v>
      </c>
      <c r="NE11">
        <v>174.3</v>
      </c>
      <c r="NF11">
        <v>169.7</v>
      </c>
      <c r="NG11">
        <v>166.9</v>
      </c>
      <c r="NH11">
        <v>166.2</v>
      </c>
      <c r="NI11">
        <v>174.9</v>
      </c>
      <c r="NJ11">
        <v>182.3</v>
      </c>
      <c r="NK11">
        <v>182.1</v>
      </c>
      <c r="NL11">
        <v>186.7</v>
      </c>
      <c r="NM11">
        <v>191.8</v>
      </c>
      <c r="NN11">
        <v>199.7</v>
      </c>
      <c r="NO11">
        <v>183.1</v>
      </c>
      <c r="NP11">
        <v>159.9</v>
      </c>
      <c r="NQ11">
        <v>153.9</v>
      </c>
      <c r="NR11">
        <v>152.69999999999999</v>
      </c>
      <c r="NS11">
        <v>152.80000000000001</v>
      </c>
      <c r="NT11">
        <v>155.4</v>
      </c>
      <c r="NU11">
        <v>161</v>
      </c>
    </row>
    <row r="12" spans="1:385" x14ac:dyDescent="0.3">
      <c r="A12" t="str">
        <f>INDEX(Working_Notes!$S$3:$S$29,MATCH('Transposed Data'!B12,Working_Notes!$T$3:$T$29,0))</f>
        <v>Food</v>
      </c>
      <c r="B12" t="s">
        <v>10</v>
      </c>
      <c r="C12">
        <v>106.1</v>
      </c>
      <c r="D12">
        <v>105.9</v>
      </c>
      <c r="E12">
        <v>105.7</v>
      </c>
      <c r="F12">
        <v>105.7</v>
      </c>
      <c r="G12">
        <v>106.1</v>
      </c>
      <c r="H12">
        <v>106.8</v>
      </c>
      <c r="I12">
        <v>107.1</v>
      </c>
      <c r="J12">
        <v>107.4</v>
      </c>
      <c r="K12">
        <v>108.1</v>
      </c>
      <c r="L12">
        <v>108.3</v>
      </c>
      <c r="M12">
        <v>109.1</v>
      </c>
      <c r="N12">
        <v>109.5</v>
      </c>
      <c r="O12">
        <v>109.6</v>
      </c>
      <c r="P12">
        <v>109.8</v>
      </c>
      <c r="Q12">
        <v>110.2</v>
      </c>
      <c r="R12">
        <v>111</v>
      </c>
      <c r="S12">
        <v>111.5</v>
      </c>
      <c r="T12">
        <v>112.2</v>
      </c>
      <c r="U12">
        <v>113.2</v>
      </c>
      <c r="V12">
        <v>114.1</v>
      </c>
      <c r="W12">
        <v>115</v>
      </c>
      <c r="X12">
        <v>115.5</v>
      </c>
      <c r="Y12">
        <v>116.2</v>
      </c>
      <c r="Z12">
        <v>116.3</v>
      </c>
      <c r="AA12">
        <v>117.2</v>
      </c>
      <c r="AB12">
        <v>118.8</v>
      </c>
      <c r="AC12">
        <v>119.9</v>
      </c>
      <c r="AD12">
        <v>121.5</v>
      </c>
      <c r="AE12">
        <v>124.3</v>
      </c>
      <c r="AF12">
        <v>131.9</v>
      </c>
      <c r="AG12">
        <v>133.80000000000001</v>
      </c>
      <c r="AH12">
        <v>137.9</v>
      </c>
      <c r="AI12">
        <v>142.1</v>
      </c>
      <c r="AJ12">
        <v>154.19999999999999</v>
      </c>
      <c r="AK12">
        <v>160.80000000000001</v>
      </c>
      <c r="AL12">
        <v>162.1</v>
      </c>
      <c r="AM12">
        <v>163.80000000000001</v>
      </c>
      <c r="AN12">
        <v>162.80000000000001</v>
      </c>
      <c r="AO12">
        <v>161.19999999999999</v>
      </c>
      <c r="AP12">
        <v>162.69999999999999</v>
      </c>
      <c r="AQ12">
        <v>166</v>
      </c>
      <c r="AR12">
        <v>169.2</v>
      </c>
      <c r="AS12">
        <v>171.8</v>
      </c>
      <c r="AT12">
        <v>172.2</v>
      </c>
      <c r="AU12">
        <v>170.4</v>
      </c>
      <c r="AV12">
        <v>170.2</v>
      </c>
      <c r="AW12">
        <v>170</v>
      </c>
      <c r="AX12">
        <v>167.9</v>
      </c>
      <c r="AY12">
        <v>161.69999999999999</v>
      </c>
      <c r="AZ12">
        <v>156.9</v>
      </c>
      <c r="BA12">
        <v>148</v>
      </c>
      <c r="BB12">
        <v>144.5</v>
      </c>
      <c r="BC12">
        <v>141.80000000000001</v>
      </c>
      <c r="BD12">
        <v>140.19999999999999</v>
      </c>
      <c r="BE12">
        <v>138.1</v>
      </c>
      <c r="BF12">
        <v>137.4</v>
      </c>
      <c r="BG12">
        <v>137.1</v>
      </c>
      <c r="BH12">
        <v>136.4</v>
      </c>
      <c r="BI12">
        <v>135.80000000000001</v>
      </c>
      <c r="BJ12">
        <v>133.80000000000001</v>
      </c>
      <c r="BK12">
        <v>131.80000000000001</v>
      </c>
      <c r="BL12">
        <v>130.19999999999999</v>
      </c>
      <c r="BM12">
        <v>129.30000000000001</v>
      </c>
      <c r="BN12">
        <v>128.4</v>
      </c>
      <c r="BO12">
        <v>127.2</v>
      </c>
      <c r="BP12">
        <v>126</v>
      </c>
      <c r="BQ12">
        <v>126.4</v>
      </c>
      <c r="BR12">
        <v>126.8</v>
      </c>
      <c r="BS12">
        <v>125.4</v>
      </c>
      <c r="BT12">
        <v>121.4</v>
      </c>
      <c r="BU12">
        <v>121</v>
      </c>
      <c r="BV12">
        <v>120.9</v>
      </c>
      <c r="BW12">
        <v>121.3</v>
      </c>
      <c r="BX12">
        <v>121.5</v>
      </c>
      <c r="BY12">
        <v>122.3</v>
      </c>
      <c r="BZ12" s="26">
        <f t="shared" si="248"/>
        <v>124.91666666666667</v>
      </c>
      <c r="CA12">
        <v>125.1</v>
      </c>
      <c r="CB12">
        <v>128.69999999999999</v>
      </c>
      <c r="CC12">
        <v>130.6</v>
      </c>
      <c r="CD12">
        <v>131.5</v>
      </c>
      <c r="CE12">
        <v>132.19999999999999</v>
      </c>
      <c r="CF12">
        <v>133.1</v>
      </c>
      <c r="CG12">
        <v>136.19999999999999</v>
      </c>
      <c r="CH12">
        <v>138.80000000000001</v>
      </c>
      <c r="CI12">
        <v>141.1</v>
      </c>
      <c r="CJ12">
        <v>141.80000000000001</v>
      </c>
      <c r="CK12">
        <v>141.80000000000001</v>
      </c>
      <c r="CL12">
        <v>150.19999999999999</v>
      </c>
      <c r="CN12">
        <v>150.30000000000001</v>
      </c>
      <c r="CO12">
        <v>150.30000000000001</v>
      </c>
      <c r="CP12">
        <v>149.9</v>
      </c>
      <c r="CQ12">
        <v>149.30000000000001</v>
      </c>
      <c r="CR12">
        <v>150.30000000000001</v>
      </c>
      <c r="CS12">
        <v>155.9</v>
      </c>
      <c r="CT12">
        <v>159.5</v>
      </c>
      <c r="CU12">
        <v>159.5</v>
      </c>
      <c r="CV12">
        <v>158.30000000000001</v>
      </c>
      <c r="CW12">
        <v>159.19999999999999</v>
      </c>
      <c r="CX12">
        <v>161.1</v>
      </c>
      <c r="CY12">
        <v>165.1</v>
      </c>
      <c r="CZ12">
        <v>165.5</v>
      </c>
      <c r="DA12">
        <v>163.6</v>
      </c>
      <c r="DB12">
        <v>162.80000000000001</v>
      </c>
      <c r="DC12">
        <v>163.9</v>
      </c>
      <c r="DD12">
        <v>165.2</v>
      </c>
      <c r="DE12">
        <v>165.4</v>
      </c>
      <c r="DF12">
        <v>164.5</v>
      </c>
      <c r="DG12">
        <v>164</v>
      </c>
      <c r="DH12">
        <v>163.9</v>
      </c>
      <c r="DI12">
        <v>164.2</v>
      </c>
      <c r="DJ12">
        <v>165.1</v>
      </c>
      <c r="DK12">
        <v>165</v>
      </c>
      <c r="DL12">
        <v>164.6</v>
      </c>
      <c r="DM12">
        <v>164.4</v>
      </c>
      <c r="DN12">
        <v>167.1</v>
      </c>
      <c r="DO12">
        <v>169</v>
      </c>
      <c r="DP12">
        <v>169.7</v>
      </c>
      <c r="DQ12">
        <v>170.2</v>
      </c>
      <c r="DR12">
        <v>170.5</v>
      </c>
      <c r="DS12">
        <v>170.7</v>
      </c>
      <c r="DT12">
        <v>170.4</v>
      </c>
      <c r="DU12">
        <v>170.5</v>
      </c>
      <c r="DV12">
        <v>172.8</v>
      </c>
      <c r="DW12">
        <v>174.9</v>
      </c>
      <c r="DZ12" t="str">
        <f>INDEX(Working_Notes!$S$3:$S$29,MATCH('Transposed Data'!EA12,Working_Notes!$T$3:$T$29,0))</f>
        <v>Food</v>
      </c>
      <c r="EA12" t="s">
        <v>10</v>
      </c>
      <c r="EB12">
        <v>105.8</v>
      </c>
      <c r="EC12">
        <v>104.1</v>
      </c>
      <c r="ED12">
        <v>103.5</v>
      </c>
      <c r="EE12">
        <v>104.6</v>
      </c>
      <c r="EF12">
        <v>105.2</v>
      </c>
      <c r="EG12">
        <v>105.4</v>
      </c>
      <c r="EH12">
        <v>105.1</v>
      </c>
      <c r="EI12">
        <v>104.7</v>
      </c>
      <c r="EJ12">
        <v>105.1</v>
      </c>
      <c r="EK12">
        <v>105.3</v>
      </c>
      <c r="EL12">
        <v>106.3</v>
      </c>
      <c r="EM12">
        <v>107.1</v>
      </c>
      <c r="EN12">
        <v>107.5</v>
      </c>
      <c r="EO12">
        <v>108.2</v>
      </c>
      <c r="EP12">
        <v>108.9</v>
      </c>
      <c r="EQ12">
        <v>111</v>
      </c>
      <c r="ER12">
        <v>112.6</v>
      </c>
      <c r="ES12">
        <v>112.8</v>
      </c>
      <c r="ET12">
        <v>113.1</v>
      </c>
      <c r="EU12">
        <v>115.2</v>
      </c>
      <c r="EV12">
        <v>116.9</v>
      </c>
      <c r="EW12">
        <v>117.4</v>
      </c>
      <c r="EX12">
        <v>119.3</v>
      </c>
      <c r="EY12">
        <v>120.1</v>
      </c>
      <c r="EZ12">
        <v>122.9</v>
      </c>
      <c r="FA12">
        <v>125.1</v>
      </c>
      <c r="FB12">
        <v>127.2</v>
      </c>
      <c r="FC12">
        <v>131.30000000000001</v>
      </c>
      <c r="FD12">
        <v>142.6</v>
      </c>
      <c r="FE12">
        <v>148.1</v>
      </c>
      <c r="FF12">
        <v>149.5</v>
      </c>
      <c r="FG12">
        <v>156</v>
      </c>
      <c r="FH12">
        <v>165.4</v>
      </c>
      <c r="FI12">
        <v>187.2</v>
      </c>
      <c r="FJ12">
        <v>191.6</v>
      </c>
      <c r="FK12">
        <v>190.1</v>
      </c>
      <c r="FL12">
        <v>184.2</v>
      </c>
      <c r="FM12">
        <v>176.4</v>
      </c>
      <c r="FN12">
        <v>170.3</v>
      </c>
      <c r="FO12">
        <v>176.9</v>
      </c>
      <c r="FP12">
        <v>182.8</v>
      </c>
      <c r="FQ12">
        <v>184.4</v>
      </c>
      <c r="FR12">
        <v>188.4</v>
      </c>
      <c r="FS12">
        <v>182.3</v>
      </c>
      <c r="FT12">
        <v>173.6</v>
      </c>
      <c r="FU12">
        <v>175.7</v>
      </c>
      <c r="FV12">
        <v>174.9</v>
      </c>
      <c r="FW12">
        <v>170.3</v>
      </c>
      <c r="FX12">
        <v>155.1</v>
      </c>
      <c r="FY12">
        <v>143.1</v>
      </c>
      <c r="FZ12">
        <v>135.80000000000001</v>
      </c>
      <c r="GA12">
        <v>133.80000000000001</v>
      </c>
      <c r="GB12">
        <v>131.5</v>
      </c>
      <c r="GC12">
        <v>128.19999999999999</v>
      </c>
      <c r="GD12">
        <v>124.7</v>
      </c>
      <c r="GE12">
        <v>123.5</v>
      </c>
      <c r="GF12">
        <v>124.5</v>
      </c>
      <c r="GG12">
        <v>124.1</v>
      </c>
      <c r="GH12">
        <v>122.2</v>
      </c>
      <c r="GI12">
        <v>119.8</v>
      </c>
      <c r="GJ12">
        <v>118.4</v>
      </c>
      <c r="GK12">
        <v>117</v>
      </c>
      <c r="GL12">
        <v>115.5</v>
      </c>
      <c r="GM12">
        <v>114</v>
      </c>
      <c r="GN12">
        <v>112.8</v>
      </c>
      <c r="GO12">
        <v>112.3</v>
      </c>
      <c r="GP12">
        <v>112.6</v>
      </c>
      <c r="GQ12">
        <v>113.6</v>
      </c>
      <c r="GR12">
        <v>113.5</v>
      </c>
      <c r="GS12">
        <v>113.2</v>
      </c>
      <c r="GT12">
        <v>115.3</v>
      </c>
      <c r="GU12">
        <v>117.5</v>
      </c>
      <c r="GV12">
        <v>118.2</v>
      </c>
      <c r="GW12">
        <v>119.9</v>
      </c>
      <c r="GX12">
        <v>120.7</v>
      </c>
      <c r="GY12" s="26">
        <f t="shared" si="249"/>
        <v>123.25</v>
      </c>
      <c r="GZ12">
        <v>124.4</v>
      </c>
      <c r="HA12">
        <v>127.4</v>
      </c>
      <c r="HB12">
        <v>128.9</v>
      </c>
      <c r="HC12">
        <v>129.80000000000001</v>
      </c>
      <c r="HD12">
        <v>130.30000000000001</v>
      </c>
      <c r="HE12">
        <v>131.19999999999999</v>
      </c>
      <c r="HF12">
        <v>134.6</v>
      </c>
      <c r="HG12">
        <v>137.19999999999999</v>
      </c>
      <c r="HH12">
        <v>139.1</v>
      </c>
      <c r="HI12">
        <v>139.6</v>
      </c>
      <c r="HJ12">
        <v>139.69999999999999</v>
      </c>
      <c r="HK12">
        <v>150.80000000000001</v>
      </c>
      <c r="HM12">
        <v>152</v>
      </c>
      <c r="HN12">
        <v>152</v>
      </c>
      <c r="HO12">
        <v>151.30000000000001</v>
      </c>
      <c r="HP12">
        <v>150.80000000000001</v>
      </c>
      <c r="HQ12">
        <v>152.19999999999999</v>
      </c>
      <c r="HR12">
        <v>158.69999999999999</v>
      </c>
      <c r="HS12">
        <v>161.5</v>
      </c>
      <c r="HT12">
        <v>162.1</v>
      </c>
      <c r="HU12">
        <v>159.80000000000001</v>
      </c>
      <c r="HV12">
        <v>161.1</v>
      </c>
      <c r="HW12">
        <v>162.80000000000001</v>
      </c>
      <c r="HX12">
        <v>165.9</v>
      </c>
      <c r="HY12">
        <v>166.9</v>
      </c>
      <c r="HZ12">
        <v>164.7</v>
      </c>
      <c r="IA12">
        <v>164.5</v>
      </c>
      <c r="IB12">
        <v>164.5</v>
      </c>
      <c r="IC12">
        <v>165.3</v>
      </c>
      <c r="ID12">
        <v>165.1</v>
      </c>
      <c r="IE12">
        <v>164.2</v>
      </c>
      <c r="IF12">
        <v>163.80000000000001</v>
      </c>
      <c r="IG12">
        <v>163.19999999999999</v>
      </c>
      <c r="IH12">
        <v>163.4</v>
      </c>
      <c r="II12">
        <v>164</v>
      </c>
      <c r="IJ12">
        <v>164.1</v>
      </c>
      <c r="IK12">
        <v>163.6</v>
      </c>
      <c r="IL12">
        <v>164</v>
      </c>
      <c r="IM12">
        <v>167.3</v>
      </c>
      <c r="IN12">
        <v>169.2</v>
      </c>
      <c r="IO12">
        <v>169.9</v>
      </c>
      <c r="IP12">
        <v>171</v>
      </c>
      <c r="IQ12">
        <v>171.3</v>
      </c>
      <c r="IR12">
        <v>171.2</v>
      </c>
      <c r="IS12">
        <v>172.2</v>
      </c>
      <c r="IT12">
        <v>172.2</v>
      </c>
      <c r="IU12">
        <v>174.7</v>
      </c>
      <c r="IV12">
        <v>176.9</v>
      </c>
      <c r="IY12" t="str">
        <f>INDEX(Working_Notes!$S$3:$S$29,MATCH('Transposed Data'!IZ12,Working_Notes!$T$3:$T$29,0))</f>
        <v>Food</v>
      </c>
      <c r="IZ12" t="s">
        <v>10</v>
      </c>
      <c r="JA12">
        <v>106</v>
      </c>
      <c r="JB12">
        <v>105.3</v>
      </c>
      <c r="JC12">
        <v>105</v>
      </c>
      <c r="JD12">
        <v>105.3</v>
      </c>
      <c r="JE12">
        <v>105.8</v>
      </c>
      <c r="JF12">
        <v>106.3</v>
      </c>
      <c r="JG12">
        <v>106.4</v>
      </c>
      <c r="JH12">
        <v>106.5</v>
      </c>
      <c r="JI12">
        <v>107.1</v>
      </c>
      <c r="JJ12">
        <v>107.3</v>
      </c>
      <c r="JK12">
        <v>108.2</v>
      </c>
      <c r="JL12">
        <v>108.7</v>
      </c>
      <c r="JM12">
        <v>108.9</v>
      </c>
      <c r="JN12">
        <v>109.3</v>
      </c>
      <c r="JO12">
        <v>109.8</v>
      </c>
      <c r="JP12">
        <v>111</v>
      </c>
      <c r="JQ12">
        <v>111.9</v>
      </c>
      <c r="JR12">
        <v>112.4</v>
      </c>
      <c r="JS12">
        <v>113.2</v>
      </c>
      <c r="JT12">
        <v>114.5</v>
      </c>
      <c r="JU12">
        <v>115.6</v>
      </c>
      <c r="JV12">
        <v>116.1</v>
      </c>
      <c r="JW12">
        <v>117.2</v>
      </c>
      <c r="JX12">
        <v>117.6</v>
      </c>
      <c r="JY12">
        <v>119.1</v>
      </c>
      <c r="JZ12">
        <v>120.9</v>
      </c>
      <c r="KA12">
        <v>122.4</v>
      </c>
      <c r="KB12">
        <v>124.8</v>
      </c>
      <c r="KC12">
        <v>130.5</v>
      </c>
      <c r="KD12">
        <v>137.4</v>
      </c>
      <c r="KE12">
        <v>139.1</v>
      </c>
      <c r="KF12">
        <v>144</v>
      </c>
      <c r="KG12">
        <v>150</v>
      </c>
      <c r="KH12">
        <v>165.3</v>
      </c>
      <c r="KI12">
        <v>171.2</v>
      </c>
      <c r="KJ12">
        <v>171.5</v>
      </c>
      <c r="KK12">
        <v>170.7</v>
      </c>
      <c r="KL12">
        <v>167.4</v>
      </c>
      <c r="KM12">
        <v>164.3</v>
      </c>
      <c r="KN12">
        <v>167.5</v>
      </c>
      <c r="KO12">
        <v>171.7</v>
      </c>
      <c r="KP12">
        <v>174.3</v>
      </c>
      <c r="KQ12">
        <v>177.4</v>
      </c>
      <c r="KR12">
        <v>175.6</v>
      </c>
      <c r="KS12">
        <v>171.5</v>
      </c>
      <c r="KT12">
        <v>172.1</v>
      </c>
      <c r="KU12">
        <v>171.7</v>
      </c>
      <c r="KV12">
        <v>168.7</v>
      </c>
      <c r="KW12">
        <v>159.5</v>
      </c>
      <c r="KX12">
        <v>152.19999999999999</v>
      </c>
      <c r="KY12">
        <v>143.9</v>
      </c>
      <c r="KZ12">
        <v>140.9</v>
      </c>
      <c r="LA12">
        <v>138.30000000000001</v>
      </c>
      <c r="LB12">
        <v>136.19999999999999</v>
      </c>
      <c r="LC12">
        <v>133.6</v>
      </c>
      <c r="LD12">
        <v>132.69999999999999</v>
      </c>
      <c r="LE12">
        <v>132.9</v>
      </c>
      <c r="LF12">
        <v>132.30000000000001</v>
      </c>
      <c r="LG12">
        <v>131.19999999999999</v>
      </c>
      <c r="LH12">
        <v>129.1</v>
      </c>
      <c r="LI12">
        <v>127.3</v>
      </c>
      <c r="LJ12">
        <v>125.8</v>
      </c>
      <c r="LK12">
        <v>124.6</v>
      </c>
      <c r="LL12">
        <v>123.5</v>
      </c>
      <c r="LM12">
        <v>122.3</v>
      </c>
      <c r="LN12">
        <v>121.4</v>
      </c>
      <c r="LO12">
        <v>121.7</v>
      </c>
      <c r="LP12">
        <v>122.4</v>
      </c>
      <c r="LQ12">
        <v>121.4</v>
      </c>
      <c r="LR12">
        <v>119.1</v>
      </c>
      <c r="LS12">
        <v>119.1</v>
      </c>
      <c r="LT12">
        <v>119.8</v>
      </c>
      <c r="LU12">
        <v>120.3</v>
      </c>
      <c r="LV12">
        <v>121</v>
      </c>
      <c r="LW12">
        <v>121.8</v>
      </c>
      <c r="LX12" s="20">
        <f t="shared" si="250"/>
        <v>124.38333333333334</v>
      </c>
      <c r="LY12">
        <v>124.9</v>
      </c>
      <c r="LZ12">
        <v>128.30000000000001</v>
      </c>
      <c r="MA12">
        <v>130</v>
      </c>
      <c r="MB12">
        <v>130.9</v>
      </c>
      <c r="MC12">
        <v>131.6</v>
      </c>
      <c r="MD12">
        <v>132.5</v>
      </c>
      <c r="ME12">
        <v>135.69999999999999</v>
      </c>
      <c r="MF12">
        <v>138.30000000000001</v>
      </c>
      <c r="MG12">
        <v>140.4</v>
      </c>
      <c r="MH12">
        <v>141.1</v>
      </c>
      <c r="MI12">
        <v>141.1</v>
      </c>
      <c r="MJ12">
        <v>150.4</v>
      </c>
      <c r="ML12">
        <v>150.9</v>
      </c>
      <c r="MM12">
        <v>150.9</v>
      </c>
      <c r="MN12">
        <v>150.4</v>
      </c>
      <c r="MO12">
        <v>149.80000000000001</v>
      </c>
      <c r="MP12">
        <v>150.9</v>
      </c>
      <c r="MQ12">
        <v>156.80000000000001</v>
      </c>
      <c r="MR12">
        <v>160.19999999999999</v>
      </c>
      <c r="MS12">
        <v>160.4</v>
      </c>
      <c r="MT12">
        <v>158.80000000000001</v>
      </c>
      <c r="MU12">
        <v>159.80000000000001</v>
      </c>
      <c r="MV12">
        <v>161.69999999999999</v>
      </c>
      <c r="MW12">
        <v>165.4</v>
      </c>
      <c r="MX12">
        <v>166</v>
      </c>
      <c r="MY12">
        <v>164</v>
      </c>
      <c r="MZ12">
        <v>164.1</v>
      </c>
      <c r="NA12">
        <v>164.1</v>
      </c>
      <c r="NB12">
        <v>165.2</v>
      </c>
      <c r="NC12">
        <v>165.3</v>
      </c>
      <c r="ND12">
        <v>164.4</v>
      </c>
      <c r="NE12">
        <v>163.9</v>
      </c>
      <c r="NF12">
        <v>163.69999999999999</v>
      </c>
      <c r="NG12">
        <v>163.9</v>
      </c>
      <c r="NH12">
        <v>164.7</v>
      </c>
      <c r="NI12">
        <v>164.7</v>
      </c>
      <c r="NJ12">
        <v>164.3</v>
      </c>
      <c r="NK12">
        <v>164.3</v>
      </c>
      <c r="NL12">
        <v>167.2</v>
      </c>
      <c r="NM12">
        <v>169.1</v>
      </c>
      <c r="NN12">
        <v>169.8</v>
      </c>
      <c r="NO12">
        <v>170.5</v>
      </c>
      <c r="NP12">
        <v>170.8</v>
      </c>
      <c r="NQ12">
        <v>170.9</v>
      </c>
      <c r="NR12">
        <v>171</v>
      </c>
      <c r="NS12">
        <v>171.1</v>
      </c>
      <c r="NT12">
        <v>173.4</v>
      </c>
      <c r="NU12">
        <v>175.6</v>
      </c>
    </row>
    <row r="13" spans="1:385" x14ac:dyDescent="0.3">
      <c r="A13" t="str">
        <f>INDEX(Working_Notes!$S$3:$S$29,MATCH('Transposed Data'!B13,Working_Notes!$T$3:$T$29,0))</f>
        <v>Food</v>
      </c>
      <c r="B13" t="s">
        <v>11</v>
      </c>
      <c r="C13">
        <v>106.8</v>
      </c>
      <c r="D13">
        <v>105.7</v>
      </c>
      <c r="E13">
        <v>105</v>
      </c>
      <c r="F13">
        <v>104.2</v>
      </c>
      <c r="G13">
        <v>103.7</v>
      </c>
      <c r="H13">
        <v>104.1</v>
      </c>
      <c r="I13">
        <v>104.3</v>
      </c>
      <c r="J13">
        <v>104.1</v>
      </c>
      <c r="K13">
        <v>104.2</v>
      </c>
      <c r="L13">
        <v>103.9</v>
      </c>
      <c r="M13">
        <v>103.6</v>
      </c>
      <c r="N13">
        <v>102.9</v>
      </c>
      <c r="O13">
        <v>101.8</v>
      </c>
      <c r="P13">
        <v>101.1</v>
      </c>
      <c r="Q13">
        <v>101.2</v>
      </c>
      <c r="R13">
        <v>102.6</v>
      </c>
      <c r="S13">
        <v>103.5</v>
      </c>
      <c r="T13">
        <v>103.6</v>
      </c>
      <c r="U13">
        <v>104.8</v>
      </c>
      <c r="V13">
        <v>105.1</v>
      </c>
      <c r="W13">
        <v>104.7</v>
      </c>
      <c r="X13">
        <v>104</v>
      </c>
      <c r="Y13">
        <v>103.3</v>
      </c>
      <c r="Z13">
        <v>102</v>
      </c>
      <c r="AA13">
        <v>100.5</v>
      </c>
      <c r="AB13">
        <v>100</v>
      </c>
      <c r="AC13">
        <v>98.9</v>
      </c>
      <c r="AD13">
        <v>97.8</v>
      </c>
      <c r="AE13">
        <v>97.6</v>
      </c>
      <c r="AF13">
        <v>96.3</v>
      </c>
      <c r="AG13">
        <v>94.1</v>
      </c>
      <c r="AH13">
        <v>93.1</v>
      </c>
      <c r="AI13">
        <v>92.5</v>
      </c>
      <c r="AJ13">
        <v>93.7</v>
      </c>
      <c r="AK13">
        <v>94.5</v>
      </c>
      <c r="AL13">
        <v>95.4</v>
      </c>
      <c r="AM13">
        <v>97.7</v>
      </c>
      <c r="AN13">
        <v>98.7</v>
      </c>
      <c r="AO13">
        <v>100.4</v>
      </c>
      <c r="AP13">
        <v>105</v>
      </c>
      <c r="AQ13">
        <v>107.5</v>
      </c>
      <c r="AR13">
        <v>108.8</v>
      </c>
      <c r="AS13">
        <v>110.3</v>
      </c>
      <c r="AT13">
        <v>112.1</v>
      </c>
      <c r="AU13">
        <v>113.1</v>
      </c>
      <c r="AV13">
        <v>113.4</v>
      </c>
      <c r="AW13">
        <v>113.4</v>
      </c>
      <c r="AX13">
        <v>113.8</v>
      </c>
      <c r="AY13">
        <v>114.8</v>
      </c>
      <c r="AZ13">
        <v>116.2</v>
      </c>
      <c r="BA13">
        <v>116.9</v>
      </c>
      <c r="BB13">
        <v>117.4</v>
      </c>
      <c r="BC13">
        <v>118.6</v>
      </c>
      <c r="BD13">
        <v>118.9</v>
      </c>
      <c r="BE13">
        <v>120</v>
      </c>
      <c r="BF13">
        <v>120.8</v>
      </c>
      <c r="BG13">
        <v>121</v>
      </c>
      <c r="BH13">
        <v>121.4</v>
      </c>
      <c r="BI13">
        <v>122.5</v>
      </c>
      <c r="BJ13">
        <v>121.9</v>
      </c>
      <c r="BK13">
        <v>119.5</v>
      </c>
      <c r="BL13">
        <v>117.9</v>
      </c>
      <c r="BM13">
        <v>117.1</v>
      </c>
      <c r="BN13">
        <v>115.2</v>
      </c>
      <c r="BO13">
        <v>111.8</v>
      </c>
      <c r="BP13">
        <v>112.4</v>
      </c>
      <c r="BQ13">
        <v>114.3</v>
      </c>
      <c r="BR13">
        <v>115.4</v>
      </c>
      <c r="BS13">
        <v>114.4</v>
      </c>
      <c r="BT13">
        <v>112.3</v>
      </c>
      <c r="BU13">
        <v>111.6</v>
      </c>
      <c r="BV13">
        <v>109.9</v>
      </c>
      <c r="BW13">
        <v>108.4</v>
      </c>
      <c r="BX13">
        <v>108.3</v>
      </c>
      <c r="BY13">
        <v>108.3</v>
      </c>
      <c r="BZ13" s="26">
        <f t="shared" si="248"/>
        <v>109.28333333333335</v>
      </c>
      <c r="CA13">
        <v>109.3</v>
      </c>
      <c r="CB13">
        <v>110.6</v>
      </c>
      <c r="CC13">
        <v>110.8</v>
      </c>
      <c r="CD13">
        <v>111.7</v>
      </c>
      <c r="CE13">
        <v>112.8</v>
      </c>
      <c r="CF13">
        <v>113.6</v>
      </c>
      <c r="CG13">
        <v>113.8</v>
      </c>
      <c r="CH13">
        <v>113.6</v>
      </c>
      <c r="CI13">
        <v>113.8</v>
      </c>
      <c r="CJ13">
        <v>113.1</v>
      </c>
      <c r="CK13">
        <v>112.6</v>
      </c>
      <c r="CL13">
        <v>119.8</v>
      </c>
      <c r="CN13">
        <v>113.2</v>
      </c>
      <c r="CO13">
        <v>113.2</v>
      </c>
      <c r="CP13">
        <v>114.2</v>
      </c>
      <c r="CQ13">
        <v>115.1</v>
      </c>
      <c r="CR13">
        <v>115.3</v>
      </c>
      <c r="CS13">
        <v>114.9</v>
      </c>
      <c r="CT13">
        <v>114.4</v>
      </c>
      <c r="CU13">
        <v>113.8</v>
      </c>
      <c r="CV13">
        <v>111.8</v>
      </c>
      <c r="CW13">
        <v>111.7</v>
      </c>
      <c r="CX13">
        <v>112.2</v>
      </c>
      <c r="CY13">
        <v>114.3</v>
      </c>
      <c r="CZ13">
        <v>114.6</v>
      </c>
      <c r="DA13">
        <v>113.9</v>
      </c>
      <c r="DB13">
        <v>115.2</v>
      </c>
      <c r="DC13">
        <v>119.3</v>
      </c>
      <c r="DD13">
        <v>121.6</v>
      </c>
      <c r="DE13">
        <v>122.1</v>
      </c>
      <c r="DF13">
        <v>120.6</v>
      </c>
      <c r="DG13">
        <v>119.3</v>
      </c>
      <c r="DH13">
        <v>118.1</v>
      </c>
      <c r="DI13">
        <v>118.1</v>
      </c>
      <c r="DJ13">
        <v>118.2</v>
      </c>
      <c r="DK13">
        <v>118.9</v>
      </c>
      <c r="DL13">
        <v>119.1</v>
      </c>
      <c r="DM13">
        <v>119.2</v>
      </c>
      <c r="DN13">
        <v>120.2</v>
      </c>
      <c r="DO13">
        <v>120.8</v>
      </c>
      <c r="DP13">
        <v>121.1</v>
      </c>
      <c r="DQ13">
        <v>121.5</v>
      </c>
      <c r="DR13">
        <v>121.2</v>
      </c>
      <c r="DS13">
        <v>120.3</v>
      </c>
      <c r="DT13">
        <v>119.1</v>
      </c>
      <c r="DU13">
        <v>119.1</v>
      </c>
      <c r="DV13">
        <v>120.4</v>
      </c>
      <c r="DW13">
        <v>121.9</v>
      </c>
      <c r="DZ13" t="str">
        <f>INDEX(Working_Notes!$S$3:$S$29,MATCH('Transposed Data'!EA13,Working_Notes!$T$3:$T$29,0))</f>
        <v>Food</v>
      </c>
      <c r="EA13" t="s">
        <v>11</v>
      </c>
      <c r="EB13">
        <v>105.1</v>
      </c>
      <c r="EC13">
        <v>103.8</v>
      </c>
      <c r="ED13">
        <v>102.6</v>
      </c>
      <c r="EE13">
        <v>102</v>
      </c>
      <c r="EF13">
        <v>101.9</v>
      </c>
      <c r="EG13">
        <v>101.4</v>
      </c>
      <c r="EH13">
        <v>101.3</v>
      </c>
      <c r="EI13">
        <v>101</v>
      </c>
      <c r="EJ13">
        <v>100.8</v>
      </c>
      <c r="EK13">
        <v>100.2</v>
      </c>
      <c r="EL13">
        <v>99.5</v>
      </c>
      <c r="EM13">
        <v>98.6</v>
      </c>
      <c r="EN13">
        <v>96.9</v>
      </c>
      <c r="EO13">
        <v>95.4</v>
      </c>
      <c r="EP13">
        <v>96.3</v>
      </c>
      <c r="EQ13">
        <v>100.3</v>
      </c>
      <c r="ER13">
        <v>101.3</v>
      </c>
      <c r="ES13">
        <v>101.4</v>
      </c>
      <c r="ET13">
        <v>102.7</v>
      </c>
      <c r="EU13">
        <v>102.7</v>
      </c>
      <c r="EV13">
        <v>101.9</v>
      </c>
      <c r="EW13">
        <v>101.2</v>
      </c>
      <c r="EX13">
        <v>99.8</v>
      </c>
      <c r="EY13">
        <v>97.8</v>
      </c>
      <c r="EZ13">
        <v>96.1</v>
      </c>
      <c r="FA13">
        <v>95</v>
      </c>
      <c r="FB13">
        <v>93.2</v>
      </c>
      <c r="FC13">
        <v>91.6</v>
      </c>
      <c r="FD13">
        <v>90.8</v>
      </c>
      <c r="FE13">
        <v>89.8</v>
      </c>
      <c r="FF13">
        <v>85.7</v>
      </c>
      <c r="FG13">
        <v>85.3</v>
      </c>
      <c r="FH13">
        <v>86.3</v>
      </c>
      <c r="FI13">
        <v>89.4</v>
      </c>
      <c r="FJ13">
        <v>90.8</v>
      </c>
      <c r="FK13">
        <v>92.7</v>
      </c>
      <c r="FL13">
        <v>96.7</v>
      </c>
      <c r="FM13">
        <v>99.1</v>
      </c>
      <c r="FN13">
        <v>101.8</v>
      </c>
      <c r="FO13">
        <v>109.1</v>
      </c>
      <c r="FP13">
        <v>111.1</v>
      </c>
      <c r="FQ13">
        <v>112</v>
      </c>
      <c r="FR13">
        <v>113.3</v>
      </c>
      <c r="FS13">
        <v>114.6</v>
      </c>
      <c r="FT13">
        <v>115.1</v>
      </c>
      <c r="FU13">
        <v>115.4</v>
      </c>
      <c r="FV13">
        <v>115.6</v>
      </c>
      <c r="FW13">
        <v>115.5</v>
      </c>
      <c r="FX13">
        <v>117.3</v>
      </c>
      <c r="FY13">
        <v>119.5</v>
      </c>
      <c r="FZ13">
        <v>120.3</v>
      </c>
      <c r="GA13">
        <v>120.8</v>
      </c>
      <c r="GB13">
        <v>121</v>
      </c>
      <c r="GC13">
        <v>120.9</v>
      </c>
      <c r="GD13">
        <v>121.5</v>
      </c>
      <c r="GE13">
        <v>122.1</v>
      </c>
      <c r="GF13">
        <v>122.4</v>
      </c>
      <c r="GG13">
        <v>122.6</v>
      </c>
      <c r="GH13">
        <v>123.9</v>
      </c>
      <c r="GI13">
        <v>120.7</v>
      </c>
      <c r="GJ13">
        <v>117.3</v>
      </c>
      <c r="GK13">
        <v>115.4</v>
      </c>
      <c r="GL13">
        <v>114.2</v>
      </c>
      <c r="GM13">
        <v>110.6</v>
      </c>
      <c r="GN13">
        <v>105.3</v>
      </c>
      <c r="GO13">
        <v>108.4</v>
      </c>
      <c r="GP13">
        <v>111.8</v>
      </c>
      <c r="GQ13">
        <v>113.3</v>
      </c>
      <c r="GR13">
        <v>112.3</v>
      </c>
      <c r="GS13">
        <v>112.8</v>
      </c>
      <c r="GT13">
        <v>112.5</v>
      </c>
      <c r="GU13">
        <v>111</v>
      </c>
      <c r="GV13">
        <v>110.4</v>
      </c>
      <c r="GW13">
        <v>110.4</v>
      </c>
      <c r="GX13">
        <v>110.4</v>
      </c>
      <c r="GY13" s="26">
        <f t="shared" si="249"/>
        <v>111</v>
      </c>
      <c r="GZ13">
        <v>111.2</v>
      </c>
      <c r="HA13">
        <v>111.8</v>
      </c>
      <c r="HB13">
        <v>111.8</v>
      </c>
      <c r="HC13">
        <v>112.7</v>
      </c>
      <c r="HD13">
        <v>114</v>
      </c>
      <c r="HE13">
        <v>114.8</v>
      </c>
      <c r="HF13">
        <v>115</v>
      </c>
      <c r="HG13">
        <v>114.7</v>
      </c>
      <c r="HH13">
        <v>114.8</v>
      </c>
      <c r="HI13">
        <v>114.6</v>
      </c>
      <c r="HJ13">
        <v>114.4</v>
      </c>
      <c r="HK13">
        <v>121.2</v>
      </c>
      <c r="HM13">
        <v>116.3</v>
      </c>
      <c r="HN13">
        <v>116.3</v>
      </c>
      <c r="HO13">
        <v>116.8</v>
      </c>
      <c r="HP13">
        <v>118.9</v>
      </c>
      <c r="HQ13">
        <v>118.1</v>
      </c>
      <c r="HR13">
        <v>117.2</v>
      </c>
      <c r="HS13">
        <v>117.1</v>
      </c>
      <c r="HT13">
        <v>116.3</v>
      </c>
      <c r="HU13">
        <v>114.9</v>
      </c>
      <c r="HV13">
        <v>114.3</v>
      </c>
      <c r="HW13">
        <v>114.8</v>
      </c>
      <c r="HX13">
        <v>115.9</v>
      </c>
      <c r="HY13">
        <v>116.1</v>
      </c>
      <c r="HZ13">
        <v>115.7</v>
      </c>
      <c r="IA13">
        <v>120.4</v>
      </c>
      <c r="IB13">
        <v>120.4</v>
      </c>
      <c r="IC13">
        <v>122.5</v>
      </c>
      <c r="ID13">
        <v>123.1</v>
      </c>
      <c r="IE13">
        <v>121.9</v>
      </c>
      <c r="IF13">
        <v>121.3</v>
      </c>
      <c r="IG13">
        <v>120.6</v>
      </c>
      <c r="IH13">
        <v>120.3</v>
      </c>
      <c r="II13">
        <v>120.5</v>
      </c>
      <c r="IJ13">
        <v>121.2</v>
      </c>
      <c r="IK13">
        <v>121.4</v>
      </c>
      <c r="IL13">
        <v>121.5</v>
      </c>
      <c r="IM13">
        <v>122.2</v>
      </c>
      <c r="IN13">
        <v>123.1</v>
      </c>
      <c r="IO13">
        <v>123.4</v>
      </c>
      <c r="IP13">
        <v>123.4</v>
      </c>
      <c r="IQ13">
        <v>123.1</v>
      </c>
      <c r="IR13">
        <v>122.7</v>
      </c>
      <c r="IS13">
        <v>121.9</v>
      </c>
      <c r="IT13">
        <v>121.9</v>
      </c>
      <c r="IU13">
        <v>123.1</v>
      </c>
      <c r="IV13">
        <v>124.2</v>
      </c>
      <c r="IY13" t="str">
        <f>INDEX(Working_Notes!$S$3:$S$29,MATCH('Transposed Data'!IZ13,Working_Notes!$T$3:$T$29,0))</f>
        <v>Food</v>
      </c>
      <c r="IZ13" t="s">
        <v>11</v>
      </c>
      <c r="JA13">
        <v>106.2</v>
      </c>
      <c r="JB13">
        <v>105.1</v>
      </c>
      <c r="JC13">
        <v>104.2</v>
      </c>
      <c r="JD13">
        <v>103.5</v>
      </c>
      <c r="JE13">
        <v>103.1</v>
      </c>
      <c r="JF13">
        <v>103.2</v>
      </c>
      <c r="JG13">
        <v>103.3</v>
      </c>
      <c r="JH13">
        <v>103.1</v>
      </c>
      <c r="JI13">
        <v>103.1</v>
      </c>
      <c r="JJ13">
        <v>102.7</v>
      </c>
      <c r="JK13">
        <v>102.2</v>
      </c>
      <c r="JL13">
        <v>101.5</v>
      </c>
      <c r="JM13">
        <v>100.2</v>
      </c>
      <c r="JN13">
        <v>99.2</v>
      </c>
      <c r="JO13">
        <v>99.6</v>
      </c>
      <c r="JP13">
        <v>101.8</v>
      </c>
      <c r="JQ13">
        <v>102.8</v>
      </c>
      <c r="JR13">
        <v>102.9</v>
      </c>
      <c r="JS13">
        <v>104.1</v>
      </c>
      <c r="JT13">
        <v>104.3</v>
      </c>
      <c r="JU13">
        <v>103.8</v>
      </c>
      <c r="JV13">
        <v>103.1</v>
      </c>
      <c r="JW13">
        <v>102.1</v>
      </c>
      <c r="JX13">
        <v>100.6</v>
      </c>
      <c r="JY13">
        <v>99</v>
      </c>
      <c r="JZ13">
        <v>98.3</v>
      </c>
      <c r="KA13">
        <v>97</v>
      </c>
      <c r="KB13">
        <v>95.7</v>
      </c>
      <c r="KC13">
        <v>95.3</v>
      </c>
      <c r="KD13">
        <v>94.1</v>
      </c>
      <c r="KE13">
        <v>91.3</v>
      </c>
      <c r="KF13">
        <v>90.5</v>
      </c>
      <c r="KG13">
        <v>90.4</v>
      </c>
      <c r="KH13">
        <v>92.3</v>
      </c>
      <c r="KI13">
        <v>93.3</v>
      </c>
      <c r="KJ13">
        <v>94.5</v>
      </c>
      <c r="KK13">
        <v>97.4</v>
      </c>
      <c r="KL13">
        <v>98.8</v>
      </c>
      <c r="KM13">
        <v>100.9</v>
      </c>
      <c r="KN13">
        <v>106.4</v>
      </c>
      <c r="KO13">
        <v>108.7</v>
      </c>
      <c r="KP13">
        <v>109.9</v>
      </c>
      <c r="KQ13">
        <v>111.3</v>
      </c>
      <c r="KR13">
        <v>112.9</v>
      </c>
      <c r="KS13">
        <v>113.8</v>
      </c>
      <c r="KT13">
        <v>114.1</v>
      </c>
      <c r="KU13">
        <v>114.1</v>
      </c>
      <c r="KV13">
        <v>114.4</v>
      </c>
      <c r="KW13">
        <v>115.6</v>
      </c>
      <c r="KX13">
        <v>117.3</v>
      </c>
      <c r="KY13">
        <v>118</v>
      </c>
      <c r="KZ13">
        <v>118.5</v>
      </c>
      <c r="LA13">
        <v>119.4</v>
      </c>
      <c r="LB13">
        <v>119.6</v>
      </c>
      <c r="LC13">
        <v>120.5</v>
      </c>
      <c r="LD13">
        <v>121.2</v>
      </c>
      <c r="LE13">
        <v>121.5</v>
      </c>
      <c r="LF13">
        <v>121.8</v>
      </c>
      <c r="LG13">
        <v>123</v>
      </c>
      <c r="LH13">
        <v>121.5</v>
      </c>
      <c r="LI13">
        <v>118.8</v>
      </c>
      <c r="LJ13">
        <v>117.1</v>
      </c>
      <c r="LK13">
        <v>116.1</v>
      </c>
      <c r="LL13">
        <v>113.7</v>
      </c>
      <c r="LM13">
        <v>109.6</v>
      </c>
      <c r="LN13">
        <v>111.1</v>
      </c>
      <c r="LO13">
        <v>113.5</v>
      </c>
      <c r="LP13">
        <v>114.7</v>
      </c>
      <c r="LQ13">
        <v>113.7</v>
      </c>
      <c r="LR13">
        <v>111.9</v>
      </c>
      <c r="LS13">
        <v>111.9</v>
      </c>
      <c r="LT13">
        <v>110.3</v>
      </c>
      <c r="LU13">
        <v>109.1</v>
      </c>
      <c r="LV13">
        <v>109</v>
      </c>
      <c r="LW13">
        <v>109</v>
      </c>
      <c r="LX13" s="20">
        <f t="shared" si="250"/>
        <v>109.85000000000001</v>
      </c>
      <c r="LY13">
        <v>109.9</v>
      </c>
      <c r="LZ13">
        <v>111</v>
      </c>
      <c r="MA13">
        <v>111.1</v>
      </c>
      <c r="MB13">
        <v>112</v>
      </c>
      <c r="MC13">
        <v>113.2</v>
      </c>
      <c r="MD13">
        <v>114</v>
      </c>
      <c r="ME13">
        <v>114.2</v>
      </c>
      <c r="MF13">
        <v>114</v>
      </c>
      <c r="MG13">
        <v>114.1</v>
      </c>
      <c r="MH13">
        <v>113.6</v>
      </c>
      <c r="MI13">
        <v>113.2</v>
      </c>
      <c r="MJ13">
        <v>120.3</v>
      </c>
      <c r="ML13">
        <v>114.2</v>
      </c>
      <c r="MM13">
        <v>114.2</v>
      </c>
      <c r="MN13">
        <v>115.1</v>
      </c>
      <c r="MO13">
        <v>116.4</v>
      </c>
      <c r="MP13">
        <v>116.2</v>
      </c>
      <c r="MQ13">
        <v>115.7</v>
      </c>
      <c r="MR13">
        <v>115.3</v>
      </c>
      <c r="MS13">
        <v>114.6</v>
      </c>
      <c r="MT13">
        <v>112.8</v>
      </c>
      <c r="MU13">
        <v>112.6</v>
      </c>
      <c r="MV13">
        <v>113.1</v>
      </c>
      <c r="MW13">
        <v>114.8</v>
      </c>
      <c r="MX13">
        <v>115.1</v>
      </c>
      <c r="MY13">
        <v>114.5</v>
      </c>
      <c r="MZ13">
        <v>119.7</v>
      </c>
      <c r="NA13">
        <v>119.7</v>
      </c>
      <c r="NB13">
        <v>121.9</v>
      </c>
      <c r="NC13">
        <v>122.4</v>
      </c>
      <c r="ND13">
        <v>121</v>
      </c>
      <c r="NE13">
        <v>120</v>
      </c>
      <c r="NF13">
        <v>118.9</v>
      </c>
      <c r="NG13">
        <v>118.8</v>
      </c>
      <c r="NH13">
        <v>119</v>
      </c>
      <c r="NI13">
        <v>119.7</v>
      </c>
      <c r="NJ13">
        <v>119.9</v>
      </c>
      <c r="NK13">
        <v>120</v>
      </c>
      <c r="NL13">
        <v>120.9</v>
      </c>
      <c r="NM13">
        <v>121.6</v>
      </c>
      <c r="NN13">
        <v>121.9</v>
      </c>
      <c r="NO13">
        <v>122.1</v>
      </c>
      <c r="NP13">
        <v>121.8</v>
      </c>
      <c r="NQ13">
        <v>121.1</v>
      </c>
      <c r="NR13">
        <v>120</v>
      </c>
      <c r="NS13">
        <v>120</v>
      </c>
      <c r="NT13">
        <v>121.3</v>
      </c>
      <c r="NU13">
        <v>122.7</v>
      </c>
    </row>
    <row r="14" spans="1:385" x14ac:dyDescent="0.3">
      <c r="A14" t="str">
        <f>INDEX(Working_Notes!$S$3:$S$29,MATCH('Transposed Data'!B14,Working_Notes!$T$3:$T$29,0))</f>
        <v>Food</v>
      </c>
      <c r="B14" t="s">
        <v>12</v>
      </c>
      <c r="C14">
        <v>103.1</v>
      </c>
      <c r="D14">
        <v>103.1</v>
      </c>
      <c r="E14">
        <v>103.3</v>
      </c>
      <c r="F14">
        <v>103.2</v>
      </c>
      <c r="G14">
        <v>104</v>
      </c>
      <c r="H14">
        <v>105.4</v>
      </c>
      <c r="I14">
        <v>106.4</v>
      </c>
      <c r="J14">
        <v>106.9</v>
      </c>
      <c r="K14">
        <v>107.9</v>
      </c>
      <c r="L14">
        <v>108.2</v>
      </c>
      <c r="M14">
        <v>109</v>
      </c>
      <c r="N14">
        <v>109.8</v>
      </c>
      <c r="O14">
        <v>110.2</v>
      </c>
      <c r="P14">
        <v>110.4</v>
      </c>
      <c r="Q14">
        <v>110.7</v>
      </c>
      <c r="R14">
        <v>111.2</v>
      </c>
      <c r="S14">
        <v>111.6</v>
      </c>
      <c r="T14">
        <v>112.3</v>
      </c>
      <c r="U14">
        <v>113.3</v>
      </c>
      <c r="V14">
        <v>114.6</v>
      </c>
      <c r="W14">
        <v>114.9</v>
      </c>
      <c r="X14">
        <v>115.3</v>
      </c>
      <c r="Y14">
        <v>115.8</v>
      </c>
      <c r="Z14">
        <v>116</v>
      </c>
      <c r="AA14">
        <v>117.2</v>
      </c>
      <c r="AB14">
        <v>118.6</v>
      </c>
      <c r="AC14">
        <v>119.4</v>
      </c>
      <c r="AD14">
        <v>119.8</v>
      </c>
      <c r="AE14">
        <v>120.7</v>
      </c>
      <c r="AF14">
        <v>123</v>
      </c>
      <c r="AG14">
        <v>123.4</v>
      </c>
      <c r="AH14">
        <v>123.9</v>
      </c>
      <c r="AI14">
        <v>125.4</v>
      </c>
      <c r="AJ14">
        <v>126.6</v>
      </c>
      <c r="AK14">
        <v>128.30000000000001</v>
      </c>
      <c r="AL14">
        <v>128.9</v>
      </c>
      <c r="AM14">
        <v>129.6</v>
      </c>
      <c r="AN14">
        <v>130.6</v>
      </c>
      <c r="AO14">
        <v>130.80000000000001</v>
      </c>
      <c r="AP14">
        <v>131.4</v>
      </c>
      <c r="AQ14">
        <v>132.19999999999999</v>
      </c>
      <c r="AR14">
        <v>133.1</v>
      </c>
      <c r="AS14">
        <v>134.30000000000001</v>
      </c>
      <c r="AT14">
        <v>134.9</v>
      </c>
      <c r="AU14">
        <v>135.80000000000001</v>
      </c>
      <c r="AV14">
        <v>136.30000000000001</v>
      </c>
      <c r="AW14">
        <v>136.80000000000001</v>
      </c>
      <c r="AX14">
        <v>137.5</v>
      </c>
      <c r="AY14">
        <v>136.9</v>
      </c>
      <c r="AZ14">
        <v>136</v>
      </c>
      <c r="BA14">
        <v>135.6</v>
      </c>
      <c r="BB14">
        <v>134.1</v>
      </c>
      <c r="BC14">
        <v>134</v>
      </c>
      <c r="BD14">
        <v>133.5</v>
      </c>
      <c r="BE14">
        <v>133.9</v>
      </c>
      <c r="BF14">
        <v>134.69999999999999</v>
      </c>
      <c r="BG14">
        <v>134.69999999999999</v>
      </c>
      <c r="BH14">
        <v>135.6</v>
      </c>
      <c r="BI14">
        <v>136</v>
      </c>
      <c r="BJ14">
        <v>135.80000000000001</v>
      </c>
      <c r="BK14">
        <v>136</v>
      </c>
      <c r="BL14">
        <v>135.6</v>
      </c>
      <c r="BM14">
        <v>136.30000000000001</v>
      </c>
      <c r="BN14">
        <v>137.19999999999999</v>
      </c>
      <c r="BO14">
        <v>137.4</v>
      </c>
      <c r="BP14">
        <v>137.6</v>
      </c>
      <c r="BQ14">
        <v>138.19999999999999</v>
      </c>
      <c r="BR14">
        <v>138.6</v>
      </c>
      <c r="BS14">
        <v>138.69999999999999</v>
      </c>
      <c r="BT14">
        <v>139.5</v>
      </c>
      <c r="BU14">
        <v>140.6</v>
      </c>
      <c r="BV14">
        <v>140.19999999999999</v>
      </c>
      <c r="BW14">
        <v>138.9</v>
      </c>
      <c r="BX14">
        <v>139.19999999999999</v>
      </c>
      <c r="BY14">
        <v>138.9</v>
      </c>
      <c r="BZ14" s="26">
        <f t="shared" si="248"/>
        <v>139.73333333333335</v>
      </c>
      <c r="CA14">
        <v>139.30000000000001</v>
      </c>
      <c r="CB14">
        <v>140.4</v>
      </c>
      <c r="CC14">
        <v>141.69999999999999</v>
      </c>
      <c r="CD14">
        <v>142.69999999999999</v>
      </c>
      <c r="CE14">
        <v>144.19999999999999</v>
      </c>
      <c r="CF14">
        <v>145.5</v>
      </c>
      <c r="CG14">
        <v>147.30000000000001</v>
      </c>
      <c r="CH14">
        <v>149.1</v>
      </c>
      <c r="CI14">
        <v>151.6</v>
      </c>
      <c r="CJ14">
        <v>152.80000000000001</v>
      </c>
      <c r="CK14">
        <v>154</v>
      </c>
      <c r="CL14">
        <v>158.69999999999999</v>
      </c>
      <c r="CN14">
        <v>159.80000000000001</v>
      </c>
      <c r="CO14">
        <v>159.80000000000001</v>
      </c>
      <c r="CP14">
        <v>160</v>
      </c>
      <c r="CQ14">
        <v>160</v>
      </c>
      <c r="CR14">
        <v>160.9</v>
      </c>
      <c r="CS14">
        <v>162</v>
      </c>
      <c r="CT14">
        <v>163.5</v>
      </c>
      <c r="CU14">
        <v>164.5</v>
      </c>
      <c r="CV14">
        <v>165</v>
      </c>
      <c r="CW14">
        <v>164</v>
      </c>
      <c r="CX14">
        <v>164.4</v>
      </c>
      <c r="CY14">
        <v>169.7</v>
      </c>
      <c r="CZ14">
        <v>170</v>
      </c>
      <c r="DA14">
        <v>169.7</v>
      </c>
      <c r="DB14">
        <v>169.8</v>
      </c>
      <c r="DC14">
        <v>170.1</v>
      </c>
      <c r="DD14">
        <v>170.6</v>
      </c>
      <c r="DE14">
        <v>170.8</v>
      </c>
      <c r="DF14">
        <v>171.7</v>
      </c>
      <c r="DG14">
        <v>173.3</v>
      </c>
      <c r="DH14">
        <v>175.4</v>
      </c>
      <c r="DI14">
        <v>178.7</v>
      </c>
      <c r="DJ14">
        <v>182.9</v>
      </c>
      <c r="DK14">
        <v>186.6</v>
      </c>
      <c r="DL14">
        <v>188.9</v>
      </c>
      <c r="DM14">
        <v>191.8</v>
      </c>
      <c r="DN14">
        <v>195.6</v>
      </c>
      <c r="DO14">
        <v>199.1</v>
      </c>
      <c r="DP14">
        <v>201.6</v>
      </c>
      <c r="DQ14">
        <v>204.8</v>
      </c>
      <c r="DR14">
        <v>207.5</v>
      </c>
      <c r="DS14">
        <v>210.5</v>
      </c>
      <c r="DT14">
        <v>212.1</v>
      </c>
      <c r="DU14">
        <v>212.1</v>
      </c>
      <c r="DV14">
        <v>215.5</v>
      </c>
      <c r="DW14">
        <v>221</v>
      </c>
      <c r="DZ14" t="str">
        <f>INDEX(Working_Notes!$S$3:$S$29,MATCH('Transposed Data'!EA14,Working_Notes!$T$3:$T$29,0))</f>
        <v>Food</v>
      </c>
      <c r="EA14" t="s">
        <v>12</v>
      </c>
      <c r="EB14">
        <v>101.8</v>
      </c>
      <c r="EC14">
        <v>102.3</v>
      </c>
      <c r="ED14">
        <v>102.4</v>
      </c>
      <c r="EE14">
        <v>103.5</v>
      </c>
      <c r="EF14">
        <v>105</v>
      </c>
      <c r="EG14">
        <v>106.4</v>
      </c>
      <c r="EH14">
        <v>107.5</v>
      </c>
      <c r="EI14">
        <v>108.5</v>
      </c>
      <c r="EJ14">
        <v>109.1</v>
      </c>
      <c r="EK14">
        <v>109.6</v>
      </c>
      <c r="EL14">
        <v>110.3</v>
      </c>
      <c r="EM14">
        <v>111.9</v>
      </c>
      <c r="EN14">
        <v>112.7</v>
      </c>
      <c r="EO14">
        <v>113.5</v>
      </c>
      <c r="EP14">
        <v>114.1</v>
      </c>
      <c r="EQ14">
        <v>115.3</v>
      </c>
      <c r="ER14">
        <v>117</v>
      </c>
      <c r="ES14">
        <v>118.3</v>
      </c>
      <c r="ET14">
        <v>120</v>
      </c>
      <c r="EU14">
        <v>122.1</v>
      </c>
      <c r="EV14">
        <v>122.9</v>
      </c>
      <c r="EW14">
        <v>123.8</v>
      </c>
      <c r="EX14">
        <v>124.6</v>
      </c>
      <c r="EY14">
        <v>125.4</v>
      </c>
      <c r="EZ14">
        <v>126.6</v>
      </c>
      <c r="FA14">
        <v>127.7</v>
      </c>
      <c r="FB14">
        <v>127.4</v>
      </c>
      <c r="FC14">
        <v>127.7</v>
      </c>
      <c r="FD14">
        <v>128.80000000000001</v>
      </c>
      <c r="FE14">
        <v>130.5</v>
      </c>
      <c r="FF14">
        <v>131.5</v>
      </c>
      <c r="FG14">
        <v>132.69999999999999</v>
      </c>
      <c r="FH14">
        <v>134.4</v>
      </c>
      <c r="FI14">
        <v>135.80000000000001</v>
      </c>
      <c r="FJ14">
        <v>137.1</v>
      </c>
      <c r="FK14">
        <v>138.6</v>
      </c>
      <c r="FL14">
        <v>139.5</v>
      </c>
      <c r="FM14">
        <v>139.69999999999999</v>
      </c>
      <c r="FN14">
        <v>140.1</v>
      </c>
      <c r="FO14">
        <v>140.4</v>
      </c>
      <c r="FP14">
        <v>141.5</v>
      </c>
      <c r="FQ14">
        <v>142.80000000000001</v>
      </c>
      <c r="FR14">
        <v>143.9</v>
      </c>
      <c r="FS14">
        <v>144.6</v>
      </c>
      <c r="FT14">
        <v>144.80000000000001</v>
      </c>
      <c r="FU14">
        <v>145.30000000000001</v>
      </c>
      <c r="FV14">
        <v>145.4</v>
      </c>
      <c r="FW14">
        <v>145.5</v>
      </c>
      <c r="FX14">
        <v>144.9</v>
      </c>
      <c r="FY14">
        <v>144</v>
      </c>
      <c r="FZ14">
        <v>142.6</v>
      </c>
      <c r="GA14">
        <v>141.30000000000001</v>
      </c>
      <c r="GB14">
        <v>139.9</v>
      </c>
      <c r="GC14">
        <v>138.80000000000001</v>
      </c>
      <c r="GD14">
        <v>137.80000000000001</v>
      </c>
      <c r="GE14">
        <v>137.5</v>
      </c>
      <c r="GF14">
        <v>137.30000000000001</v>
      </c>
      <c r="GG14">
        <v>137.80000000000001</v>
      </c>
      <c r="GH14">
        <v>138.30000000000001</v>
      </c>
      <c r="GI14">
        <v>139.69999999999999</v>
      </c>
      <c r="GJ14">
        <v>140.5</v>
      </c>
      <c r="GK14">
        <v>140.69999999999999</v>
      </c>
      <c r="GL14">
        <v>140.69999999999999</v>
      </c>
      <c r="GM14">
        <v>140.19999999999999</v>
      </c>
      <c r="GN14">
        <v>139.6</v>
      </c>
      <c r="GO14">
        <v>140</v>
      </c>
      <c r="GP14">
        <v>140.30000000000001</v>
      </c>
      <c r="GQ14">
        <v>141.1</v>
      </c>
      <c r="GR14">
        <v>141.19999999999999</v>
      </c>
      <c r="GS14">
        <v>141.1</v>
      </c>
      <c r="GT14">
        <v>141.4</v>
      </c>
      <c r="GU14">
        <v>141.5</v>
      </c>
      <c r="GV14">
        <v>140.4</v>
      </c>
      <c r="GW14">
        <v>140.80000000000001</v>
      </c>
      <c r="GX14">
        <v>140.69999999999999</v>
      </c>
      <c r="GY14" s="26">
        <f t="shared" si="249"/>
        <v>140.91666666666666</v>
      </c>
      <c r="GZ14">
        <v>141</v>
      </c>
      <c r="HA14">
        <v>141</v>
      </c>
      <c r="HB14">
        <v>141.6</v>
      </c>
      <c r="HC14">
        <v>142.5</v>
      </c>
      <c r="HD14">
        <v>143.80000000000001</v>
      </c>
      <c r="HE14">
        <v>145.19999999999999</v>
      </c>
      <c r="HF14">
        <v>146.30000000000001</v>
      </c>
      <c r="HG14">
        <v>148</v>
      </c>
      <c r="HH14">
        <v>149.5</v>
      </c>
      <c r="HI14">
        <v>150.4</v>
      </c>
      <c r="HJ14">
        <v>151.5</v>
      </c>
      <c r="HK14">
        <v>154</v>
      </c>
      <c r="HM14">
        <v>158.80000000000001</v>
      </c>
      <c r="HN14">
        <v>158.80000000000001</v>
      </c>
      <c r="HO14">
        <v>160</v>
      </c>
      <c r="HP14">
        <v>160.9</v>
      </c>
      <c r="HQ14">
        <v>161.30000000000001</v>
      </c>
      <c r="HR14">
        <v>161.4</v>
      </c>
      <c r="HS14">
        <v>161.9</v>
      </c>
      <c r="HT14">
        <v>163</v>
      </c>
      <c r="HU14">
        <v>162.5</v>
      </c>
      <c r="HV14">
        <v>162.6</v>
      </c>
      <c r="HW14">
        <v>162.80000000000001</v>
      </c>
      <c r="HX14">
        <v>165.2</v>
      </c>
      <c r="HY14">
        <v>165.5</v>
      </c>
      <c r="HZ14">
        <v>165.5</v>
      </c>
      <c r="IA14">
        <v>166.2</v>
      </c>
      <c r="IB14">
        <v>166.2</v>
      </c>
      <c r="IC14">
        <v>166.8</v>
      </c>
      <c r="ID14">
        <v>167.2</v>
      </c>
      <c r="IE14">
        <v>168.2</v>
      </c>
      <c r="IF14">
        <v>169.8</v>
      </c>
      <c r="IG14">
        <v>172.2</v>
      </c>
      <c r="IH14">
        <v>174.7</v>
      </c>
      <c r="II14">
        <v>178</v>
      </c>
      <c r="IJ14">
        <v>181.4</v>
      </c>
      <c r="IK14">
        <v>183.5</v>
      </c>
      <c r="IL14">
        <v>186.3</v>
      </c>
      <c r="IM14">
        <v>189.7</v>
      </c>
      <c r="IN14">
        <v>193.6</v>
      </c>
      <c r="IO14">
        <v>196.4</v>
      </c>
      <c r="IP14">
        <v>198.8</v>
      </c>
      <c r="IQ14">
        <v>200.5</v>
      </c>
      <c r="IR14">
        <v>204.3</v>
      </c>
      <c r="IS14">
        <v>204.8</v>
      </c>
      <c r="IT14">
        <v>204.8</v>
      </c>
      <c r="IU14">
        <v>207.8</v>
      </c>
      <c r="IV14">
        <v>211.9</v>
      </c>
      <c r="IY14" t="str">
        <f>INDEX(Working_Notes!$S$3:$S$29,MATCH('Transposed Data'!IZ14,Working_Notes!$T$3:$T$29,0))</f>
        <v>Food</v>
      </c>
      <c r="IZ14" t="s">
        <v>12</v>
      </c>
      <c r="JA14">
        <v>102.7</v>
      </c>
      <c r="JB14">
        <v>102.8</v>
      </c>
      <c r="JC14">
        <v>103</v>
      </c>
      <c r="JD14">
        <v>103.3</v>
      </c>
      <c r="JE14">
        <v>104.3</v>
      </c>
      <c r="JF14">
        <v>105.7</v>
      </c>
      <c r="JG14">
        <v>106.8</v>
      </c>
      <c r="JH14">
        <v>107.4</v>
      </c>
      <c r="JI14">
        <v>108.3</v>
      </c>
      <c r="JJ14">
        <v>108.7</v>
      </c>
      <c r="JK14">
        <v>109.4</v>
      </c>
      <c r="JL14">
        <v>110.5</v>
      </c>
      <c r="JM14">
        <v>111</v>
      </c>
      <c r="JN14">
        <v>111.4</v>
      </c>
      <c r="JO14">
        <v>111.8</v>
      </c>
      <c r="JP14">
        <v>112.6</v>
      </c>
      <c r="JQ14">
        <v>113.4</v>
      </c>
      <c r="JR14">
        <v>114.3</v>
      </c>
      <c r="JS14">
        <v>115.5</v>
      </c>
      <c r="JT14">
        <v>117.1</v>
      </c>
      <c r="JU14">
        <v>117.6</v>
      </c>
      <c r="JV14">
        <v>118.1</v>
      </c>
      <c r="JW14">
        <v>118.7</v>
      </c>
      <c r="JX14">
        <v>119.1</v>
      </c>
      <c r="JY14">
        <v>120.3</v>
      </c>
      <c r="JZ14">
        <v>121.6</v>
      </c>
      <c r="KA14">
        <v>122.1</v>
      </c>
      <c r="KB14">
        <v>122.4</v>
      </c>
      <c r="KC14">
        <v>123.4</v>
      </c>
      <c r="KD14">
        <v>125.5</v>
      </c>
      <c r="KE14">
        <v>126.1</v>
      </c>
      <c r="KF14">
        <v>126.8</v>
      </c>
      <c r="KG14">
        <v>128.4</v>
      </c>
      <c r="KH14">
        <v>129.69999999999999</v>
      </c>
      <c r="KI14">
        <v>131.19999999999999</v>
      </c>
      <c r="KJ14">
        <v>132.1</v>
      </c>
      <c r="KK14">
        <v>132.9</v>
      </c>
      <c r="KL14">
        <v>133.6</v>
      </c>
      <c r="KM14">
        <v>133.9</v>
      </c>
      <c r="KN14">
        <v>134.4</v>
      </c>
      <c r="KO14">
        <v>135.30000000000001</v>
      </c>
      <c r="KP14">
        <v>136.30000000000001</v>
      </c>
      <c r="KQ14">
        <v>137.5</v>
      </c>
      <c r="KR14">
        <v>138.1</v>
      </c>
      <c r="KS14">
        <v>138.80000000000001</v>
      </c>
      <c r="KT14">
        <v>139.30000000000001</v>
      </c>
      <c r="KU14">
        <v>139.69999999999999</v>
      </c>
      <c r="KV14">
        <v>140.19999999999999</v>
      </c>
      <c r="KW14">
        <v>139.6</v>
      </c>
      <c r="KX14">
        <v>138.69999999999999</v>
      </c>
      <c r="KY14">
        <v>137.9</v>
      </c>
      <c r="KZ14">
        <v>136.5</v>
      </c>
      <c r="LA14">
        <v>136</v>
      </c>
      <c r="LB14">
        <v>135.30000000000001</v>
      </c>
      <c r="LC14">
        <v>135.19999999999999</v>
      </c>
      <c r="LD14">
        <v>135.6</v>
      </c>
      <c r="LE14">
        <v>135.6</v>
      </c>
      <c r="LF14">
        <v>136.30000000000001</v>
      </c>
      <c r="LG14">
        <v>136.80000000000001</v>
      </c>
      <c r="LH14">
        <v>137.1</v>
      </c>
      <c r="LI14">
        <v>137.5</v>
      </c>
      <c r="LJ14">
        <v>137.30000000000001</v>
      </c>
      <c r="LK14">
        <v>137.80000000000001</v>
      </c>
      <c r="LL14">
        <v>138.19999999999999</v>
      </c>
      <c r="LM14">
        <v>138.1</v>
      </c>
      <c r="LN14">
        <v>138.4</v>
      </c>
      <c r="LO14">
        <v>138.9</v>
      </c>
      <c r="LP14">
        <v>139.4</v>
      </c>
      <c r="LQ14">
        <v>139.5</v>
      </c>
      <c r="LR14">
        <v>141</v>
      </c>
      <c r="LS14">
        <v>140.9</v>
      </c>
      <c r="LT14">
        <v>140.6</v>
      </c>
      <c r="LU14">
        <v>139.4</v>
      </c>
      <c r="LV14">
        <v>139.69999999999999</v>
      </c>
      <c r="LW14">
        <v>139.5</v>
      </c>
      <c r="LX14" s="20">
        <f t="shared" si="250"/>
        <v>140.13333333333333</v>
      </c>
      <c r="LY14">
        <v>139.9</v>
      </c>
      <c r="LZ14">
        <v>140.6</v>
      </c>
      <c r="MA14">
        <v>141.69999999999999</v>
      </c>
      <c r="MB14">
        <v>142.6</v>
      </c>
      <c r="MC14">
        <v>144.1</v>
      </c>
      <c r="MD14">
        <v>145.4</v>
      </c>
      <c r="ME14">
        <v>147</v>
      </c>
      <c r="MF14">
        <v>148.69999999999999</v>
      </c>
      <c r="MG14">
        <v>150.9</v>
      </c>
      <c r="MH14">
        <v>152</v>
      </c>
      <c r="MI14">
        <v>153.19999999999999</v>
      </c>
      <c r="MJ14">
        <v>157.1</v>
      </c>
      <c r="ML14">
        <v>159.5</v>
      </c>
      <c r="MM14">
        <v>159.5</v>
      </c>
      <c r="MN14">
        <v>160</v>
      </c>
      <c r="MO14">
        <v>160.30000000000001</v>
      </c>
      <c r="MP14">
        <v>161</v>
      </c>
      <c r="MQ14">
        <v>161.80000000000001</v>
      </c>
      <c r="MR14">
        <v>163</v>
      </c>
      <c r="MS14">
        <v>164</v>
      </c>
      <c r="MT14">
        <v>164.2</v>
      </c>
      <c r="MU14">
        <v>163.5</v>
      </c>
      <c r="MV14">
        <v>163.9</v>
      </c>
      <c r="MW14">
        <v>168.2</v>
      </c>
      <c r="MX14">
        <v>168.5</v>
      </c>
      <c r="MY14">
        <v>168.3</v>
      </c>
      <c r="MZ14">
        <v>168.8</v>
      </c>
      <c r="NA14">
        <v>168.8</v>
      </c>
      <c r="NB14">
        <v>169.3</v>
      </c>
      <c r="NC14">
        <v>169.6</v>
      </c>
      <c r="ND14">
        <v>170.5</v>
      </c>
      <c r="NE14">
        <v>172.1</v>
      </c>
      <c r="NF14">
        <v>174.3</v>
      </c>
      <c r="NG14">
        <v>177.4</v>
      </c>
      <c r="NH14">
        <v>181.3</v>
      </c>
      <c r="NI14">
        <v>184.9</v>
      </c>
      <c r="NJ14">
        <v>187.1</v>
      </c>
      <c r="NK14">
        <v>190</v>
      </c>
      <c r="NL14">
        <v>193.6</v>
      </c>
      <c r="NM14">
        <v>197.3</v>
      </c>
      <c r="NN14">
        <v>199.9</v>
      </c>
      <c r="NO14">
        <v>202.8</v>
      </c>
      <c r="NP14">
        <v>205.2</v>
      </c>
      <c r="NQ14">
        <v>208.4</v>
      </c>
      <c r="NR14">
        <v>209.7</v>
      </c>
      <c r="NS14">
        <v>209.7</v>
      </c>
      <c r="NT14">
        <v>212.9</v>
      </c>
      <c r="NU14">
        <v>218</v>
      </c>
    </row>
    <row r="15" spans="1:385" x14ac:dyDescent="0.3">
      <c r="A15" t="str">
        <f>INDEX(Working_Notes!$S$3:$S$29,MATCH('Transposed Data'!B15,Working_Notes!$T$3:$T$29,0))</f>
        <v>Discretionary</v>
      </c>
      <c r="B15" t="s">
        <v>13</v>
      </c>
      <c r="C15">
        <v>104.8</v>
      </c>
      <c r="D15">
        <v>105.1</v>
      </c>
      <c r="E15">
        <v>105.6</v>
      </c>
      <c r="F15">
        <v>106.5</v>
      </c>
      <c r="G15">
        <v>107.4</v>
      </c>
      <c r="H15">
        <v>108.2</v>
      </c>
      <c r="I15">
        <v>109.1</v>
      </c>
      <c r="J15">
        <v>109.7</v>
      </c>
      <c r="K15">
        <v>110.4</v>
      </c>
      <c r="L15">
        <v>111.1</v>
      </c>
      <c r="M15">
        <v>111.8</v>
      </c>
      <c r="N15">
        <v>112.1</v>
      </c>
      <c r="O15">
        <v>112.4</v>
      </c>
      <c r="P15">
        <v>112.9</v>
      </c>
      <c r="Q15">
        <v>113</v>
      </c>
      <c r="R15">
        <v>113.5</v>
      </c>
      <c r="S15">
        <v>114.2</v>
      </c>
      <c r="T15">
        <v>114.9</v>
      </c>
      <c r="U15">
        <v>115.6</v>
      </c>
      <c r="V15">
        <v>115.8</v>
      </c>
      <c r="W15">
        <v>116.5</v>
      </c>
      <c r="X15">
        <v>116.8</v>
      </c>
      <c r="Y15">
        <v>116.8</v>
      </c>
      <c r="Z15">
        <v>117.3</v>
      </c>
      <c r="AA15">
        <v>117.9</v>
      </c>
      <c r="AB15">
        <v>118.8</v>
      </c>
      <c r="AC15">
        <v>118.9</v>
      </c>
      <c r="AD15">
        <v>119.4</v>
      </c>
      <c r="AE15">
        <v>120.2</v>
      </c>
      <c r="AF15">
        <v>121.1</v>
      </c>
      <c r="AG15">
        <v>121</v>
      </c>
      <c r="AH15">
        <v>121.5</v>
      </c>
      <c r="AI15">
        <v>121.9</v>
      </c>
      <c r="AJ15">
        <v>122.3</v>
      </c>
      <c r="AK15">
        <v>123.1</v>
      </c>
      <c r="AL15">
        <v>123.3</v>
      </c>
      <c r="AM15">
        <v>124.3</v>
      </c>
      <c r="AN15">
        <v>124.8</v>
      </c>
      <c r="AO15">
        <v>124.9</v>
      </c>
      <c r="AP15">
        <v>125.4</v>
      </c>
      <c r="AQ15">
        <v>126.1</v>
      </c>
      <c r="AR15">
        <v>126.4</v>
      </c>
      <c r="AS15">
        <v>127.3</v>
      </c>
      <c r="AT15">
        <v>128.1</v>
      </c>
      <c r="AU15">
        <v>128.80000000000001</v>
      </c>
      <c r="AV15">
        <v>128.69999999999999</v>
      </c>
      <c r="AW15">
        <v>128.69999999999999</v>
      </c>
      <c r="AX15">
        <v>129.1</v>
      </c>
      <c r="AY15">
        <v>129</v>
      </c>
      <c r="AZ15">
        <v>129.4</v>
      </c>
      <c r="BA15">
        <v>129.80000000000001</v>
      </c>
      <c r="BB15">
        <v>130</v>
      </c>
      <c r="BC15">
        <v>130.30000000000001</v>
      </c>
      <c r="BD15">
        <v>130.4</v>
      </c>
      <c r="BE15">
        <v>131.4</v>
      </c>
      <c r="BF15">
        <v>131.6</v>
      </c>
      <c r="BG15">
        <v>131.69999999999999</v>
      </c>
      <c r="BH15">
        <v>131.30000000000001</v>
      </c>
      <c r="BI15">
        <v>131.9</v>
      </c>
      <c r="BJ15">
        <v>131.1</v>
      </c>
      <c r="BK15">
        <v>131.19999999999999</v>
      </c>
      <c r="BL15">
        <v>130.5</v>
      </c>
      <c r="BM15">
        <v>131.19999999999999</v>
      </c>
      <c r="BN15">
        <v>131.9</v>
      </c>
      <c r="BO15">
        <v>132.19999999999999</v>
      </c>
      <c r="BP15">
        <v>132.80000000000001</v>
      </c>
      <c r="BQ15">
        <v>132.80000000000001</v>
      </c>
      <c r="BR15">
        <v>133.80000000000001</v>
      </c>
      <c r="BS15">
        <v>133.1</v>
      </c>
      <c r="BT15">
        <v>134.6</v>
      </c>
      <c r="BU15">
        <v>137.5</v>
      </c>
      <c r="BV15">
        <v>137.80000000000001</v>
      </c>
      <c r="BW15">
        <v>137</v>
      </c>
      <c r="BX15">
        <v>137.4</v>
      </c>
      <c r="BY15">
        <v>137.4</v>
      </c>
      <c r="BZ15" s="26">
        <f t="shared" si="248"/>
        <v>137.66666666666666</v>
      </c>
      <c r="CA15">
        <v>137.69999999999999</v>
      </c>
      <c r="CB15">
        <v>138</v>
      </c>
      <c r="CC15">
        <v>138.5</v>
      </c>
      <c r="CD15">
        <v>138.5</v>
      </c>
      <c r="CE15">
        <v>138.5</v>
      </c>
      <c r="CF15">
        <v>138.6</v>
      </c>
      <c r="CG15">
        <v>138.69999999999999</v>
      </c>
      <c r="CH15">
        <v>139.30000000000001</v>
      </c>
      <c r="CI15">
        <v>139.69999999999999</v>
      </c>
      <c r="CJ15">
        <v>140.1</v>
      </c>
      <c r="CK15">
        <v>140.1</v>
      </c>
      <c r="CL15">
        <v>139.19999999999999</v>
      </c>
      <c r="CN15">
        <v>142.1</v>
      </c>
      <c r="CO15">
        <v>142.1</v>
      </c>
      <c r="CP15">
        <v>143.5</v>
      </c>
      <c r="CQ15">
        <v>145.4</v>
      </c>
      <c r="CR15">
        <v>147.4</v>
      </c>
      <c r="CS15">
        <v>150</v>
      </c>
      <c r="CT15">
        <v>153.4</v>
      </c>
      <c r="CU15">
        <v>156.1</v>
      </c>
      <c r="CV15">
        <v>160</v>
      </c>
      <c r="CW15">
        <v>160.6</v>
      </c>
      <c r="CX15">
        <v>161.9</v>
      </c>
      <c r="CY15">
        <v>164.6</v>
      </c>
      <c r="CZ15">
        <v>165.5</v>
      </c>
      <c r="DA15">
        <v>166.2</v>
      </c>
      <c r="DB15">
        <v>167.6</v>
      </c>
      <c r="DC15">
        <v>168.3</v>
      </c>
      <c r="DD15">
        <v>168.8</v>
      </c>
      <c r="DE15">
        <v>169.1</v>
      </c>
      <c r="DF15">
        <v>169.7</v>
      </c>
      <c r="DG15">
        <v>169.8</v>
      </c>
      <c r="DH15">
        <v>170.5</v>
      </c>
      <c r="DI15">
        <v>171.2</v>
      </c>
      <c r="DJ15">
        <v>172.4</v>
      </c>
      <c r="DK15">
        <v>173.2</v>
      </c>
      <c r="DL15">
        <v>174.2</v>
      </c>
      <c r="DM15">
        <v>174.5</v>
      </c>
      <c r="DN15">
        <v>174.8</v>
      </c>
      <c r="DO15">
        <v>175.4</v>
      </c>
      <c r="DP15">
        <v>175.8</v>
      </c>
      <c r="DQ15">
        <v>176.4</v>
      </c>
      <c r="DR15">
        <v>176.8</v>
      </c>
      <c r="DS15">
        <v>176.9</v>
      </c>
      <c r="DT15">
        <v>177.6</v>
      </c>
      <c r="DU15">
        <v>177.6</v>
      </c>
      <c r="DV15">
        <v>178.2</v>
      </c>
      <c r="DW15">
        <v>178.7</v>
      </c>
      <c r="DZ15" t="str">
        <f>INDEX(Working_Notes!$S$3:$S$29,MATCH('Transposed Data'!EA15,Working_Notes!$T$3:$T$29,0))</f>
        <v>Discretionary</v>
      </c>
      <c r="EA15" t="s">
        <v>13</v>
      </c>
      <c r="EB15">
        <v>105.1</v>
      </c>
      <c r="EC15">
        <v>106</v>
      </c>
      <c r="ED15">
        <v>107</v>
      </c>
      <c r="EE15">
        <v>108.2</v>
      </c>
      <c r="EF15">
        <v>109.1</v>
      </c>
      <c r="EG15">
        <v>110</v>
      </c>
      <c r="EH15">
        <v>110.4</v>
      </c>
      <c r="EI15">
        <v>110.9</v>
      </c>
      <c r="EJ15">
        <v>111.1</v>
      </c>
      <c r="EK15">
        <v>111.4</v>
      </c>
      <c r="EL15">
        <v>111.8</v>
      </c>
      <c r="EM15">
        <v>112.1</v>
      </c>
      <c r="EN15">
        <v>112.1</v>
      </c>
      <c r="EO15">
        <v>112.1</v>
      </c>
      <c r="EP15">
        <v>112.2</v>
      </c>
      <c r="EQ15">
        <v>112.7</v>
      </c>
      <c r="ER15">
        <v>112.9</v>
      </c>
      <c r="ES15">
        <v>113.2</v>
      </c>
      <c r="ET15">
        <v>113.8</v>
      </c>
      <c r="EU15">
        <v>114.4</v>
      </c>
      <c r="EV15">
        <v>114.8</v>
      </c>
      <c r="EW15">
        <v>115.2</v>
      </c>
      <c r="EX15">
        <v>115.8</v>
      </c>
      <c r="EY15">
        <v>116.1</v>
      </c>
      <c r="EZ15">
        <v>116.5</v>
      </c>
      <c r="FA15">
        <v>116.8</v>
      </c>
      <c r="FB15">
        <v>117</v>
      </c>
      <c r="FC15">
        <v>117.2</v>
      </c>
      <c r="FD15">
        <v>117.7</v>
      </c>
      <c r="FE15">
        <v>118</v>
      </c>
      <c r="FF15">
        <v>118.3</v>
      </c>
      <c r="FG15">
        <v>118.8</v>
      </c>
      <c r="FH15">
        <v>119.1</v>
      </c>
      <c r="FI15">
        <v>119.4</v>
      </c>
      <c r="FJ15">
        <v>119.8</v>
      </c>
      <c r="FK15">
        <v>120.2</v>
      </c>
      <c r="FL15">
        <v>120.5</v>
      </c>
      <c r="FM15">
        <v>120.6</v>
      </c>
      <c r="FN15">
        <v>120.7</v>
      </c>
      <c r="FO15">
        <v>121.1</v>
      </c>
      <c r="FP15">
        <v>121.5</v>
      </c>
      <c r="FQ15">
        <v>121.6</v>
      </c>
      <c r="FR15">
        <v>121.7</v>
      </c>
      <c r="FS15">
        <v>121.9</v>
      </c>
      <c r="FT15">
        <v>122.1</v>
      </c>
      <c r="FU15">
        <v>122.5</v>
      </c>
      <c r="FV15">
        <v>122.7</v>
      </c>
      <c r="FW15">
        <v>123.1</v>
      </c>
      <c r="FX15">
        <v>123.2</v>
      </c>
      <c r="FY15">
        <v>123.4</v>
      </c>
      <c r="FZ15">
        <v>123.6</v>
      </c>
      <c r="GA15">
        <v>123.8</v>
      </c>
      <c r="GB15">
        <v>123.8</v>
      </c>
      <c r="GC15">
        <v>124.2</v>
      </c>
      <c r="GD15">
        <v>124.4</v>
      </c>
      <c r="GE15">
        <v>124.6</v>
      </c>
      <c r="GF15">
        <v>124.8</v>
      </c>
      <c r="GG15">
        <v>125.1</v>
      </c>
      <c r="GH15">
        <v>125.4</v>
      </c>
      <c r="GI15">
        <v>125.7</v>
      </c>
      <c r="GJ15">
        <v>125.9</v>
      </c>
      <c r="GK15">
        <v>125.9</v>
      </c>
      <c r="GL15">
        <v>126.2</v>
      </c>
      <c r="GM15">
        <v>126.5</v>
      </c>
      <c r="GN15">
        <v>126.6</v>
      </c>
      <c r="GO15">
        <v>126.7</v>
      </c>
      <c r="GP15">
        <v>126.8</v>
      </c>
      <c r="GQ15">
        <v>127.4</v>
      </c>
      <c r="GR15">
        <v>127.7</v>
      </c>
      <c r="GS15">
        <v>127.6</v>
      </c>
      <c r="GT15">
        <v>128</v>
      </c>
      <c r="GU15">
        <v>128.1</v>
      </c>
      <c r="GV15">
        <v>128.1</v>
      </c>
      <c r="GW15">
        <v>128.30000000000001</v>
      </c>
      <c r="GX15">
        <v>128.5</v>
      </c>
      <c r="GY15" s="26">
        <f t="shared" si="249"/>
        <v>128.71666666666667</v>
      </c>
      <c r="GZ15">
        <v>128.9</v>
      </c>
      <c r="HA15">
        <v>129</v>
      </c>
      <c r="HB15">
        <v>129.5</v>
      </c>
      <c r="HC15">
        <v>129.80000000000001</v>
      </c>
      <c r="HD15">
        <v>130</v>
      </c>
      <c r="HE15">
        <v>130.19999999999999</v>
      </c>
      <c r="HF15">
        <v>130.5</v>
      </c>
      <c r="HG15">
        <v>130.80000000000001</v>
      </c>
      <c r="HH15">
        <v>131.1</v>
      </c>
      <c r="HI15">
        <v>131.5</v>
      </c>
      <c r="HJ15">
        <v>131.9</v>
      </c>
      <c r="HK15">
        <v>133.5</v>
      </c>
      <c r="HM15">
        <v>135.6</v>
      </c>
      <c r="HN15">
        <v>135.6</v>
      </c>
      <c r="HO15">
        <v>136.5</v>
      </c>
      <c r="HP15">
        <v>137.69999999999999</v>
      </c>
      <c r="HQ15">
        <v>139.19999999999999</v>
      </c>
      <c r="HR15">
        <v>141.5</v>
      </c>
      <c r="HS15">
        <v>143.30000000000001</v>
      </c>
      <c r="HT15">
        <v>145.9</v>
      </c>
      <c r="HU15">
        <v>149.19999999999999</v>
      </c>
      <c r="HV15">
        <v>150.69999999999999</v>
      </c>
      <c r="HW15">
        <v>151.5</v>
      </c>
      <c r="HX15">
        <v>152</v>
      </c>
      <c r="HY15">
        <v>152.30000000000001</v>
      </c>
      <c r="HZ15">
        <v>153.4</v>
      </c>
      <c r="IA15">
        <v>154.80000000000001</v>
      </c>
      <c r="IB15">
        <v>154.80000000000001</v>
      </c>
      <c r="IC15">
        <v>155.4</v>
      </c>
      <c r="ID15">
        <v>156.1</v>
      </c>
      <c r="IE15">
        <v>156.5</v>
      </c>
      <c r="IF15">
        <v>156.6</v>
      </c>
      <c r="IG15">
        <v>156.69999999999999</v>
      </c>
      <c r="IH15">
        <v>157.1</v>
      </c>
      <c r="II15">
        <v>157.5</v>
      </c>
      <c r="IJ15">
        <v>158.5</v>
      </c>
      <c r="IK15">
        <v>159.1</v>
      </c>
      <c r="IL15">
        <v>159.80000000000001</v>
      </c>
      <c r="IM15">
        <v>160.5</v>
      </c>
      <c r="IN15">
        <v>161.1</v>
      </c>
      <c r="IO15">
        <v>161.6</v>
      </c>
      <c r="IP15">
        <v>162.1</v>
      </c>
      <c r="IQ15">
        <v>162.80000000000001</v>
      </c>
      <c r="IR15">
        <v>163.69999999999999</v>
      </c>
      <c r="IS15">
        <v>164.9</v>
      </c>
      <c r="IT15">
        <v>164.9</v>
      </c>
      <c r="IU15">
        <v>165.5</v>
      </c>
      <c r="IV15">
        <v>165.9</v>
      </c>
      <c r="IY15" t="str">
        <f>INDEX(Working_Notes!$S$3:$S$29,MATCH('Transposed Data'!IZ15,Working_Notes!$T$3:$T$29,0))</f>
        <v>Discretionary</v>
      </c>
      <c r="IZ15" t="s">
        <v>13</v>
      </c>
      <c r="JA15">
        <v>104.9</v>
      </c>
      <c r="JB15">
        <v>105.5</v>
      </c>
      <c r="JC15">
        <v>106.2</v>
      </c>
      <c r="JD15">
        <v>107.2</v>
      </c>
      <c r="JE15">
        <v>108.1</v>
      </c>
      <c r="JF15">
        <v>109</v>
      </c>
      <c r="JG15">
        <v>109.6</v>
      </c>
      <c r="JH15">
        <v>110.2</v>
      </c>
      <c r="JI15">
        <v>110.7</v>
      </c>
      <c r="JJ15">
        <v>111.2</v>
      </c>
      <c r="JK15">
        <v>111.8</v>
      </c>
      <c r="JL15">
        <v>112.1</v>
      </c>
      <c r="JM15">
        <v>112.3</v>
      </c>
      <c r="JN15">
        <v>112.6</v>
      </c>
      <c r="JO15">
        <v>112.7</v>
      </c>
      <c r="JP15">
        <v>113.2</v>
      </c>
      <c r="JQ15">
        <v>113.7</v>
      </c>
      <c r="JR15">
        <v>114.2</v>
      </c>
      <c r="JS15">
        <v>114.8</v>
      </c>
      <c r="JT15">
        <v>115.2</v>
      </c>
      <c r="JU15">
        <v>115.8</v>
      </c>
      <c r="JV15">
        <v>116.1</v>
      </c>
      <c r="JW15">
        <v>116.4</v>
      </c>
      <c r="JX15">
        <v>116.8</v>
      </c>
      <c r="JY15">
        <v>117.3</v>
      </c>
      <c r="JZ15">
        <v>118</v>
      </c>
      <c r="KA15">
        <v>118.1</v>
      </c>
      <c r="KB15">
        <v>118.5</v>
      </c>
      <c r="KC15">
        <v>119.2</v>
      </c>
      <c r="KD15">
        <v>119.8</v>
      </c>
      <c r="KE15">
        <v>119.9</v>
      </c>
      <c r="KF15">
        <v>120.4</v>
      </c>
      <c r="KG15">
        <v>120.7</v>
      </c>
      <c r="KH15">
        <v>121.1</v>
      </c>
      <c r="KI15">
        <v>121.7</v>
      </c>
      <c r="KJ15">
        <v>122</v>
      </c>
      <c r="KK15">
        <v>122.7</v>
      </c>
      <c r="KL15">
        <v>123</v>
      </c>
      <c r="KM15">
        <v>123.1</v>
      </c>
      <c r="KN15">
        <v>123.6</v>
      </c>
      <c r="KO15">
        <v>124.2</v>
      </c>
      <c r="KP15">
        <v>124.4</v>
      </c>
      <c r="KQ15">
        <v>125</v>
      </c>
      <c r="KR15">
        <v>125.5</v>
      </c>
      <c r="KS15">
        <v>126</v>
      </c>
      <c r="KT15">
        <v>126.1</v>
      </c>
      <c r="KU15">
        <v>126.2</v>
      </c>
      <c r="KV15">
        <v>126.6</v>
      </c>
      <c r="KW15">
        <v>126.6</v>
      </c>
      <c r="KX15">
        <v>126.9</v>
      </c>
      <c r="KY15">
        <v>127.2</v>
      </c>
      <c r="KZ15">
        <v>127.4</v>
      </c>
      <c r="LA15">
        <v>127.6</v>
      </c>
      <c r="LB15">
        <v>127.8</v>
      </c>
      <c r="LC15">
        <v>128.5</v>
      </c>
      <c r="LD15">
        <v>128.69999999999999</v>
      </c>
      <c r="LE15">
        <v>128.80000000000001</v>
      </c>
      <c r="LF15">
        <v>128.69999999999999</v>
      </c>
      <c r="LG15">
        <v>129.19999999999999</v>
      </c>
      <c r="LH15">
        <v>128.80000000000001</v>
      </c>
      <c r="LI15">
        <v>129</v>
      </c>
      <c r="LJ15">
        <v>128.6</v>
      </c>
      <c r="LK15">
        <v>129.1</v>
      </c>
      <c r="LL15">
        <v>129.6</v>
      </c>
      <c r="LM15">
        <v>129.9</v>
      </c>
      <c r="LN15">
        <v>130.30000000000001</v>
      </c>
      <c r="LO15">
        <v>130.30000000000001</v>
      </c>
      <c r="LP15">
        <v>131.1</v>
      </c>
      <c r="LQ15">
        <v>130.80000000000001</v>
      </c>
      <c r="LR15">
        <v>133.6</v>
      </c>
      <c r="LS15">
        <v>133.5</v>
      </c>
      <c r="LT15">
        <v>133.80000000000001</v>
      </c>
      <c r="LU15">
        <v>133.30000000000001</v>
      </c>
      <c r="LV15">
        <v>133.6</v>
      </c>
      <c r="LW15">
        <v>133.69999999999999</v>
      </c>
      <c r="LX15" s="20">
        <f t="shared" si="250"/>
        <v>133.91666666666666</v>
      </c>
      <c r="LY15">
        <v>134</v>
      </c>
      <c r="LZ15">
        <v>134.19999999999999</v>
      </c>
      <c r="MA15">
        <v>134.69999999999999</v>
      </c>
      <c r="MB15">
        <v>134.9</v>
      </c>
      <c r="MC15">
        <v>135</v>
      </c>
      <c r="MD15">
        <v>135.1</v>
      </c>
      <c r="ME15">
        <v>135.30000000000001</v>
      </c>
      <c r="MF15">
        <v>135.80000000000001</v>
      </c>
      <c r="MG15">
        <v>136.1</v>
      </c>
      <c r="MH15">
        <v>136.5</v>
      </c>
      <c r="MI15">
        <v>136.69999999999999</v>
      </c>
      <c r="MJ15">
        <v>136.80000000000001</v>
      </c>
      <c r="ML15">
        <v>139.4</v>
      </c>
      <c r="MM15">
        <v>139.4</v>
      </c>
      <c r="MN15">
        <v>140.6</v>
      </c>
      <c r="MO15">
        <v>142.19999999999999</v>
      </c>
      <c r="MP15">
        <v>144</v>
      </c>
      <c r="MQ15">
        <v>146.5</v>
      </c>
      <c r="MR15">
        <v>149.19999999999999</v>
      </c>
      <c r="MS15">
        <v>151.80000000000001</v>
      </c>
      <c r="MT15">
        <v>155.5</v>
      </c>
      <c r="MU15">
        <v>156.5</v>
      </c>
      <c r="MV15">
        <v>157.6</v>
      </c>
      <c r="MW15">
        <v>159.30000000000001</v>
      </c>
      <c r="MX15">
        <v>160</v>
      </c>
      <c r="MY15">
        <v>160.9</v>
      </c>
      <c r="MZ15">
        <v>162.69999999999999</v>
      </c>
      <c r="NA15">
        <v>162.69999999999999</v>
      </c>
      <c r="NB15">
        <v>163.19999999999999</v>
      </c>
      <c r="NC15">
        <v>163.69999999999999</v>
      </c>
      <c r="ND15">
        <v>164.2</v>
      </c>
      <c r="NE15">
        <v>164.3</v>
      </c>
      <c r="NF15">
        <v>164.7</v>
      </c>
      <c r="NG15">
        <v>165.3</v>
      </c>
      <c r="NH15">
        <v>166.2</v>
      </c>
      <c r="NI15">
        <v>167.1</v>
      </c>
      <c r="NJ15">
        <v>167.9</v>
      </c>
      <c r="NK15">
        <v>168.4</v>
      </c>
      <c r="NL15">
        <v>168.8</v>
      </c>
      <c r="NM15">
        <v>169.4</v>
      </c>
      <c r="NN15">
        <v>169.9</v>
      </c>
      <c r="NO15">
        <v>170.4</v>
      </c>
      <c r="NP15">
        <v>171</v>
      </c>
      <c r="NQ15">
        <v>171.4</v>
      </c>
      <c r="NR15">
        <v>172.3</v>
      </c>
      <c r="NS15">
        <v>172.3</v>
      </c>
      <c r="NT15">
        <v>172.9</v>
      </c>
      <c r="NU15">
        <v>173.4</v>
      </c>
    </row>
    <row r="16" spans="1:385" x14ac:dyDescent="0.3">
      <c r="A16" t="str">
        <f>INDEX(Working_Notes!$S$3:$S$29,MATCH('Transposed Data'!B16,Working_Notes!$T$3:$T$29,0))</f>
        <v>Discretionary</v>
      </c>
      <c r="B16" t="s">
        <v>14</v>
      </c>
      <c r="C16">
        <v>106.7</v>
      </c>
      <c r="D16">
        <v>107.7</v>
      </c>
      <c r="E16">
        <v>108.2</v>
      </c>
      <c r="F16">
        <v>108.8</v>
      </c>
      <c r="G16">
        <v>109.9</v>
      </c>
      <c r="H16">
        <v>111</v>
      </c>
      <c r="I16">
        <v>112.1</v>
      </c>
      <c r="J16">
        <v>112.6</v>
      </c>
      <c r="K16">
        <v>114</v>
      </c>
      <c r="L16">
        <v>114.9</v>
      </c>
      <c r="M16">
        <v>116</v>
      </c>
      <c r="N16">
        <v>116.8</v>
      </c>
      <c r="O16">
        <v>117.3</v>
      </c>
      <c r="P16">
        <v>117.8</v>
      </c>
      <c r="Q16">
        <v>118.3</v>
      </c>
      <c r="R16">
        <v>118.7</v>
      </c>
      <c r="S16">
        <v>119.2</v>
      </c>
      <c r="T16">
        <v>120.1</v>
      </c>
      <c r="U16">
        <v>120.9</v>
      </c>
      <c r="V16">
        <v>121.7</v>
      </c>
      <c r="W16">
        <v>122.6</v>
      </c>
      <c r="X16">
        <v>123.2</v>
      </c>
      <c r="Y16">
        <v>124.5</v>
      </c>
      <c r="Z16">
        <v>124.8</v>
      </c>
      <c r="AA16">
        <v>125.6</v>
      </c>
      <c r="AB16">
        <v>126.8</v>
      </c>
      <c r="AC16">
        <v>127.7</v>
      </c>
      <c r="AD16">
        <v>128.69999999999999</v>
      </c>
      <c r="AE16">
        <v>129.80000000000001</v>
      </c>
      <c r="AF16">
        <v>131.19999999999999</v>
      </c>
      <c r="AG16">
        <v>131.69999999999999</v>
      </c>
      <c r="AH16">
        <v>132.5</v>
      </c>
      <c r="AI16">
        <v>132.69999999999999</v>
      </c>
      <c r="AJ16">
        <v>133.1</v>
      </c>
      <c r="AK16">
        <v>134.19999999999999</v>
      </c>
      <c r="AL16">
        <v>135.1</v>
      </c>
      <c r="AM16">
        <v>135.9</v>
      </c>
      <c r="AN16">
        <v>136.4</v>
      </c>
      <c r="AO16">
        <v>137</v>
      </c>
      <c r="AP16">
        <v>137.4</v>
      </c>
      <c r="AQ16">
        <v>138.30000000000001</v>
      </c>
      <c r="AR16">
        <v>139.19999999999999</v>
      </c>
      <c r="AS16">
        <v>139.9</v>
      </c>
      <c r="AT16">
        <v>140.69999999999999</v>
      </c>
      <c r="AU16">
        <v>141.5</v>
      </c>
      <c r="AV16">
        <v>142.4</v>
      </c>
      <c r="AW16">
        <v>143.1</v>
      </c>
      <c r="AX16">
        <v>143.6</v>
      </c>
      <c r="AY16">
        <v>143.9</v>
      </c>
      <c r="AZ16">
        <v>144.4</v>
      </c>
      <c r="BA16">
        <v>145.4</v>
      </c>
      <c r="BB16">
        <v>145.5</v>
      </c>
      <c r="BC16">
        <v>145.80000000000001</v>
      </c>
      <c r="BD16">
        <v>146.5</v>
      </c>
      <c r="BE16">
        <v>147.69999999999999</v>
      </c>
      <c r="BF16">
        <v>148.69999999999999</v>
      </c>
      <c r="BG16">
        <v>149.30000000000001</v>
      </c>
      <c r="BH16">
        <v>150.30000000000001</v>
      </c>
      <c r="BI16">
        <v>151.4</v>
      </c>
      <c r="BJ16">
        <v>151.4</v>
      </c>
      <c r="BK16">
        <v>151.80000000000001</v>
      </c>
      <c r="BL16">
        <v>151.69999999999999</v>
      </c>
      <c r="BM16">
        <v>152.80000000000001</v>
      </c>
      <c r="BN16">
        <v>153.80000000000001</v>
      </c>
      <c r="BO16">
        <v>154.30000000000001</v>
      </c>
      <c r="BP16">
        <v>154.30000000000001</v>
      </c>
      <c r="BQ16">
        <v>154.80000000000001</v>
      </c>
      <c r="BR16">
        <v>155.19999999999999</v>
      </c>
      <c r="BS16">
        <v>155.9</v>
      </c>
      <c r="BT16">
        <v>155.19999999999999</v>
      </c>
      <c r="BU16">
        <v>156.1</v>
      </c>
      <c r="BV16">
        <v>156</v>
      </c>
      <c r="BW16">
        <v>155.80000000000001</v>
      </c>
      <c r="BX16">
        <v>156.19999999999999</v>
      </c>
      <c r="BY16">
        <v>156.4</v>
      </c>
      <c r="BZ16" s="26">
        <f t="shared" si="248"/>
        <v>156.35</v>
      </c>
      <c r="CA16">
        <v>156.4</v>
      </c>
      <c r="CB16">
        <v>156.6</v>
      </c>
      <c r="CC16">
        <v>156.69999999999999</v>
      </c>
      <c r="CD16">
        <v>156.9</v>
      </c>
      <c r="CE16">
        <v>157.19999999999999</v>
      </c>
      <c r="CF16">
        <v>157.4</v>
      </c>
      <c r="CG16">
        <v>157.69999999999999</v>
      </c>
      <c r="CH16">
        <v>158.30000000000001</v>
      </c>
      <c r="CI16">
        <v>158.69999999999999</v>
      </c>
      <c r="CJ16">
        <v>159.19999999999999</v>
      </c>
      <c r="CK16">
        <v>160</v>
      </c>
      <c r="CL16" s="26">
        <f>SUM(CI16:CK16)/3</f>
        <v>159.29999999999998</v>
      </c>
      <c r="CN16">
        <v>161.80000000000001</v>
      </c>
      <c r="CO16">
        <v>161.80000000000001</v>
      </c>
      <c r="CP16">
        <v>161.5</v>
      </c>
      <c r="CQ16">
        <v>161.6</v>
      </c>
      <c r="CR16">
        <v>161.9</v>
      </c>
      <c r="CS16">
        <v>162.69999999999999</v>
      </c>
      <c r="CT16">
        <v>163.6</v>
      </c>
      <c r="CU16">
        <v>164.3</v>
      </c>
      <c r="CV16">
        <v>165.8</v>
      </c>
      <c r="CW16">
        <v>166.4</v>
      </c>
      <c r="CX16">
        <v>166.8</v>
      </c>
      <c r="CY16">
        <v>169.8</v>
      </c>
      <c r="CZ16">
        <v>171.7</v>
      </c>
      <c r="DA16">
        <v>171</v>
      </c>
      <c r="DB16">
        <v>171.9</v>
      </c>
      <c r="DC16">
        <v>172.8</v>
      </c>
      <c r="DD16">
        <v>173.6</v>
      </c>
      <c r="DE16">
        <v>174.3</v>
      </c>
      <c r="DF16">
        <v>175.1</v>
      </c>
      <c r="DG16">
        <v>175.8</v>
      </c>
      <c r="DH16">
        <v>176.3</v>
      </c>
      <c r="DI16">
        <v>177.4</v>
      </c>
      <c r="DJ16">
        <v>178.9</v>
      </c>
      <c r="DK16">
        <v>180.4</v>
      </c>
      <c r="DL16">
        <v>181.9</v>
      </c>
      <c r="DM16">
        <v>183.1</v>
      </c>
      <c r="DN16">
        <v>184</v>
      </c>
      <c r="DO16">
        <v>184.8</v>
      </c>
      <c r="DP16">
        <v>185.6</v>
      </c>
      <c r="DQ16">
        <v>186.9</v>
      </c>
      <c r="DR16">
        <v>187.7</v>
      </c>
      <c r="DS16">
        <v>188.5</v>
      </c>
      <c r="DT16">
        <v>189.9</v>
      </c>
      <c r="DU16">
        <v>189.9</v>
      </c>
      <c r="DV16">
        <v>190.5</v>
      </c>
      <c r="DW16">
        <v>191.1</v>
      </c>
      <c r="DZ16" t="str">
        <f>INDEX(Working_Notes!$S$3:$S$29,MATCH('Transposed Data'!EA16,Working_Notes!$T$3:$T$29,0))</f>
        <v>Discretionary</v>
      </c>
      <c r="EA16" t="s">
        <v>14</v>
      </c>
      <c r="EB16">
        <v>107.9</v>
      </c>
      <c r="EC16">
        <v>109</v>
      </c>
      <c r="ED16">
        <v>109.8</v>
      </c>
      <c r="EE16">
        <v>110.6</v>
      </c>
      <c r="EF16">
        <v>111.3</v>
      </c>
      <c r="EG16">
        <v>112.2</v>
      </c>
      <c r="EH16">
        <v>113.1</v>
      </c>
      <c r="EI16">
        <v>114.3</v>
      </c>
      <c r="EJ16">
        <v>115.4</v>
      </c>
      <c r="EK16">
        <v>116</v>
      </c>
      <c r="EL16">
        <v>117.1</v>
      </c>
      <c r="EM16">
        <v>118.1</v>
      </c>
      <c r="EN16">
        <v>119</v>
      </c>
      <c r="EO16">
        <v>119.9</v>
      </c>
      <c r="EP16">
        <v>120.5</v>
      </c>
      <c r="EQ16">
        <v>121</v>
      </c>
      <c r="ER16">
        <v>121.7</v>
      </c>
      <c r="ES16">
        <v>122.4</v>
      </c>
      <c r="ET16">
        <v>123.4</v>
      </c>
      <c r="EU16">
        <v>124.7</v>
      </c>
      <c r="EV16">
        <v>125.2</v>
      </c>
      <c r="EW16">
        <v>125.9</v>
      </c>
      <c r="EX16">
        <v>126.9</v>
      </c>
      <c r="EY16">
        <v>127.6</v>
      </c>
      <c r="EZ16">
        <v>128</v>
      </c>
      <c r="FA16">
        <v>128.6</v>
      </c>
      <c r="FB16">
        <v>129.19999999999999</v>
      </c>
      <c r="FC16">
        <v>129.5</v>
      </c>
      <c r="FD16">
        <v>129.9</v>
      </c>
      <c r="FE16">
        <v>130.5</v>
      </c>
      <c r="FF16">
        <v>131.1</v>
      </c>
      <c r="FG16">
        <v>131.69999999999999</v>
      </c>
      <c r="FH16">
        <v>132.30000000000001</v>
      </c>
      <c r="FI16">
        <v>132.9</v>
      </c>
      <c r="FJ16">
        <v>133.69999999999999</v>
      </c>
      <c r="FK16">
        <v>134.19999999999999</v>
      </c>
      <c r="FL16">
        <v>134.69999999999999</v>
      </c>
      <c r="FM16">
        <v>135.19999999999999</v>
      </c>
      <c r="FN16">
        <v>135.4</v>
      </c>
      <c r="FO16">
        <v>135.9</v>
      </c>
      <c r="FP16">
        <v>136.30000000000001</v>
      </c>
      <c r="FQ16">
        <v>136.9</v>
      </c>
      <c r="FR16">
        <v>137.5</v>
      </c>
      <c r="FS16">
        <v>138.1</v>
      </c>
      <c r="FT16">
        <v>138.80000000000001</v>
      </c>
      <c r="FU16">
        <v>139.6</v>
      </c>
      <c r="FV16">
        <v>140.30000000000001</v>
      </c>
      <c r="FW16">
        <v>140.9</v>
      </c>
      <c r="FX16">
        <v>141.6</v>
      </c>
      <c r="FY16">
        <v>141.9</v>
      </c>
      <c r="FZ16">
        <v>142.4</v>
      </c>
      <c r="GA16">
        <v>142.6</v>
      </c>
      <c r="GB16">
        <v>142.9</v>
      </c>
      <c r="GC16">
        <v>143.1</v>
      </c>
      <c r="GD16">
        <v>143.69999999999999</v>
      </c>
      <c r="GE16">
        <v>144.5</v>
      </c>
      <c r="GF16">
        <v>145</v>
      </c>
      <c r="GG16">
        <v>145.5</v>
      </c>
      <c r="GH16">
        <v>146</v>
      </c>
      <c r="GI16">
        <v>146.30000000000001</v>
      </c>
      <c r="GJ16">
        <v>146.80000000000001</v>
      </c>
      <c r="GK16">
        <v>147.1</v>
      </c>
      <c r="GL16">
        <v>147.6</v>
      </c>
      <c r="GM16">
        <v>148.30000000000001</v>
      </c>
      <c r="GN16">
        <v>148.69999999999999</v>
      </c>
      <c r="GO16">
        <v>149</v>
      </c>
      <c r="GP16">
        <v>149.4</v>
      </c>
      <c r="GQ16">
        <v>150.4</v>
      </c>
      <c r="GR16">
        <v>151.30000000000001</v>
      </c>
      <c r="GS16">
        <v>152</v>
      </c>
      <c r="GT16">
        <v>152.6</v>
      </c>
      <c r="GU16">
        <v>152.9</v>
      </c>
      <c r="GV16">
        <v>153.19999999999999</v>
      </c>
      <c r="GW16">
        <v>153.5</v>
      </c>
      <c r="GX16">
        <v>153.9</v>
      </c>
      <c r="GY16" s="26">
        <f t="shared" si="249"/>
        <v>154.30000000000001</v>
      </c>
      <c r="GZ16">
        <v>154.5</v>
      </c>
      <c r="HA16">
        <v>155.1</v>
      </c>
      <c r="HB16">
        <v>155.6</v>
      </c>
      <c r="HC16">
        <v>156.19999999999999</v>
      </c>
      <c r="HD16">
        <v>156.4</v>
      </c>
      <c r="HE16">
        <v>156.80000000000001</v>
      </c>
      <c r="HF16">
        <v>157.19999999999999</v>
      </c>
      <c r="HG16">
        <v>157.69999999999999</v>
      </c>
      <c r="HH16">
        <v>158.5</v>
      </c>
      <c r="HI16">
        <v>159</v>
      </c>
      <c r="HJ16">
        <v>159.1</v>
      </c>
      <c r="HK16" s="26">
        <f>SUM(HH16:HJ16)/3</f>
        <v>158.86666666666667</v>
      </c>
      <c r="HM16">
        <v>161.69999999999999</v>
      </c>
      <c r="HN16">
        <v>161.69999999999999</v>
      </c>
      <c r="HO16">
        <v>163.30000000000001</v>
      </c>
      <c r="HP16">
        <v>164.4</v>
      </c>
      <c r="HQ16">
        <v>164.8</v>
      </c>
      <c r="HR16">
        <v>165.1</v>
      </c>
      <c r="HS16">
        <v>166.1</v>
      </c>
      <c r="HT16">
        <v>167.2</v>
      </c>
      <c r="HU16">
        <v>169.4</v>
      </c>
      <c r="HV16">
        <v>170.3</v>
      </c>
      <c r="HW16">
        <v>171.4</v>
      </c>
      <c r="HX16">
        <v>171.1</v>
      </c>
      <c r="HY16">
        <v>173.3</v>
      </c>
      <c r="HZ16">
        <v>173.5</v>
      </c>
      <c r="IA16">
        <v>175.1</v>
      </c>
      <c r="IB16">
        <v>175.1</v>
      </c>
      <c r="IC16">
        <v>175.9</v>
      </c>
      <c r="ID16">
        <v>176.8</v>
      </c>
      <c r="IE16">
        <v>178.2</v>
      </c>
      <c r="IF16">
        <v>179</v>
      </c>
      <c r="IG16">
        <v>180</v>
      </c>
      <c r="IH16">
        <v>181.5</v>
      </c>
      <c r="II16">
        <v>183.3</v>
      </c>
      <c r="IJ16">
        <v>184.9</v>
      </c>
      <c r="IK16">
        <v>186.3</v>
      </c>
      <c r="IL16">
        <v>187.7</v>
      </c>
      <c r="IM16">
        <v>188.9</v>
      </c>
      <c r="IN16">
        <v>190.4</v>
      </c>
      <c r="IO16">
        <v>191.5</v>
      </c>
      <c r="IP16">
        <v>192.4</v>
      </c>
      <c r="IQ16">
        <v>193.3</v>
      </c>
      <c r="IR16">
        <v>194.3</v>
      </c>
      <c r="IS16">
        <v>196.6</v>
      </c>
      <c r="IT16">
        <v>196.6</v>
      </c>
      <c r="IU16">
        <v>197</v>
      </c>
      <c r="IV16">
        <v>197.7</v>
      </c>
      <c r="IY16" t="str">
        <f>INDEX(Working_Notes!$S$3:$S$29,MATCH('Transposed Data'!IZ16,Working_Notes!$T$3:$T$29,0))</f>
        <v>Discretionary</v>
      </c>
      <c r="IZ16" t="s">
        <v>14</v>
      </c>
      <c r="JA16">
        <v>107.3</v>
      </c>
      <c r="JB16">
        <v>108.3</v>
      </c>
      <c r="JC16">
        <v>108.9</v>
      </c>
      <c r="JD16">
        <v>109.6</v>
      </c>
      <c r="JE16">
        <v>110.5</v>
      </c>
      <c r="JF16">
        <v>111.6</v>
      </c>
      <c r="JG16">
        <v>112.6</v>
      </c>
      <c r="JH16">
        <v>113.4</v>
      </c>
      <c r="JI16">
        <v>114.6</v>
      </c>
      <c r="JJ16">
        <v>115.4</v>
      </c>
      <c r="JK16">
        <v>116.5</v>
      </c>
      <c r="JL16">
        <v>117.4</v>
      </c>
      <c r="JM16">
        <v>118.1</v>
      </c>
      <c r="JN16">
        <v>118.8</v>
      </c>
      <c r="JO16">
        <v>119.3</v>
      </c>
      <c r="JP16">
        <v>119.8</v>
      </c>
      <c r="JQ16">
        <v>120.4</v>
      </c>
      <c r="JR16">
        <v>121.2</v>
      </c>
      <c r="JS16">
        <v>122.1</v>
      </c>
      <c r="JT16">
        <v>123.1</v>
      </c>
      <c r="JU16">
        <v>123.8</v>
      </c>
      <c r="JV16">
        <v>124.5</v>
      </c>
      <c r="JW16">
        <v>125.6</v>
      </c>
      <c r="JX16">
        <v>126.1</v>
      </c>
      <c r="JY16">
        <v>126.7</v>
      </c>
      <c r="JZ16">
        <v>127.6</v>
      </c>
      <c r="KA16">
        <v>128.4</v>
      </c>
      <c r="KB16">
        <v>129.1</v>
      </c>
      <c r="KC16">
        <v>129.80000000000001</v>
      </c>
      <c r="KD16">
        <v>130.9</v>
      </c>
      <c r="KE16">
        <v>131.4</v>
      </c>
      <c r="KF16">
        <v>132.1</v>
      </c>
      <c r="KG16">
        <v>132.5</v>
      </c>
      <c r="KH16">
        <v>133</v>
      </c>
      <c r="KI16">
        <v>134</v>
      </c>
      <c r="KJ16">
        <v>134.69999999999999</v>
      </c>
      <c r="KK16">
        <v>135.30000000000001</v>
      </c>
      <c r="KL16">
        <v>135.80000000000001</v>
      </c>
      <c r="KM16">
        <v>136.30000000000001</v>
      </c>
      <c r="KN16">
        <v>136.69999999999999</v>
      </c>
      <c r="KO16">
        <v>137.4</v>
      </c>
      <c r="KP16">
        <v>138.1</v>
      </c>
      <c r="KQ16">
        <v>138.80000000000001</v>
      </c>
      <c r="KR16">
        <v>139.5</v>
      </c>
      <c r="KS16">
        <v>140.19999999999999</v>
      </c>
      <c r="KT16">
        <v>141.1</v>
      </c>
      <c r="KU16">
        <v>141.80000000000001</v>
      </c>
      <c r="KV16">
        <v>142.30000000000001</v>
      </c>
      <c r="KW16">
        <v>142.80000000000001</v>
      </c>
      <c r="KX16">
        <v>143.19999999999999</v>
      </c>
      <c r="KY16">
        <v>144</v>
      </c>
      <c r="KZ16">
        <v>144.19999999999999</v>
      </c>
      <c r="LA16">
        <v>144.5</v>
      </c>
      <c r="LB16">
        <v>144.9</v>
      </c>
      <c r="LC16">
        <v>145.80000000000001</v>
      </c>
      <c r="LD16">
        <v>146.80000000000001</v>
      </c>
      <c r="LE16">
        <v>147.30000000000001</v>
      </c>
      <c r="LF16">
        <v>148.1</v>
      </c>
      <c r="LG16">
        <v>148.9</v>
      </c>
      <c r="LH16">
        <v>149</v>
      </c>
      <c r="LI16">
        <v>149.5</v>
      </c>
      <c r="LJ16">
        <v>149.6</v>
      </c>
      <c r="LK16">
        <v>150.4</v>
      </c>
      <c r="LL16">
        <v>151.19999999999999</v>
      </c>
      <c r="LM16">
        <v>151.69999999999999</v>
      </c>
      <c r="LN16">
        <v>151.80000000000001</v>
      </c>
      <c r="LO16">
        <v>152.30000000000001</v>
      </c>
      <c r="LP16">
        <v>153</v>
      </c>
      <c r="LQ16">
        <v>153.80000000000001</v>
      </c>
      <c r="LR16">
        <v>154.5</v>
      </c>
      <c r="LS16">
        <v>154.5</v>
      </c>
      <c r="LT16">
        <v>154.6</v>
      </c>
      <c r="LU16">
        <v>154.6</v>
      </c>
      <c r="LV16">
        <v>154.9</v>
      </c>
      <c r="LW16">
        <v>155.19999999999999</v>
      </c>
      <c r="LX16" s="20">
        <f t="shared" si="250"/>
        <v>155.38333333333333</v>
      </c>
      <c r="LY16">
        <v>155.5</v>
      </c>
      <c r="LZ16">
        <v>155.9</v>
      </c>
      <c r="MA16">
        <v>156.19999999999999</v>
      </c>
      <c r="MB16">
        <v>156.6</v>
      </c>
      <c r="MC16">
        <v>156.80000000000001</v>
      </c>
      <c r="MD16">
        <v>157.1</v>
      </c>
      <c r="ME16">
        <v>157.5</v>
      </c>
      <c r="MF16">
        <v>158</v>
      </c>
      <c r="MG16">
        <v>158.6</v>
      </c>
      <c r="MH16">
        <v>159.1</v>
      </c>
      <c r="MI16">
        <v>159.6</v>
      </c>
      <c r="MJ16" s="20">
        <f>SUM(MG16:MI16)/3</f>
        <v>159.1</v>
      </c>
      <c r="ML16">
        <v>161.80000000000001</v>
      </c>
      <c r="MM16">
        <v>161.80000000000001</v>
      </c>
      <c r="MN16">
        <v>162.30000000000001</v>
      </c>
      <c r="MO16">
        <v>162.9</v>
      </c>
      <c r="MP16">
        <v>163.19999999999999</v>
      </c>
      <c r="MQ16">
        <v>163.80000000000001</v>
      </c>
      <c r="MR16">
        <v>164.8</v>
      </c>
      <c r="MS16">
        <v>165.6</v>
      </c>
      <c r="MT16">
        <v>167.5</v>
      </c>
      <c r="MU16">
        <v>168.2</v>
      </c>
      <c r="MV16">
        <v>168.9</v>
      </c>
      <c r="MW16">
        <v>170.4</v>
      </c>
      <c r="MX16">
        <v>172.4</v>
      </c>
      <c r="MY16">
        <v>172.2</v>
      </c>
      <c r="MZ16">
        <v>173.9</v>
      </c>
      <c r="NA16">
        <v>173.9</v>
      </c>
      <c r="NB16">
        <v>174.7</v>
      </c>
      <c r="NC16">
        <v>175.5</v>
      </c>
      <c r="ND16">
        <v>176.5</v>
      </c>
      <c r="NE16">
        <v>177.3</v>
      </c>
      <c r="NF16">
        <v>178</v>
      </c>
      <c r="NG16">
        <v>179.3</v>
      </c>
      <c r="NH16">
        <v>180.9</v>
      </c>
      <c r="NI16">
        <v>182.5</v>
      </c>
      <c r="NJ16">
        <v>183.9</v>
      </c>
      <c r="NK16">
        <v>185.2</v>
      </c>
      <c r="NL16">
        <v>186.3</v>
      </c>
      <c r="NM16">
        <v>187.4</v>
      </c>
      <c r="NN16">
        <v>188.3</v>
      </c>
      <c r="NO16">
        <v>189.5</v>
      </c>
      <c r="NP16">
        <v>190.3</v>
      </c>
      <c r="NQ16">
        <v>191.2</v>
      </c>
      <c r="NR16">
        <v>193</v>
      </c>
      <c r="NS16">
        <v>193</v>
      </c>
      <c r="NT16">
        <v>193.5</v>
      </c>
      <c r="NU16">
        <v>194.2</v>
      </c>
    </row>
    <row r="17" spans="1:385" x14ac:dyDescent="0.3">
      <c r="A17" t="str">
        <f>INDEX(Working_Notes!$S$3:$S$29,MATCH('Transposed Data'!B17,Working_Notes!$T$3:$T$29,0))</f>
        <v>Discretionary</v>
      </c>
      <c r="B17" t="s">
        <v>15</v>
      </c>
      <c r="C17">
        <v>105.5</v>
      </c>
      <c r="D17">
        <v>106.3</v>
      </c>
      <c r="E17">
        <v>106.6</v>
      </c>
      <c r="F17">
        <v>107.1</v>
      </c>
      <c r="G17">
        <v>108.1</v>
      </c>
      <c r="H17">
        <v>110.6</v>
      </c>
      <c r="I17">
        <v>113.1</v>
      </c>
      <c r="J17">
        <v>114.9</v>
      </c>
      <c r="K17">
        <v>117.8</v>
      </c>
      <c r="L17">
        <v>119.8</v>
      </c>
      <c r="M17">
        <v>122.5</v>
      </c>
      <c r="N17">
        <v>118.7</v>
      </c>
      <c r="O17">
        <v>116</v>
      </c>
      <c r="P17">
        <v>115.3</v>
      </c>
      <c r="Q17">
        <v>116.2</v>
      </c>
      <c r="R17">
        <v>117.2</v>
      </c>
      <c r="S17">
        <v>118.2</v>
      </c>
      <c r="T17">
        <v>119.5</v>
      </c>
      <c r="U17">
        <v>123.3</v>
      </c>
      <c r="V17">
        <v>125.3</v>
      </c>
      <c r="W17">
        <v>125.3</v>
      </c>
      <c r="X17">
        <v>125.1</v>
      </c>
      <c r="Y17">
        <v>124.9</v>
      </c>
      <c r="Z17">
        <v>123.3</v>
      </c>
      <c r="AA17">
        <v>122.8</v>
      </c>
      <c r="AB17">
        <v>122.8</v>
      </c>
      <c r="AC17">
        <v>123.1</v>
      </c>
      <c r="AD17">
        <v>123.6</v>
      </c>
      <c r="AE17">
        <v>124.4</v>
      </c>
      <c r="AF17">
        <v>126.6</v>
      </c>
      <c r="AG17">
        <v>127.5</v>
      </c>
      <c r="AH17">
        <v>129.80000000000001</v>
      </c>
      <c r="AI17">
        <v>131</v>
      </c>
      <c r="AJ17">
        <v>131.80000000000001</v>
      </c>
      <c r="AK17">
        <v>132.4</v>
      </c>
      <c r="AL17">
        <v>131.4</v>
      </c>
      <c r="AM17">
        <v>131.4</v>
      </c>
      <c r="AN17">
        <v>130.30000000000001</v>
      </c>
      <c r="AO17">
        <v>130.4</v>
      </c>
      <c r="AP17">
        <v>131.80000000000001</v>
      </c>
      <c r="AQ17">
        <v>133.6</v>
      </c>
      <c r="AR17">
        <v>136</v>
      </c>
      <c r="AS17">
        <v>137.6</v>
      </c>
      <c r="AT17">
        <v>138</v>
      </c>
      <c r="AU17">
        <v>137.19999999999999</v>
      </c>
      <c r="AV17">
        <v>137.4</v>
      </c>
      <c r="AW17">
        <v>136.6</v>
      </c>
      <c r="AX17">
        <v>134.69999999999999</v>
      </c>
      <c r="AY17">
        <v>133.69999999999999</v>
      </c>
      <c r="AZ17">
        <v>133.6</v>
      </c>
      <c r="BA17">
        <v>133.4</v>
      </c>
      <c r="BB17">
        <v>133.5</v>
      </c>
      <c r="BC17">
        <v>133.80000000000001</v>
      </c>
      <c r="BD17">
        <v>134.9</v>
      </c>
      <c r="BE17">
        <v>138.5</v>
      </c>
      <c r="BF17">
        <v>140.6</v>
      </c>
      <c r="BG17">
        <v>139.6</v>
      </c>
      <c r="BH17">
        <v>140.4</v>
      </c>
      <c r="BI17">
        <v>142.4</v>
      </c>
      <c r="BJ17">
        <v>141.5</v>
      </c>
      <c r="BK17">
        <v>140.4</v>
      </c>
      <c r="BL17">
        <v>138.69999999999999</v>
      </c>
      <c r="BM17">
        <v>138.6</v>
      </c>
      <c r="BN17">
        <v>138.6</v>
      </c>
      <c r="BO17">
        <v>139.1</v>
      </c>
      <c r="BP17">
        <v>140</v>
      </c>
      <c r="BQ17">
        <v>142</v>
      </c>
      <c r="BR17">
        <v>142.69999999999999</v>
      </c>
      <c r="BS17">
        <v>141.30000000000001</v>
      </c>
      <c r="BT17">
        <v>140.19999999999999</v>
      </c>
      <c r="BU17">
        <v>140</v>
      </c>
      <c r="BV17">
        <v>138.5</v>
      </c>
      <c r="BW17">
        <v>137.4</v>
      </c>
      <c r="BX17">
        <v>137.19999999999999</v>
      </c>
      <c r="BY17">
        <v>137.30000000000001</v>
      </c>
      <c r="BZ17" s="26">
        <f t="shared" si="248"/>
        <v>139.18333333333334</v>
      </c>
      <c r="CA17">
        <v>139.19999999999999</v>
      </c>
      <c r="CB17">
        <v>141</v>
      </c>
      <c r="CC17">
        <v>143</v>
      </c>
      <c r="CD17">
        <v>144</v>
      </c>
      <c r="CE17">
        <v>145.5</v>
      </c>
      <c r="CF17">
        <v>148.30000000000001</v>
      </c>
      <c r="CG17">
        <v>150.9</v>
      </c>
      <c r="CH17">
        <v>154.30000000000001</v>
      </c>
      <c r="CI17">
        <v>153</v>
      </c>
      <c r="CJ17">
        <v>149.80000000000001</v>
      </c>
      <c r="CK17">
        <v>148.19999999999999</v>
      </c>
      <c r="CL17">
        <v>150.1</v>
      </c>
      <c r="CN17">
        <v>152.30000000000001</v>
      </c>
      <c r="CO17">
        <v>152.30000000000001</v>
      </c>
      <c r="CP17">
        <v>155.30000000000001</v>
      </c>
      <c r="CQ17">
        <v>156.1</v>
      </c>
      <c r="CR17">
        <v>159.6</v>
      </c>
      <c r="CS17">
        <v>163.4</v>
      </c>
      <c r="CT17">
        <v>164.5</v>
      </c>
      <c r="CU17">
        <v>159.6</v>
      </c>
      <c r="CV17">
        <v>154.69999999999999</v>
      </c>
      <c r="CW17">
        <v>154.5</v>
      </c>
      <c r="CX17">
        <v>155.6</v>
      </c>
      <c r="CY17">
        <v>158.69999999999999</v>
      </c>
      <c r="CZ17">
        <v>160.5</v>
      </c>
      <c r="DA17">
        <v>161.69999999999999</v>
      </c>
      <c r="DB17">
        <v>161.80000000000001</v>
      </c>
      <c r="DC17">
        <v>162.1</v>
      </c>
      <c r="DD17">
        <v>165.5</v>
      </c>
      <c r="DE17">
        <v>167.5</v>
      </c>
      <c r="DF17">
        <v>165.8</v>
      </c>
      <c r="DG17">
        <v>164.1</v>
      </c>
      <c r="DH17">
        <v>163.9</v>
      </c>
      <c r="DI17">
        <v>166.6</v>
      </c>
      <c r="DJ17">
        <v>168.6</v>
      </c>
      <c r="DK17">
        <v>170.8</v>
      </c>
      <c r="DL17">
        <v>172.4</v>
      </c>
      <c r="DM17">
        <v>172.5</v>
      </c>
      <c r="DN17">
        <v>173.9</v>
      </c>
      <c r="DO17">
        <v>175.5</v>
      </c>
      <c r="DP17">
        <v>177.4</v>
      </c>
      <c r="DQ17">
        <v>176.6</v>
      </c>
      <c r="DR17">
        <v>174.4</v>
      </c>
      <c r="DS17">
        <v>175</v>
      </c>
      <c r="DT17">
        <v>174.8</v>
      </c>
      <c r="DU17">
        <v>174.8</v>
      </c>
      <c r="DV17">
        <v>175.5</v>
      </c>
      <c r="DW17">
        <v>176.8</v>
      </c>
      <c r="DZ17" t="str">
        <f>INDEX(Working_Notes!$S$3:$S$29,MATCH('Transposed Data'!EA17,Working_Notes!$T$3:$T$29,0))</f>
        <v>Discretionary</v>
      </c>
      <c r="EA17" t="s">
        <v>15</v>
      </c>
      <c r="EB17">
        <v>105.9</v>
      </c>
      <c r="EC17">
        <v>107.2</v>
      </c>
      <c r="ED17">
        <v>107.3</v>
      </c>
      <c r="EE17">
        <v>108.8</v>
      </c>
      <c r="EF17">
        <v>111.1</v>
      </c>
      <c r="EG17">
        <v>115</v>
      </c>
      <c r="EH17">
        <v>117.5</v>
      </c>
      <c r="EI17">
        <v>119.6</v>
      </c>
      <c r="EJ17">
        <v>119.2</v>
      </c>
      <c r="EK17">
        <v>120.8</v>
      </c>
      <c r="EL17">
        <v>122.9</v>
      </c>
      <c r="EM17">
        <v>117.8</v>
      </c>
      <c r="EN17">
        <v>115.5</v>
      </c>
      <c r="EO17">
        <v>115.2</v>
      </c>
      <c r="EP17">
        <v>116</v>
      </c>
      <c r="EQ17">
        <v>118.2</v>
      </c>
      <c r="ER17">
        <v>120</v>
      </c>
      <c r="ES17">
        <v>122</v>
      </c>
      <c r="ET17">
        <v>127.1</v>
      </c>
      <c r="EU17">
        <v>128.9</v>
      </c>
      <c r="EV17">
        <v>126.7</v>
      </c>
      <c r="EW17">
        <v>125.8</v>
      </c>
      <c r="EX17">
        <v>125.4</v>
      </c>
      <c r="EY17">
        <v>124</v>
      </c>
      <c r="EZ17">
        <v>123.5</v>
      </c>
      <c r="FA17">
        <v>123.7</v>
      </c>
      <c r="FB17">
        <v>123.9</v>
      </c>
      <c r="FC17">
        <v>124.6</v>
      </c>
      <c r="FD17">
        <v>126.1</v>
      </c>
      <c r="FE17">
        <v>128.5</v>
      </c>
      <c r="FF17">
        <v>129.5</v>
      </c>
      <c r="FG17">
        <v>131.1</v>
      </c>
      <c r="FH17">
        <v>131.5</v>
      </c>
      <c r="FI17">
        <v>132.6</v>
      </c>
      <c r="FJ17">
        <v>133.30000000000001</v>
      </c>
      <c r="FK17">
        <v>131.5</v>
      </c>
      <c r="FL17">
        <v>131.19999999999999</v>
      </c>
      <c r="FM17">
        <v>129.1</v>
      </c>
      <c r="FN17">
        <v>128.9</v>
      </c>
      <c r="FO17">
        <v>131.80000000000001</v>
      </c>
      <c r="FP17">
        <v>134.6</v>
      </c>
      <c r="FQ17">
        <v>138.19999999999999</v>
      </c>
      <c r="FR17">
        <v>139.80000000000001</v>
      </c>
      <c r="FS17">
        <v>137.6</v>
      </c>
      <c r="FT17">
        <v>135.69999999999999</v>
      </c>
      <c r="FU17">
        <v>136.30000000000001</v>
      </c>
      <c r="FV17">
        <v>135.19999999999999</v>
      </c>
      <c r="FW17">
        <v>132.80000000000001</v>
      </c>
      <c r="FX17">
        <v>132</v>
      </c>
      <c r="FY17">
        <v>132.1</v>
      </c>
      <c r="FZ17">
        <v>132.6</v>
      </c>
      <c r="GA17">
        <v>133.4</v>
      </c>
      <c r="GB17">
        <v>133.6</v>
      </c>
      <c r="GC17">
        <v>135.69999999999999</v>
      </c>
      <c r="GD17">
        <v>139.80000000000001</v>
      </c>
      <c r="GE17">
        <v>140.5</v>
      </c>
      <c r="GF17">
        <v>138</v>
      </c>
      <c r="GG17">
        <v>139.69999999999999</v>
      </c>
      <c r="GH17">
        <v>141.5</v>
      </c>
      <c r="GI17">
        <v>138.80000000000001</v>
      </c>
      <c r="GJ17">
        <v>137.19999999999999</v>
      </c>
      <c r="GK17">
        <v>135.6</v>
      </c>
      <c r="GL17">
        <v>134.80000000000001</v>
      </c>
      <c r="GM17">
        <v>135.69999999999999</v>
      </c>
      <c r="GN17">
        <v>136.4</v>
      </c>
      <c r="GO17">
        <v>138.4</v>
      </c>
      <c r="GP17">
        <v>140.30000000000001</v>
      </c>
      <c r="GQ17">
        <v>140.1</v>
      </c>
      <c r="GR17">
        <v>138.9</v>
      </c>
      <c r="GS17">
        <v>139.4</v>
      </c>
      <c r="GT17">
        <v>139.1</v>
      </c>
      <c r="GU17">
        <v>137.6</v>
      </c>
      <c r="GV17">
        <v>137.30000000000001</v>
      </c>
      <c r="GW17">
        <v>138</v>
      </c>
      <c r="GX17">
        <v>139.6</v>
      </c>
      <c r="GY17" s="26">
        <f t="shared" si="249"/>
        <v>142</v>
      </c>
      <c r="GZ17">
        <v>143.80000000000001</v>
      </c>
      <c r="HA17">
        <v>145.6</v>
      </c>
      <c r="HB17">
        <v>147.69999999999999</v>
      </c>
      <c r="HC17">
        <v>149.1</v>
      </c>
      <c r="HD17">
        <v>149.5</v>
      </c>
      <c r="HE17">
        <v>151.9</v>
      </c>
      <c r="HF17">
        <v>153.6</v>
      </c>
      <c r="HG17">
        <v>156.30000000000001</v>
      </c>
      <c r="HH17">
        <v>154.4</v>
      </c>
      <c r="HI17">
        <v>151.69999999999999</v>
      </c>
      <c r="HJ17">
        <v>150.1</v>
      </c>
      <c r="HK17">
        <v>153.5</v>
      </c>
      <c r="HM17">
        <v>157</v>
      </c>
      <c r="HN17">
        <v>157</v>
      </c>
      <c r="HO17">
        <v>159.9</v>
      </c>
      <c r="HP17">
        <v>161.30000000000001</v>
      </c>
      <c r="HQ17">
        <v>164.4</v>
      </c>
      <c r="HR17">
        <v>167</v>
      </c>
      <c r="HS17">
        <v>167</v>
      </c>
      <c r="HT17">
        <v>163.4</v>
      </c>
      <c r="HU17">
        <v>160.80000000000001</v>
      </c>
      <c r="HV17">
        <v>160.4</v>
      </c>
      <c r="HW17">
        <v>162</v>
      </c>
      <c r="HX17">
        <v>164.2</v>
      </c>
      <c r="HY17">
        <v>166.2</v>
      </c>
      <c r="HZ17">
        <v>167.9</v>
      </c>
      <c r="IA17">
        <v>167.3</v>
      </c>
      <c r="IB17">
        <v>167.3</v>
      </c>
      <c r="IC17">
        <v>171.5</v>
      </c>
      <c r="ID17">
        <v>173.5</v>
      </c>
      <c r="IE17">
        <v>172.2</v>
      </c>
      <c r="IF17">
        <v>170.3</v>
      </c>
      <c r="IG17">
        <v>170.2</v>
      </c>
      <c r="IH17">
        <v>171.5</v>
      </c>
      <c r="II17">
        <v>174.5</v>
      </c>
      <c r="IJ17">
        <v>177.5</v>
      </c>
      <c r="IK17">
        <v>179.3</v>
      </c>
      <c r="IL17">
        <v>179.4</v>
      </c>
      <c r="IM17">
        <v>180.4</v>
      </c>
      <c r="IN17">
        <v>181.8</v>
      </c>
      <c r="IO17">
        <v>183.3</v>
      </c>
      <c r="IP17">
        <v>181.3</v>
      </c>
      <c r="IQ17">
        <v>178.6</v>
      </c>
      <c r="IR17">
        <v>179.5</v>
      </c>
      <c r="IS17">
        <v>180.7</v>
      </c>
      <c r="IT17">
        <v>180.8</v>
      </c>
      <c r="IU17">
        <v>182.1</v>
      </c>
      <c r="IV17">
        <v>183.1</v>
      </c>
      <c r="IY17" t="str">
        <f>INDEX(Working_Notes!$S$3:$S$29,MATCH('Transposed Data'!IZ17,Working_Notes!$T$3:$T$29,0))</f>
        <v>Discretionary</v>
      </c>
      <c r="IZ17" t="s">
        <v>15</v>
      </c>
      <c r="JA17">
        <v>105.6</v>
      </c>
      <c r="JB17">
        <v>106.6</v>
      </c>
      <c r="JC17">
        <v>106.9</v>
      </c>
      <c r="JD17">
        <v>107.7</v>
      </c>
      <c r="JE17">
        <v>109.2</v>
      </c>
      <c r="JF17">
        <v>112.2</v>
      </c>
      <c r="JG17">
        <v>114.7</v>
      </c>
      <c r="JH17">
        <v>116.6</v>
      </c>
      <c r="JI17">
        <v>118.3</v>
      </c>
      <c r="JJ17">
        <v>120.2</v>
      </c>
      <c r="JK17">
        <v>122.6</v>
      </c>
      <c r="JL17">
        <v>118.4</v>
      </c>
      <c r="JM17">
        <v>115.8</v>
      </c>
      <c r="JN17">
        <v>115.3</v>
      </c>
      <c r="JO17">
        <v>116.1</v>
      </c>
      <c r="JP17">
        <v>117.6</v>
      </c>
      <c r="JQ17">
        <v>118.9</v>
      </c>
      <c r="JR17">
        <v>120.4</v>
      </c>
      <c r="JS17">
        <v>124.7</v>
      </c>
      <c r="JT17">
        <v>126.6</v>
      </c>
      <c r="JU17">
        <v>125.8</v>
      </c>
      <c r="JV17">
        <v>125.4</v>
      </c>
      <c r="JW17">
        <v>125.1</v>
      </c>
      <c r="JX17">
        <v>123.6</v>
      </c>
      <c r="JY17">
        <v>123.1</v>
      </c>
      <c r="JZ17">
        <v>123.1</v>
      </c>
      <c r="KA17">
        <v>123.4</v>
      </c>
      <c r="KB17">
        <v>124</v>
      </c>
      <c r="KC17">
        <v>125</v>
      </c>
      <c r="KD17">
        <v>127.3</v>
      </c>
      <c r="KE17">
        <v>128.19999999999999</v>
      </c>
      <c r="KF17">
        <v>130.30000000000001</v>
      </c>
      <c r="KG17">
        <v>131.19999999999999</v>
      </c>
      <c r="KH17">
        <v>132.1</v>
      </c>
      <c r="KI17">
        <v>132.69999999999999</v>
      </c>
      <c r="KJ17">
        <v>131.4</v>
      </c>
      <c r="KK17">
        <v>131.30000000000001</v>
      </c>
      <c r="KL17">
        <v>129.9</v>
      </c>
      <c r="KM17">
        <v>129.80000000000001</v>
      </c>
      <c r="KN17">
        <v>131.80000000000001</v>
      </c>
      <c r="KO17">
        <v>134</v>
      </c>
      <c r="KP17">
        <v>136.80000000000001</v>
      </c>
      <c r="KQ17">
        <v>138.4</v>
      </c>
      <c r="KR17">
        <v>137.9</v>
      </c>
      <c r="KS17">
        <v>136.6</v>
      </c>
      <c r="KT17">
        <v>137</v>
      </c>
      <c r="KU17">
        <v>136.1</v>
      </c>
      <c r="KV17">
        <v>134</v>
      </c>
      <c r="KW17">
        <v>133.1</v>
      </c>
      <c r="KX17">
        <v>133</v>
      </c>
      <c r="KY17">
        <v>133.1</v>
      </c>
      <c r="KZ17">
        <v>133.5</v>
      </c>
      <c r="LA17">
        <v>133.69999999999999</v>
      </c>
      <c r="LB17">
        <v>135.19999999999999</v>
      </c>
      <c r="LC17">
        <v>139</v>
      </c>
      <c r="LD17">
        <v>140.6</v>
      </c>
      <c r="LE17">
        <v>139</v>
      </c>
      <c r="LF17">
        <v>140.1</v>
      </c>
      <c r="LG17">
        <v>142.1</v>
      </c>
      <c r="LH17">
        <v>140.5</v>
      </c>
      <c r="LI17">
        <v>139.19999999999999</v>
      </c>
      <c r="LJ17">
        <v>137.6</v>
      </c>
      <c r="LK17">
        <v>137.19999999999999</v>
      </c>
      <c r="LL17">
        <v>137.5</v>
      </c>
      <c r="LM17">
        <v>138.1</v>
      </c>
      <c r="LN17">
        <v>139.4</v>
      </c>
      <c r="LO17">
        <v>141.4</v>
      </c>
      <c r="LP17">
        <v>141.69999999999999</v>
      </c>
      <c r="LQ17">
        <v>140.4</v>
      </c>
      <c r="LR17">
        <v>139.69999999999999</v>
      </c>
      <c r="LS17">
        <v>139.69999999999999</v>
      </c>
      <c r="LT17">
        <v>138.19999999999999</v>
      </c>
      <c r="LU17">
        <v>137.4</v>
      </c>
      <c r="LV17">
        <v>137.5</v>
      </c>
      <c r="LW17">
        <v>138.1</v>
      </c>
      <c r="LX17" s="20">
        <f t="shared" si="250"/>
        <v>140.21666666666667</v>
      </c>
      <c r="LY17">
        <v>140.9</v>
      </c>
      <c r="LZ17">
        <v>142.69999999999999</v>
      </c>
      <c r="MA17">
        <v>144.69999999999999</v>
      </c>
      <c r="MB17">
        <v>145.9</v>
      </c>
      <c r="MC17">
        <v>147</v>
      </c>
      <c r="MD17">
        <v>149.6</v>
      </c>
      <c r="ME17">
        <v>151.9</v>
      </c>
      <c r="MF17">
        <v>155</v>
      </c>
      <c r="MG17">
        <v>153.5</v>
      </c>
      <c r="MH17">
        <v>150.5</v>
      </c>
      <c r="MI17">
        <v>148.9</v>
      </c>
      <c r="MJ17">
        <v>151.4</v>
      </c>
      <c r="ML17">
        <v>154</v>
      </c>
      <c r="MM17">
        <v>154</v>
      </c>
      <c r="MN17">
        <v>157</v>
      </c>
      <c r="MO17">
        <v>158</v>
      </c>
      <c r="MP17">
        <v>161.4</v>
      </c>
      <c r="MQ17">
        <v>164.7</v>
      </c>
      <c r="MR17">
        <v>165.4</v>
      </c>
      <c r="MS17">
        <v>161</v>
      </c>
      <c r="MT17">
        <v>156.9</v>
      </c>
      <c r="MU17">
        <v>156.69999999999999</v>
      </c>
      <c r="MV17">
        <v>158</v>
      </c>
      <c r="MW17">
        <v>160.69999999999999</v>
      </c>
      <c r="MX17">
        <v>162.6</v>
      </c>
      <c r="MY17">
        <v>164</v>
      </c>
      <c r="MZ17">
        <v>164</v>
      </c>
      <c r="NA17">
        <v>164</v>
      </c>
      <c r="NB17">
        <v>167.7</v>
      </c>
      <c r="NC17">
        <v>169.7</v>
      </c>
      <c r="ND17">
        <v>168.2</v>
      </c>
      <c r="NE17">
        <v>166.4</v>
      </c>
      <c r="NF17">
        <v>166.2</v>
      </c>
      <c r="NG17">
        <v>168.4</v>
      </c>
      <c r="NH17">
        <v>170.8</v>
      </c>
      <c r="NI17">
        <v>173.3</v>
      </c>
      <c r="NJ17">
        <v>174.9</v>
      </c>
      <c r="NK17">
        <v>175</v>
      </c>
      <c r="NL17">
        <v>176.3</v>
      </c>
      <c r="NM17">
        <v>177.8</v>
      </c>
      <c r="NN17">
        <v>179.6</v>
      </c>
      <c r="NO17">
        <v>178.3</v>
      </c>
      <c r="NP17">
        <v>175.9</v>
      </c>
      <c r="NQ17">
        <v>176.7</v>
      </c>
      <c r="NR17">
        <v>177</v>
      </c>
      <c r="NS17">
        <v>177</v>
      </c>
      <c r="NT17">
        <v>177.9</v>
      </c>
      <c r="NU17">
        <v>179.1</v>
      </c>
    </row>
    <row r="18" spans="1:385" x14ac:dyDescent="0.3">
      <c r="A18" t="str">
        <f>INDEX(Working_Notes!$S$3:$S$29,MATCH('Transposed Data'!B18,Working_Notes!$T$3:$T$29,0))</f>
        <v>Discretionary</v>
      </c>
      <c r="B18" t="s">
        <v>16</v>
      </c>
      <c r="C18">
        <v>105.1</v>
      </c>
      <c r="D18">
        <v>105.6</v>
      </c>
      <c r="E18">
        <v>106.5</v>
      </c>
      <c r="F18">
        <v>107.1</v>
      </c>
      <c r="G18">
        <v>108.1</v>
      </c>
      <c r="H18">
        <v>109</v>
      </c>
      <c r="I18">
        <v>109.8</v>
      </c>
      <c r="J18">
        <v>110.7</v>
      </c>
      <c r="K18">
        <v>111.7</v>
      </c>
      <c r="L18">
        <v>112.2</v>
      </c>
      <c r="M18">
        <v>112.8</v>
      </c>
      <c r="N18">
        <v>113.6</v>
      </c>
      <c r="O18">
        <v>114</v>
      </c>
      <c r="P18">
        <v>114.2</v>
      </c>
      <c r="Q18">
        <v>114.6</v>
      </c>
      <c r="R18">
        <v>115.4</v>
      </c>
      <c r="S18">
        <v>116.3</v>
      </c>
      <c r="T18">
        <v>117.3</v>
      </c>
      <c r="U18">
        <v>118</v>
      </c>
      <c r="V18">
        <v>118.8</v>
      </c>
      <c r="W18">
        <v>119.5</v>
      </c>
      <c r="X18">
        <v>120</v>
      </c>
      <c r="Y18">
        <v>120.8</v>
      </c>
      <c r="Z18">
        <v>121.7</v>
      </c>
      <c r="AA18">
        <v>122.7</v>
      </c>
      <c r="AB18">
        <v>124.2</v>
      </c>
      <c r="AC18">
        <v>124.7</v>
      </c>
      <c r="AD18">
        <v>125.7</v>
      </c>
      <c r="AE18">
        <v>126.7</v>
      </c>
      <c r="AF18">
        <v>128.19999999999999</v>
      </c>
      <c r="AG18">
        <v>129.4</v>
      </c>
      <c r="AH18">
        <v>130.1</v>
      </c>
      <c r="AI18">
        <v>131</v>
      </c>
      <c r="AJ18">
        <v>131.5</v>
      </c>
      <c r="AK18">
        <v>132.19999999999999</v>
      </c>
      <c r="AL18">
        <v>133.1</v>
      </c>
      <c r="AM18">
        <v>133.6</v>
      </c>
      <c r="AN18">
        <v>134.4</v>
      </c>
      <c r="AO18">
        <v>135</v>
      </c>
      <c r="AP18">
        <v>135.5</v>
      </c>
      <c r="AQ18">
        <v>136</v>
      </c>
      <c r="AR18">
        <v>137.19999999999999</v>
      </c>
      <c r="AS18">
        <v>138</v>
      </c>
      <c r="AT18">
        <v>138.9</v>
      </c>
      <c r="AU18">
        <v>139.9</v>
      </c>
      <c r="AV18">
        <v>140.9</v>
      </c>
      <c r="AW18">
        <v>141.19999999999999</v>
      </c>
      <c r="AX18">
        <v>142.4</v>
      </c>
      <c r="AY18">
        <v>143.1</v>
      </c>
      <c r="AZ18">
        <v>143.69999999999999</v>
      </c>
      <c r="BA18">
        <v>144.19999999999999</v>
      </c>
      <c r="BB18">
        <v>144.4</v>
      </c>
      <c r="BC18">
        <v>145.5</v>
      </c>
      <c r="BD18">
        <v>145.80000000000001</v>
      </c>
      <c r="BE18">
        <v>147.4</v>
      </c>
      <c r="BF18">
        <v>149</v>
      </c>
      <c r="BG18">
        <v>149.80000000000001</v>
      </c>
      <c r="BH18">
        <v>150.5</v>
      </c>
      <c r="BI18">
        <v>152.1</v>
      </c>
      <c r="BJ18">
        <v>153.19999999999999</v>
      </c>
      <c r="BK18">
        <v>153.6</v>
      </c>
      <c r="BL18">
        <v>153.30000000000001</v>
      </c>
      <c r="BM18">
        <v>155.1</v>
      </c>
      <c r="BN18">
        <v>156.1</v>
      </c>
      <c r="BO18">
        <v>157</v>
      </c>
      <c r="BP18">
        <v>157.30000000000001</v>
      </c>
      <c r="BQ18">
        <v>156.1</v>
      </c>
      <c r="BR18">
        <v>156.4</v>
      </c>
      <c r="BS18">
        <v>157.69999999999999</v>
      </c>
      <c r="BT18">
        <v>159.6</v>
      </c>
      <c r="BU18">
        <v>161.9</v>
      </c>
      <c r="BV18">
        <v>162.4</v>
      </c>
      <c r="BW18">
        <v>162.69999999999999</v>
      </c>
      <c r="BX18">
        <v>162.80000000000001</v>
      </c>
      <c r="BY18">
        <v>162.9</v>
      </c>
      <c r="BZ18" s="26">
        <f t="shared" si="248"/>
        <v>163.4</v>
      </c>
      <c r="CA18">
        <v>163.30000000000001</v>
      </c>
      <c r="CB18">
        <v>164.2</v>
      </c>
      <c r="CC18">
        <v>164.5</v>
      </c>
      <c r="CD18">
        <v>165.1</v>
      </c>
      <c r="CE18">
        <v>165.7</v>
      </c>
      <c r="CF18">
        <v>166.3</v>
      </c>
      <c r="CG18">
        <v>167.2</v>
      </c>
      <c r="CH18">
        <v>167.8</v>
      </c>
      <c r="CI18">
        <v>168.6</v>
      </c>
      <c r="CJ18">
        <v>169.4</v>
      </c>
      <c r="CK18">
        <v>170.5</v>
      </c>
      <c r="CL18" s="26">
        <f t="shared" ref="CL18:CL21" si="251">SUM(CI18:CK18)/3</f>
        <v>169.5</v>
      </c>
      <c r="CN18">
        <v>182.4</v>
      </c>
      <c r="CO18">
        <v>182.4</v>
      </c>
      <c r="CP18">
        <v>180.9</v>
      </c>
      <c r="CQ18">
        <v>182.9</v>
      </c>
      <c r="CR18">
        <v>182.7</v>
      </c>
      <c r="CS18">
        <v>183.4</v>
      </c>
      <c r="CT18">
        <v>183.6</v>
      </c>
      <c r="CU18">
        <v>184.6</v>
      </c>
      <c r="CV18">
        <v>186.5</v>
      </c>
      <c r="CW18">
        <v>186.1</v>
      </c>
      <c r="CX18">
        <v>186.8</v>
      </c>
      <c r="CY18">
        <v>189.6</v>
      </c>
      <c r="CZ18">
        <v>189.1</v>
      </c>
      <c r="DA18">
        <v>189.7</v>
      </c>
      <c r="DB18">
        <v>190.2</v>
      </c>
      <c r="DC18">
        <v>190.5</v>
      </c>
      <c r="DD18">
        <v>191.2</v>
      </c>
      <c r="DE18">
        <v>191.4</v>
      </c>
      <c r="DF18">
        <v>190.8</v>
      </c>
      <c r="DG18">
        <v>190.7</v>
      </c>
      <c r="DH18">
        <v>191.5</v>
      </c>
      <c r="DI18">
        <v>192.3</v>
      </c>
      <c r="DJ18">
        <v>192.8</v>
      </c>
      <c r="DK18">
        <v>192.9</v>
      </c>
      <c r="DL18">
        <v>192.9</v>
      </c>
      <c r="DM18">
        <v>193.2</v>
      </c>
      <c r="DN18">
        <v>193.7</v>
      </c>
      <c r="DO18">
        <v>194.5</v>
      </c>
      <c r="DP18">
        <v>194.9</v>
      </c>
      <c r="DQ18">
        <v>195.5</v>
      </c>
      <c r="DR18">
        <v>195.9</v>
      </c>
      <c r="DS18">
        <v>196.9</v>
      </c>
      <c r="DT18">
        <v>198.3</v>
      </c>
      <c r="DU18">
        <v>198.4</v>
      </c>
      <c r="DV18">
        <v>199.5</v>
      </c>
      <c r="DW18">
        <v>199.9</v>
      </c>
      <c r="DZ18" t="str">
        <f>INDEX(Working_Notes!$S$3:$S$29,MATCH('Transposed Data'!EA18,Working_Notes!$T$3:$T$29,0))</f>
        <v>Discretionary</v>
      </c>
      <c r="EA18" t="s">
        <v>16</v>
      </c>
      <c r="EB18">
        <v>105.2</v>
      </c>
      <c r="EC18">
        <v>106</v>
      </c>
      <c r="ED18">
        <v>106.8</v>
      </c>
      <c r="EE18">
        <v>108.5</v>
      </c>
      <c r="EF18">
        <v>109.8</v>
      </c>
      <c r="EG18">
        <v>110.9</v>
      </c>
      <c r="EH18">
        <v>111.7</v>
      </c>
      <c r="EI18">
        <v>112.4</v>
      </c>
      <c r="EJ18">
        <v>112.9</v>
      </c>
      <c r="EK18">
        <v>113.5</v>
      </c>
      <c r="EL18">
        <v>114.1</v>
      </c>
      <c r="EM18">
        <v>115</v>
      </c>
      <c r="EN18">
        <v>115.7</v>
      </c>
      <c r="EO18">
        <v>116.2</v>
      </c>
      <c r="EP18">
        <v>116.7</v>
      </c>
      <c r="EQ18">
        <v>117.6</v>
      </c>
      <c r="ER18">
        <v>118.3</v>
      </c>
      <c r="ES18">
        <v>119</v>
      </c>
      <c r="ET18">
        <v>121</v>
      </c>
      <c r="EU18">
        <v>123</v>
      </c>
      <c r="EV18">
        <v>124.3</v>
      </c>
      <c r="EW18">
        <v>124.3</v>
      </c>
      <c r="EX18">
        <v>125.8</v>
      </c>
      <c r="EY18">
        <v>126.4</v>
      </c>
      <c r="EZ18">
        <v>127.4</v>
      </c>
      <c r="FA18">
        <v>128.1</v>
      </c>
      <c r="FB18">
        <v>128.80000000000001</v>
      </c>
      <c r="FC18">
        <v>130.1</v>
      </c>
      <c r="FD18">
        <v>131.30000000000001</v>
      </c>
      <c r="FE18">
        <v>132.1</v>
      </c>
      <c r="FF18">
        <v>133.1</v>
      </c>
      <c r="FG18">
        <v>134.19999999999999</v>
      </c>
      <c r="FH18">
        <v>134.69999999999999</v>
      </c>
      <c r="FI18">
        <v>135.30000000000001</v>
      </c>
      <c r="FJ18">
        <v>137.6</v>
      </c>
      <c r="FK18">
        <v>138.19999999999999</v>
      </c>
      <c r="FL18">
        <v>139.5</v>
      </c>
      <c r="FM18">
        <v>140</v>
      </c>
      <c r="FN18">
        <v>140.6</v>
      </c>
      <c r="FO18">
        <v>141.5</v>
      </c>
      <c r="FP18">
        <v>142.19999999999999</v>
      </c>
      <c r="FQ18">
        <v>142.69999999999999</v>
      </c>
      <c r="FR18">
        <v>142.9</v>
      </c>
      <c r="FS18">
        <v>143.6</v>
      </c>
      <c r="FT18">
        <v>143.9</v>
      </c>
      <c r="FU18">
        <v>144.30000000000001</v>
      </c>
      <c r="FV18">
        <v>144.30000000000001</v>
      </c>
      <c r="FW18">
        <v>145</v>
      </c>
      <c r="FX18">
        <v>145.6</v>
      </c>
      <c r="FY18">
        <v>146.30000000000001</v>
      </c>
      <c r="FZ18">
        <v>147.5</v>
      </c>
      <c r="GA18">
        <v>148</v>
      </c>
      <c r="GB18">
        <v>148.30000000000001</v>
      </c>
      <c r="GC18">
        <v>148.6</v>
      </c>
      <c r="GD18">
        <v>150.5</v>
      </c>
      <c r="GE18">
        <v>152.1</v>
      </c>
      <c r="GF18">
        <v>153.6</v>
      </c>
      <c r="GG18">
        <v>154.6</v>
      </c>
      <c r="GH18">
        <v>156.19999999999999</v>
      </c>
      <c r="GI18">
        <v>157</v>
      </c>
      <c r="GJ18">
        <v>157.69999999999999</v>
      </c>
      <c r="GK18">
        <v>159.30000000000001</v>
      </c>
      <c r="GL18">
        <v>159.69999999999999</v>
      </c>
      <c r="GM18">
        <v>159.19999999999999</v>
      </c>
      <c r="GN18">
        <v>160.30000000000001</v>
      </c>
      <c r="GO18">
        <v>161</v>
      </c>
      <c r="GP18">
        <v>161.4</v>
      </c>
      <c r="GQ18">
        <v>162.1</v>
      </c>
      <c r="GR18">
        <v>163.30000000000001</v>
      </c>
      <c r="GS18">
        <v>164</v>
      </c>
      <c r="GT18">
        <v>164.4</v>
      </c>
      <c r="GU18">
        <v>164.6</v>
      </c>
      <c r="GV18">
        <v>164.7</v>
      </c>
      <c r="GW18">
        <v>164.9</v>
      </c>
      <c r="GX18">
        <v>165.3</v>
      </c>
      <c r="GY18" s="26">
        <f t="shared" si="249"/>
        <v>165.83333333333334</v>
      </c>
      <c r="GZ18">
        <v>166.2</v>
      </c>
      <c r="HA18">
        <v>166.7</v>
      </c>
      <c r="HB18">
        <v>167.2</v>
      </c>
      <c r="HC18">
        <v>167.9</v>
      </c>
      <c r="HD18">
        <v>168.6</v>
      </c>
      <c r="HE18">
        <v>169.3</v>
      </c>
      <c r="HF18">
        <v>169.9</v>
      </c>
      <c r="HG18">
        <v>170.4</v>
      </c>
      <c r="HH18">
        <v>170.8</v>
      </c>
      <c r="HI18">
        <v>172</v>
      </c>
      <c r="HJ18">
        <v>173.3</v>
      </c>
      <c r="HK18" s="26">
        <f t="shared" ref="HK18:HK21" si="252">SUM(HH18:HJ18)/3</f>
        <v>172.03333333333333</v>
      </c>
      <c r="HM18">
        <v>186.7</v>
      </c>
      <c r="HN18">
        <v>186.7</v>
      </c>
      <c r="HO18">
        <v>187.2</v>
      </c>
      <c r="HP18">
        <v>188.7</v>
      </c>
      <c r="HQ18">
        <v>188.7</v>
      </c>
      <c r="HR18">
        <v>188.8</v>
      </c>
      <c r="HS18">
        <v>190.2</v>
      </c>
      <c r="HT18">
        <v>191.8</v>
      </c>
      <c r="HU18">
        <v>193.3</v>
      </c>
      <c r="HV18">
        <v>193.5</v>
      </c>
      <c r="HW18">
        <v>194.4</v>
      </c>
      <c r="HX18">
        <v>198.2</v>
      </c>
      <c r="HY18">
        <v>195.6</v>
      </c>
      <c r="HZ18">
        <v>195.5</v>
      </c>
      <c r="IA18">
        <v>196.5</v>
      </c>
      <c r="IB18">
        <v>196.5</v>
      </c>
      <c r="IC18">
        <v>197</v>
      </c>
      <c r="ID18">
        <v>197</v>
      </c>
      <c r="IE18">
        <v>196.8</v>
      </c>
      <c r="IF18">
        <v>196.4</v>
      </c>
      <c r="IG18">
        <v>196.5</v>
      </c>
      <c r="IH18">
        <v>197.5</v>
      </c>
      <c r="II18">
        <v>197.1</v>
      </c>
      <c r="IJ18">
        <v>197.5</v>
      </c>
      <c r="IK18">
        <v>198.3</v>
      </c>
      <c r="IL18">
        <v>198.6</v>
      </c>
      <c r="IM18">
        <v>198.7</v>
      </c>
      <c r="IN18">
        <v>199.7</v>
      </c>
      <c r="IO18">
        <v>200.1</v>
      </c>
      <c r="IP18">
        <v>200.6</v>
      </c>
      <c r="IQ18">
        <v>201.1</v>
      </c>
      <c r="IR18">
        <v>201.6</v>
      </c>
      <c r="IS18">
        <v>202.7</v>
      </c>
      <c r="IT18">
        <v>202.7</v>
      </c>
      <c r="IU18">
        <v>203.5</v>
      </c>
      <c r="IV18">
        <v>204.2</v>
      </c>
      <c r="IY18" t="str">
        <f>INDEX(Working_Notes!$S$3:$S$29,MATCH('Transposed Data'!IZ18,Working_Notes!$T$3:$T$29,0))</f>
        <v>Discretionary</v>
      </c>
      <c r="IZ18" t="s">
        <v>16</v>
      </c>
      <c r="JA18">
        <v>105.1</v>
      </c>
      <c r="JB18">
        <v>105.7</v>
      </c>
      <c r="JC18">
        <v>106.6</v>
      </c>
      <c r="JD18">
        <v>107.5</v>
      </c>
      <c r="JE18">
        <v>108.6</v>
      </c>
      <c r="JF18">
        <v>109.5</v>
      </c>
      <c r="JG18">
        <v>110.3</v>
      </c>
      <c r="JH18">
        <v>111.2</v>
      </c>
      <c r="JI18">
        <v>112</v>
      </c>
      <c r="JJ18">
        <v>112.5</v>
      </c>
      <c r="JK18">
        <v>113.1</v>
      </c>
      <c r="JL18">
        <v>114</v>
      </c>
      <c r="JM18">
        <v>114.5</v>
      </c>
      <c r="JN18">
        <v>114.7</v>
      </c>
      <c r="JO18">
        <v>115.2</v>
      </c>
      <c r="JP18">
        <v>116</v>
      </c>
      <c r="JQ18">
        <v>116.8</v>
      </c>
      <c r="JR18">
        <v>117.8</v>
      </c>
      <c r="JS18">
        <v>118.8</v>
      </c>
      <c r="JT18">
        <v>119.9</v>
      </c>
      <c r="JU18">
        <v>120.8</v>
      </c>
      <c r="JV18">
        <v>121.1</v>
      </c>
      <c r="JW18">
        <v>122.1</v>
      </c>
      <c r="JX18">
        <v>123</v>
      </c>
      <c r="JY18">
        <v>124</v>
      </c>
      <c r="JZ18">
        <v>125.2</v>
      </c>
      <c r="KA18">
        <v>125.8</v>
      </c>
      <c r="KB18">
        <v>126.9</v>
      </c>
      <c r="KC18">
        <v>127.9</v>
      </c>
      <c r="KD18">
        <v>129.19999999999999</v>
      </c>
      <c r="KE18">
        <v>130.4</v>
      </c>
      <c r="KF18">
        <v>131.19999999999999</v>
      </c>
      <c r="KG18">
        <v>132</v>
      </c>
      <c r="KH18">
        <v>132.5</v>
      </c>
      <c r="KI18">
        <v>133.6</v>
      </c>
      <c r="KJ18">
        <v>134.5</v>
      </c>
      <c r="KK18">
        <v>135.19999999999999</v>
      </c>
      <c r="KL18">
        <v>135.9</v>
      </c>
      <c r="KM18">
        <v>136.5</v>
      </c>
      <c r="KN18">
        <v>137.1</v>
      </c>
      <c r="KO18">
        <v>137.69999999999999</v>
      </c>
      <c r="KP18">
        <v>138.69999999999999</v>
      </c>
      <c r="KQ18">
        <v>139.30000000000001</v>
      </c>
      <c r="KR18">
        <v>140.19999999999999</v>
      </c>
      <c r="KS18">
        <v>141</v>
      </c>
      <c r="KT18">
        <v>141.80000000000001</v>
      </c>
      <c r="KU18">
        <v>142</v>
      </c>
      <c r="KV18">
        <v>143.1</v>
      </c>
      <c r="KW18">
        <v>143.80000000000001</v>
      </c>
      <c r="KX18">
        <v>144.4</v>
      </c>
      <c r="KY18">
        <v>145.1</v>
      </c>
      <c r="KZ18">
        <v>145.4</v>
      </c>
      <c r="LA18">
        <v>146.19999999999999</v>
      </c>
      <c r="LB18">
        <v>146.5</v>
      </c>
      <c r="LC18">
        <v>148.19999999999999</v>
      </c>
      <c r="LD18">
        <v>149.80000000000001</v>
      </c>
      <c r="LE18">
        <v>150.80000000000001</v>
      </c>
      <c r="LF18">
        <v>151.6</v>
      </c>
      <c r="LG18">
        <v>153.19999999999999</v>
      </c>
      <c r="LH18">
        <v>154.19999999999999</v>
      </c>
      <c r="LI18">
        <v>154.69999999999999</v>
      </c>
      <c r="LJ18">
        <v>154.9</v>
      </c>
      <c r="LK18">
        <v>156.30000000000001</v>
      </c>
      <c r="LL18">
        <v>156.9</v>
      </c>
      <c r="LM18">
        <v>157.9</v>
      </c>
      <c r="LN18">
        <v>158.30000000000001</v>
      </c>
      <c r="LO18">
        <v>157.5</v>
      </c>
      <c r="LP18">
        <v>157.9</v>
      </c>
      <c r="LQ18">
        <v>159.19999999999999</v>
      </c>
      <c r="LR18">
        <v>162.6</v>
      </c>
      <c r="LS18">
        <v>162.6</v>
      </c>
      <c r="LT18">
        <v>163</v>
      </c>
      <c r="LU18">
        <v>163.19999999999999</v>
      </c>
      <c r="LV18">
        <v>163.4</v>
      </c>
      <c r="LW18">
        <v>163.5</v>
      </c>
      <c r="LX18" s="20">
        <f t="shared" si="250"/>
        <v>164.04999999999998</v>
      </c>
      <c r="LY18">
        <v>164.1</v>
      </c>
      <c r="LZ18">
        <v>164.9</v>
      </c>
      <c r="MA18">
        <v>165.2</v>
      </c>
      <c r="MB18">
        <v>165.8</v>
      </c>
      <c r="MC18">
        <v>166.5</v>
      </c>
      <c r="MD18">
        <v>167.1</v>
      </c>
      <c r="ME18">
        <v>167.9</v>
      </c>
      <c r="MF18">
        <v>168.5</v>
      </c>
      <c r="MG18">
        <v>169.2</v>
      </c>
      <c r="MH18">
        <v>170.1</v>
      </c>
      <c r="MI18">
        <v>171.2</v>
      </c>
      <c r="MJ18" s="20">
        <f t="shared" ref="MJ18:MJ21" si="253">SUM(MG18:MI18)/3</f>
        <v>170.16666666666666</v>
      </c>
      <c r="ML18">
        <v>183.5</v>
      </c>
      <c r="MM18">
        <v>183.5</v>
      </c>
      <c r="MN18">
        <v>182.6</v>
      </c>
      <c r="MO18">
        <v>184.4</v>
      </c>
      <c r="MP18">
        <v>184.3</v>
      </c>
      <c r="MQ18">
        <v>184.8</v>
      </c>
      <c r="MR18">
        <v>185.4</v>
      </c>
      <c r="MS18">
        <v>186.5</v>
      </c>
      <c r="MT18">
        <v>188.3</v>
      </c>
      <c r="MU18">
        <v>188.1</v>
      </c>
      <c r="MV18">
        <v>188.8</v>
      </c>
      <c r="MW18">
        <v>191.9</v>
      </c>
      <c r="MX18">
        <v>190.8</v>
      </c>
      <c r="MY18">
        <v>191.2</v>
      </c>
      <c r="MZ18">
        <v>192.1</v>
      </c>
      <c r="NA18">
        <v>192.1</v>
      </c>
      <c r="NB18">
        <v>192.7</v>
      </c>
      <c r="NC18">
        <v>192.9</v>
      </c>
      <c r="ND18">
        <v>192.4</v>
      </c>
      <c r="NE18">
        <v>192.2</v>
      </c>
      <c r="NF18">
        <v>192.8</v>
      </c>
      <c r="NG18">
        <v>193.7</v>
      </c>
      <c r="NH18">
        <v>193.9</v>
      </c>
      <c r="NI18">
        <v>194.1</v>
      </c>
      <c r="NJ18">
        <v>194.3</v>
      </c>
      <c r="NK18">
        <v>194.6</v>
      </c>
      <c r="NL18">
        <v>195</v>
      </c>
      <c r="NM18">
        <v>195.9</v>
      </c>
      <c r="NN18">
        <v>196.3</v>
      </c>
      <c r="NO18">
        <v>196.9</v>
      </c>
      <c r="NP18">
        <v>197.3</v>
      </c>
      <c r="NQ18">
        <v>198.2</v>
      </c>
      <c r="NR18">
        <v>199.5</v>
      </c>
      <c r="NS18">
        <v>199.5</v>
      </c>
      <c r="NT18">
        <v>200.6</v>
      </c>
      <c r="NU18">
        <v>201</v>
      </c>
    </row>
    <row r="19" spans="1:385" x14ac:dyDescent="0.3">
      <c r="A19" t="str">
        <f>INDEX(Working_Notes!$S$3:$S$29,MATCH('Transposed Data'!B19,Working_Notes!$T$3:$T$29,0))</f>
        <v>Clothing</v>
      </c>
      <c r="B19" t="s">
        <v>17</v>
      </c>
      <c r="C19">
        <v>106.5</v>
      </c>
      <c r="D19">
        <v>107.1</v>
      </c>
      <c r="E19">
        <v>107.6</v>
      </c>
      <c r="F19">
        <v>108.1</v>
      </c>
      <c r="G19">
        <v>108.8</v>
      </c>
      <c r="H19">
        <v>109.7</v>
      </c>
      <c r="I19">
        <v>110.5</v>
      </c>
      <c r="J19">
        <v>111.3</v>
      </c>
      <c r="K19">
        <v>112.7</v>
      </c>
      <c r="L19">
        <v>113.6</v>
      </c>
      <c r="M19">
        <v>114.6</v>
      </c>
      <c r="N19">
        <v>115.8</v>
      </c>
      <c r="O19">
        <v>116.5</v>
      </c>
      <c r="P19">
        <v>117.1</v>
      </c>
      <c r="Q19">
        <v>117.5</v>
      </c>
      <c r="R19">
        <v>118.1</v>
      </c>
      <c r="S19">
        <v>118.7</v>
      </c>
      <c r="T19">
        <v>119.7</v>
      </c>
      <c r="U19">
        <v>120.7</v>
      </c>
      <c r="V19">
        <v>120.9</v>
      </c>
      <c r="W19">
        <v>121.7</v>
      </c>
      <c r="X19">
        <v>122.7</v>
      </c>
      <c r="Y19">
        <v>123.3</v>
      </c>
      <c r="Z19">
        <v>123.8</v>
      </c>
      <c r="AA19">
        <v>124.4</v>
      </c>
      <c r="AB19">
        <v>125.4</v>
      </c>
      <c r="AC19">
        <v>126</v>
      </c>
      <c r="AD19">
        <v>126.4</v>
      </c>
      <c r="AE19">
        <v>127.3</v>
      </c>
      <c r="AF19">
        <v>128.4</v>
      </c>
      <c r="AG19">
        <v>128.80000000000001</v>
      </c>
      <c r="AH19">
        <v>129.5</v>
      </c>
      <c r="AI19">
        <v>130.4</v>
      </c>
      <c r="AJ19">
        <v>131.1</v>
      </c>
      <c r="AK19">
        <v>132.1</v>
      </c>
      <c r="AL19">
        <v>132.5</v>
      </c>
      <c r="AM19">
        <v>133.19999999999999</v>
      </c>
      <c r="AN19">
        <v>133.9</v>
      </c>
      <c r="AO19">
        <v>134.4</v>
      </c>
      <c r="AP19">
        <v>135</v>
      </c>
      <c r="AQ19">
        <v>135.4</v>
      </c>
      <c r="AR19">
        <v>136.30000000000001</v>
      </c>
      <c r="AS19">
        <v>137.19999999999999</v>
      </c>
      <c r="AT19">
        <v>137.80000000000001</v>
      </c>
      <c r="AU19">
        <v>138.5</v>
      </c>
      <c r="AV19">
        <v>139.6</v>
      </c>
      <c r="AW19">
        <v>139.9</v>
      </c>
      <c r="AX19">
        <v>140.4</v>
      </c>
      <c r="AY19">
        <v>140.69999999999999</v>
      </c>
      <c r="AZ19">
        <v>140.9</v>
      </c>
      <c r="BA19">
        <v>141.6</v>
      </c>
      <c r="BB19">
        <v>142.4</v>
      </c>
      <c r="BC19">
        <v>142.5</v>
      </c>
      <c r="BD19">
        <v>143.1</v>
      </c>
      <c r="BE19">
        <v>144.30000000000001</v>
      </c>
      <c r="BF19">
        <v>145.30000000000001</v>
      </c>
      <c r="BG19">
        <v>146.1</v>
      </c>
      <c r="BH19">
        <v>147.19999999999999</v>
      </c>
      <c r="BI19">
        <v>148.19999999999999</v>
      </c>
      <c r="BJ19">
        <v>148</v>
      </c>
      <c r="BK19">
        <v>148.30000000000001</v>
      </c>
      <c r="BL19">
        <v>148.69999999999999</v>
      </c>
      <c r="BM19">
        <v>149.19999999999999</v>
      </c>
      <c r="BN19">
        <v>150.1</v>
      </c>
      <c r="BO19">
        <v>150.80000000000001</v>
      </c>
      <c r="BP19">
        <v>151.30000000000001</v>
      </c>
      <c r="BQ19">
        <v>151.5</v>
      </c>
      <c r="BR19">
        <v>152.1</v>
      </c>
      <c r="BS19">
        <v>152.1</v>
      </c>
      <c r="BT19">
        <v>150.69999999999999</v>
      </c>
      <c r="BU19">
        <v>151.69999999999999</v>
      </c>
      <c r="BV19">
        <v>151.6</v>
      </c>
      <c r="BW19">
        <v>150.6</v>
      </c>
      <c r="BX19">
        <v>150.5</v>
      </c>
      <c r="BY19">
        <v>150.80000000000001</v>
      </c>
      <c r="BZ19" s="26">
        <f t="shared" si="248"/>
        <v>151.03333333333333</v>
      </c>
      <c r="CA19">
        <v>151.30000000000001</v>
      </c>
      <c r="CB19">
        <v>151.4</v>
      </c>
      <c r="CC19">
        <v>151.6</v>
      </c>
      <c r="CD19">
        <v>151.80000000000001</v>
      </c>
      <c r="CE19">
        <v>151.69999999999999</v>
      </c>
      <c r="CF19">
        <v>151.69999999999999</v>
      </c>
      <c r="CG19">
        <v>152.30000000000001</v>
      </c>
      <c r="CH19">
        <v>152.6</v>
      </c>
      <c r="CI19">
        <v>152.80000000000001</v>
      </c>
      <c r="CJ19">
        <v>153</v>
      </c>
      <c r="CK19">
        <v>153.4</v>
      </c>
      <c r="CL19" s="26">
        <f t="shared" si="251"/>
        <v>153.06666666666669</v>
      </c>
      <c r="CN19">
        <v>154.69999999999999</v>
      </c>
      <c r="CO19">
        <v>154.69999999999999</v>
      </c>
      <c r="CP19">
        <v>155.1</v>
      </c>
      <c r="CQ19">
        <v>155.4</v>
      </c>
      <c r="CR19">
        <v>155.69999999999999</v>
      </c>
      <c r="CS19">
        <v>156.30000000000001</v>
      </c>
      <c r="CT19">
        <v>157</v>
      </c>
      <c r="CU19">
        <v>157.5</v>
      </c>
      <c r="CV19">
        <v>159.1</v>
      </c>
      <c r="CW19">
        <v>159.6</v>
      </c>
      <c r="CX19">
        <v>160.69999999999999</v>
      </c>
      <c r="CY19">
        <v>165.3</v>
      </c>
      <c r="CZ19">
        <v>165.3</v>
      </c>
      <c r="DA19">
        <v>166</v>
      </c>
      <c r="DB19">
        <v>167</v>
      </c>
      <c r="DC19">
        <v>167.7</v>
      </c>
      <c r="DD19">
        <v>168.9</v>
      </c>
      <c r="DE19">
        <v>170.4</v>
      </c>
      <c r="DF19">
        <v>171.8</v>
      </c>
      <c r="DG19">
        <v>173.2</v>
      </c>
      <c r="DH19">
        <v>174.1</v>
      </c>
      <c r="DI19">
        <v>175.4</v>
      </c>
      <c r="DJ19">
        <v>177.5</v>
      </c>
      <c r="DK19">
        <v>179.3</v>
      </c>
      <c r="DL19">
        <v>180.7</v>
      </c>
      <c r="DM19">
        <v>182</v>
      </c>
      <c r="DN19">
        <v>183.2</v>
      </c>
      <c r="DO19">
        <v>184.7</v>
      </c>
      <c r="DP19">
        <v>186.1</v>
      </c>
      <c r="DQ19">
        <v>187.2</v>
      </c>
      <c r="DR19">
        <v>188.1</v>
      </c>
      <c r="DS19">
        <v>189</v>
      </c>
      <c r="DT19">
        <v>190</v>
      </c>
      <c r="DU19">
        <v>190</v>
      </c>
      <c r="DV19">
        <v>190.7</v>
      </c>
      <c r="DW19">
        <v>191.2</v>
      </c>
      <c r="DZ19" t="str">
        <f>INDEX(Working_Notes!$S$3:$S$29,MATCH('Transposed Data'!EA19,Working_Notes!$T$3:$T$29,0))</f>
        <v>Clothing</v>
      </c>
      <c r="EA19" t="s">
        <v>17</v>
      </c>
      <c r="EB19">
        <v>105.9</v>
      </c>
      <c r="EC19">
        <v>106.6</v>
      </c>
      <c r="ED19">
        <v>107.2</v>
      </c>
      <c r="EE19">
        <v>107.9</v>
      </c>
      <c r="EF19">
        <v>108.5</v>
      </c>
      <c r="EG19">
        <v>109.2</v>
      </c>
      <c r="EH19">
        <v>109.8</v>
      </c>
      <c r="EI19">
        <v>110.6</v>
      </c>
      <c r="EJ19">
        <v>111.4</v>
      </c>
      <c r="EK19">
        <v>112.5</v>
      </c>
      <c r="EL19">
        <v>113.5</v>
      </c>
      <c r="EM19">
        <v>114.2</v>
      </c>
      <c r="EN19">
        <v>114.8</v>
      </c>
      <c r="EO19">
        <v>115.3</v>
      </c>
      <c r="EP19">
        <v>115.8</v>
      </c>
      <c r="EQ19">
        <v>116.3</v>
      </c>
      <c r="ER19">
        <v>116.8</v>
      </c>
      <c r="ES19">
        <v>117.4</v>
      </c>
      <c r="ET19">
        <v>118</v>
      </c>
      <c r="EU19">
        <v>118.6</v>
      </c>
      <c r="EV19">
        <v>119.2</v>
      </c>
      <c r="EW19">
        <v>119.6</v>
      </c>
      <c r="EX19">
        <v>120.3</v>
      </c>
      <c r="EY19">
        <v>120.7</v>
      </c>
      <c r="EZ19">
        <v>121</v>
      </c>
      <c r="FA19">
        <v>121.3</v>
      </c>
      <c r="FB19">
        <v>121.7</v>
      </c>
      <c r="FC19">
        <v>122.1</v>
      </c>
      <c r="FD19">
        <v>122.4</v>
      </c>
      <c r="FE19">
        <v>123.2</v>
      </c>
      <c r="FF19">
        <v>123.5</v>
      </c>
      <c r="FG19">
        <v>123.7</v>
      </c>
      <c r="FH19">
        <v>124</v>
      </c>
      <c r="FI19">
        <v>124.4</v>
      </c>
      <c r="FJ19">
        <v>125</v>
      </c>
      <c r="FK19">
        <v>125.4</v>
      </c>
      <c r="FL19">
        <v>125.8</v>
      </c>
      <c r="FM19">
        <v>126.2</v>
      </c>
      <c r="FN19">
        <v>126.4</v>
      </c>
      <c r="FO19">
        <v>126.8</v>
      </c>
      <c r="FP19">
        <v>127.2</v>
      </c>
      <c r="FQ19">
        <v>127.6</v>
      </c>
      <c r="FR19">
        <v>127.9</v>
      </c>
      <c r="FS19">
        <v>128.30000000000001</v>
      </c>
      <c r="FT19">
        <v>128.69999999999999</v>
      </c>
      <c r="FU19">
        <v>129.1</v>
      </c>
      <c r="FV19">
        <v>129.6</v>
      </c>
      <c r="FW19">
        <v>130</v>
      </c>
      <c r="FX19">
        <v>130.19999999999999</v>
      </c>
      <c r="FY19">
        <v>130.5</v>
      </c>
      <c r="FZ19">
        <v>130.80000000000001</v>
      </c>
      <c r="GA19">
        <v>131.19999999999999</v>
      </c>
      <c r="GB19">
        <v>131.5</v>
      </c>
      <c r="GC19">
        <v>131.5</v>
      </c>
      <c r="GD19">
        <v>131.6</v>
      </c>
      <c r="GE19">
        <v>132.69999999999999</v>
      </c>
      <c r="GF19">
        <v>133.30000000000001</v>
      </c>
      <c r="GG19">
        <v>134</v>
      </c>
      <c r="GH19">
        <v>135</v>
      </c>
      <c r="GI19">
        <v>135.6</v>
      </c>
      <c r="GJ19">
        <v>136</v>
      </c>
      <c r="GK19">
        <v>136.30000000000001</v>
      </c>
      <c r="GL19">
        <v>136.69999999999999</v>
      </c>
      <c r="GM19">
        <v>137.80000000000001</v>
      </c>
      <c r="GN19">
        <v>138.6</v>
      </c>
      <c r="GO19">
        <v>138.9</v>
      </c>
      <c r="GP19">
        <v>139.6</v>
      </c>
      <c r="GQ19">
        <v>140</v>
      </c>
      <c r="GR19">
        <v>140.80000000000001</v>
      </c>
      <c r="GS19">
        <v>141.5</v>
      </c>
      <c r="GT19">
        <v>142.4</v>
      </c>
      <c r="GU19">
        <v>142.69999999999999</v>
      </c>
      <c r="GV19">
        <v>143</v>
      </c>
      <c r="GW19">
        <v>143.30000000000001</v>
      </c>
      <c r="GX19">
        <v>143.5</v>
      </c>
      <c r="GY19" s="26">
        <f t="shared" si="249"/>
        <v>143.79999999999998</v>
      </c>
      <c r="GZ19">
        <v>144</v>
      </c>
      <c r="HA19">
        <v>144.30000000000001</v>
      </c>
      <c r="HB19">
        <v>144.69999999999999</v>
      </c>
      <c r="HC19">
        <v>145</v>
      </c>
      <c r="HD19">
        <v>145.30000000000001</v>
      </c>
      <c r="HE19">
        <v>145.9</v>
      </c>
      <c r="HF19">
        <v>146.30000000000001</v>
      </c>
      <c r="HG19">
        <v>146.80000000000001</v>
      </c>
      <c r="HH19">
        <v>147</v>
      </c>
      <c r="HI19">
        <v>147.30000000000001</v>
      </c>
      <c r="HJ19">
        <v>147.69999999999999</v>
      </c>
      <c r="HK19" s="26">
        <f t="shared" si="252"/>
        <v>147.33333333333334</v>
      </c>
      <c r="HM19">
        <v>149.1</v>
      </c>
      <c r="HN19">
        <v>149.1</v>
      </c>
      <c r="HO19">
        <v>150</v>
      </c>
      <c r="HP19">
        <v>150.19999999999999</v>
      </c>
      <c r="HQ19">
        <v>150.5</v>
      </c>
      <c r="HR19">
        <v>151.1</v>
      </c>
      <c r="HS19">
        <v>151.9</v>
      </c>
      <c r="HT19">
        <v>152.5</v>
      </c>
      <c r="HU19">
        <v>154.19999999999999</v>
      </c>
      <c r="HV19">
        <v>155.1</v>
      </c>
      <c r="HW19">
        <v>155.9</v>
      </c>
      <c r="HX19">
        <v>156.5</v>
      </c>
      <c r="HY19">
        <v>157.30000000000001</v>
      </c>
      <c r="HZ19">
        <v>157.9</v>
      </c>
      <c r="IA19">
        <v>159.80000000000001</v>
      </c>
      <c r="IB19">
        <v>159.80000000000001</v>
      </c>
      <c r="IC19">
        <v>160.80000000000001</v>
      </c>
      <c r="ID19">
        <v>162.30000000000001</v>
      </c>
      <c r="IE19">
        <v>163.30000000000001</v>
      </c>
      <c r="IF19">
        <v>164.7</v>
      </c>
      <c r="IG19">
        <v>165.7</v>
      </c>
      <c r="IH19">
        <v>167.1</v>
      </c>
      <c r="II19">
        <v>168.4</v>
      </c>
      <c r="IJ19">
        <v>170</v>
      </c>
      <c r="IK19">
        <v>171.6</v>
      </c>
      <c r="IL19">
        <v>172.7</v>
      </c>
      <c r="IM19">
        <v>173.7</v>
      </c>
      <c r="IN19">
        <v>175</v>
      </c>
      <c r="IO19">
        <v>175.5</v>
      </c>
      <c r="IP19">
        <v>176.7</v>
      </c>
      <c r="IQ19">
        <v>177.7</v>
      </c>
      <c r="IR19">
        <v>178.7</v>
      </c>
      <c r="IS19">
        <v>180.3</v>
      </c>
      <c r="IT19">
        <v>180.2</v>
      </c>
      <c r="IU19">
        <v>181</v>
      </c>
      <c r="IV19">
        <v>181.3</v>
      </c>
      <c r="IY19" t="str">
        <f>INDEX(Working_Notes!$S$3:$S$29,MATCH('Transposed Data'!IZ19,Working_Notes!$T$3:$T$29,0))</f>
        <v>Clothing</v>
      </c>
      <c r="IZ19" t="s">
        <v>17</v>
      </c>
      <c r="JA19">
        <v>106.3</v>
      </c>
      <c r="JB19">
        <v>106.9</v>
      </c>
      <c r="JC19">
        <v>107.4</v>
      </c>
      <c r="JD19">
        <v>108</v>
      </c>
      <c r="JE19">
        <v>108.7</v>
      </c>
      <c r="JF19">
        <v>109.5</v>
      </c>
      <c r="JG19">
        <v>110.2</v>
      </c>
      <c r="JH19">
        <v>111</v>
      </c>
      <c r="JI19">
        <v>112.2</v>
      </c>
      <c r="JJ19">
        <v>113.2</v>
      </c>
      <c r="JK19">
        <v>114.2</v>
      </c>
      <c r="JL19">
        <v>115.2</v>
      </c>
      <c r="JM19">
        <v>115.8</v>
      </c>
      <c r="JN19">
        <v>116.4</v>
      </c>
      <c r="JO19">
        <v>116.8</v>
      </c>
      <c r="JP19">
        <v>117.4</v>
      </c>
      <c r="JQ19">
        <v>118</v>
      </c>
      <c r="JR19">
        <v>118.8</v>
      </c>
      <c r="JS19">
        <v>119.6</v>
      </c>
      <c r="JT19">
        <v>120</v>
      </c>
      <c r="JU19">
        <v>120.7</v>
      </c>
      <c r="JV19">
        <v>121.5</v>
      </c>
      <c r="JW19">
        <v>122.1</v>
      </c>
      <c r="JX19">
        <v>122.6</v>
      </c>
      <c r="JY19">
        <v>123.1</v>
      </c>
      <c r="JZ19">
        <v>123.8</v>
      </c>
      <c r="KA19">
        <v>124.3</v>
      </c>
      <c r="KB19">
        <v>124.7</v>
      </c>
      <c r="KC19">
        <v>125.4</v>
      </c>
      <c r="KD19">
        <v>126.4</v>
      </c>
      <c r="KE19">
        <v>126.7</v>
      </c>
      <c r="KF19">
        <v>127.2</v>
      </c>
      <c r="KG19">
        <v>127.9</v>
      </c>
      <c r="KH19">
        <v>128.5</v>
      </c>
      <c r="KI19">
        <v>129.30000000000001</v>
      </c>
      <c r="KJ19">
        <v>129.69999999999999</v>
      </c>
      <c r="KK19">
        <v>130.30000000000001</v>
      </c>
      <c r="KL19">
        <v>130.9</v>
      </c>
      <c r="KM19">
        <v>131.30000000000001</v>
      </c>
      <c r="KN19">
        <v>131.80000000000001</v>
      </c>
      <c r="KO19">
        <v>132.19999999999999</v>
      </c>
      <c r="KP19">
        <v>132.9</v>
      </c>
      <c r="KQ19">
        <v>133.5</v>
      </c>
      <c r="KR19">
        <v>134.1</v>
      </c>
      <c r="KS19">
        <v>134.6</v>
      </c>
      <c r="KT19">
        <v>135.5</v>
      </c>
      <c r="KU19">
        <v>135.80000000000001</v>
      </c>
      <c r="KV19">
        <v>136.30000000000001</v>
      </c>
      <c r="KW19">
        <v>136.6</v>
      </c>
      <c r="KX19">
        <v>136.80000000000001</v>
      </c>
      <c r="KY19">
        <v>137.30000000000001</v>
      </c>
      <c r="KZ19">
        <v>138</v>
      </c>
      <c r="LA19">
        <v>138.19999999999999</v>
      </c>
      <c r="LB19">
        <v>138.5</v>
      </c>
      <c r="LC19">
        <v>139.30000000000001</v>
      </c>
      <c r="LD19">
        <v>140.30000000000001</v>
      </c>
      <c r="LE19">
        <v>141.1</v>
      </c>
      <c r="LF19">
        <v>142</v>
      </c>
      <c r="LG19">
        <v>143</v>
      </c>
      <c r="LH19">
        <v>143.1</v>
      </c>
      <c r="LI19">
        <v>143.5</v>
      </c>
      <c r="LJ19">
        <v>143.80000000000001</v>
      </c>
      <c r="LK19">
        <v>144.30000000000001</v>
      </c>
      <c r="LL19">
        <v>145.30000000000001</v>
      </c>
      <c r="LM19">
        <v>146</v>
      </c>
      <c r="LN19">
        <v>146.4</v>
      </c>
      <c r="LO19">
        <v>146.80000000000001</v>
      </c>
      <c r="LP19">
        <v>147.30000000000001</v>
      </c>
      <c r="LQ19">
        <v>147.69999999999999</v>
      </c>
      <c r="LR19">
        <v>148</v>
      </c>
      <c r="LS19">
        <v>148</v>
      </c>
      <c r="LT19">
        <v>148.1</v>
      </c>
      <c r="LU19">
        <v>147.6</v>
      </c>
      <c r="LV19">
        <v>147.69999999999999</v>
      </c>
      <c r="LW19">
        <v>147.9</v>
      </c>
      <c r="LX19" s="20">
        <f t="shared" si="250"/>
        <v>148.18333333333331</v>
      </c>
      <c r="LY19">
        <v>148.4</v>
      </c>
      <c r="LZ19">
        <v>148.6</v>
      </c>
      <c r="MA19">
        <v>148.9</v>
      </c>
      <c r="MB19">
        <v>149.1</v>
      </c>
      <c r="MC19">
        <v>149.19999999999999</v>
      </c>
      <c r="MD19">
        <v>149.4</v>
      </c>
      <c r="ME19">
        <v>149.9</v>
      </c>
      <c r="MF19">
        <v>150.30000000000001</v>
      </c>
      <c r="MG19">
        <v>150.5</v>
      </c>
      <c r="MH19">
        <v>150.80000000000001</v>
      </c>
      <c r="MI19">
        <v>151.19999999999999</v>
      </c>
      <c r="MJ19" s="20">
        <f t="shared" si="253"/>
        <v>150.83333333333334</v>
      </c>
      <c r="ML19">
        <v>152.5</v>
      </c>
      <c r="MM19">
        <v>152.5</v>
      </c>
      <c r="MN19">
        <v>153.1</v>
      </c>
      <c r="MO19">
        <v>153.4</v>
      </c>
      <c r="MP19">
        <v>153.69999999999999</v>
      </c>
      <c r="MQ19">
        <v>154.30000000000001</v>
      </c>
      <c r="MR19">
        <v>155</v>
      </c>
      <c r="MS19">
        <v>155.5</v>
      </c>
      <c r="MT19">
        <v>157.19999999999999</v>
      </c>
      <c r="MU19">
        <v>157.80000000000001</v>
      </c>
      <c r="MV19">
        <v>158.80000000000001</v>
      </c>
      <c r="MW19">
        <v>161.80000000000001</v>
      </c>
      <c r="MX19">
        <v>162.19999999999999</v>
      </c>
      <c r="MY19">
        <v>162.80000000000001</v>
      </c>
      <c r="MZ19">
        <v>164.5</v>
      </c>
      <c r="NA19">
        <v>164.6</v>
      </c>
      <c r="NB19">
        <v>165.7</v>
      </c>
      <c r="NC19">
        <v>167.2</v>
      </c>
      <c r="ND19">
        <v>168.5</v>
      </c>
      <c r="NE19">
        <v>169.9</v>
      </c>
      <c r="NF19">
        <v>170.8</v>
      </c>
      <c r="NG19">
        <v>172.1</v>
      </c>
      <c r="NH19">
        <v>173.9</v>
      </c>
      <c r="NI19">
        <v>175.6</v>
      </c>
      <c r="NJ19">
        <v>177.1</v>
      </c>
      <c r="NK19">
        <v>178.3</v>
      </c>
      <c r="NL19">
        <v>179.5</v>
      </c>
      <c r="NM19">
        <v>180.9</v>
      </c>
      <c r="NN19">
        <v>181.9</v>
      </c>
      <c r="NO19">
        <v>183.1</v>
      </c>
      <c r="NP19">
        <v>184</v>
      </c>
      <c r="NQ19">
        <v>184.9</v>
      </c>
      <c r="NR19">
        <v>186.2</v>
      </c>
      <c r="NS19">
        <v>186.1</v>
      </c>
      <c r="NT19">
        <v>186.9</v>
      </c>
      <c r="NU19">
        <v>187.3</v>
      </c>
    </row>
    <row r="20" spans="1:385" x14ac:dyDescent="0.3">
      <c r="A20" t="str">
        <f>INDEX(Working_Notes!$S$3:$S$29,MATCH('Transposed Data'!B20,Working_Notes!$T$3:$T$29,0))</f>
        <v>Clothing</v>
      </c>
      <c r="B20" t="s">
        <v>18</v>
      </c>
      <c r="C20">
        <v>105.8</v>
      </c>
      <c r="D20">
        <v>106.3</v>
      </c>
      <c r="E20">
        <v>106.8</v>
      </c>
      <c r="F20">
        <v>107.4</v>
      </c>
      <c r="G20">
        <v>107.9</v>
      </c>
      <c r="H20">
        <v>108.8</v>
      </c>
      <c r="I20">
        <v>109.5</v>
      </c>
      <c r="J20">
        <v>110.2</v>
      </c>
      <c r="K20">
        <v>111.4</v>
      </c>
      <c r="L20">
        <v>112.3</v>
      </c>
      <c r="M20">
        <v>113.1</v>
      </c>
      <c r="N20">
        <v>114</v>
      </c>
      <c r="O20">
        <v>114.5</v>
      </c>
      <c r="P20">
        <v>114.5</v>
      </c>
      <c r="Q20">
        <v>114.9</v>
      </c>
      <c r="R20">
        <v>116.1</v>
      </c>
      <c r="S20">
        <v>116.8</v>
      </c>
      <c r="T20">
        <v>117.3</v>
      </c>
      <c r="U20">
        <v>118.3</v>
      </c>
      <c r="V20">
        <v>118.8</v>
      </c>
      <c r="W20">
        <v>119.2</v>
      </c>
      <c r="X20">
        <v>120.3</v>
      </c>
      <c r="Y20">
        <v>120.5</v>
      </c>
      <c r="Z20">
        <v>120.6</v>
      </c>
      <c r="AA20">
        <v>121.6</v>
      </c>
      <c r="AB20">
        <v>122.7</v>
      </c>
      <c r="AC20">
        <v>122.9</v>
      </c>
      <c r="AD20">
        <v>123.3</v>
      </c>
      <c r="AE20">
        <v>124.1</v>
      </c>
      <c r="AF20">
        <v>125.1</v>
      </c>
      <c r="AG20">
        <v>125.5</v>
      </c>
      <c r="AH20">
        <v>126.3</v>
      </c>
      <c r="AI20">
        <v>126.8</v>
      </c>
      <c r="AJ20">
        <v>127.3</v>
      </c>
      <c r="AK20">
        <v>128.19999999999999</v>
      </c>
      <c r="AL20">
        <v>128.5</v>
      </c>
      <c r="AM20">
        <v>128.9</v>
      </c>
      <c r="AN20">
        <v>129.80000000000001</v>
      </c>
      <c r="AO20">
        <v>130.19999999999999</v>
      </c>
      <c r="AP20">
        <v>130.6</v>
      </c>
      <c r="AQ20">
        <v>131.1</v>
      </c>
      <c r="AR20">
        <v>131.6</v>
      </c>
      <c r="AS20">
        <v>132.19999999999999</v>
      </c>
      <c r="AT20">
        <v>133</v>
      </c>
      <c r="AU20">
        <v>133.5</v>
      </c>
      <c r="AV20">
        <v>134.30000000000001</v>
      </c>
      <c r="AW20">
        <v>134.5</v>
      </c>
      <c r="AX20">
        <v>135.19999999999999</v>
      </c>
      <c r="AY20">
        <v>135.80000000000001</v>
      </c>
      <c r="AZ20">
        <v>135.80000000000001</v>
      </c>
      <c r="BA20">
        <v>136.19999999999999</v>
      </c>
      <c r="BB20">
        <v>136.80000000000001</v>
      </c>
      <c r="BC20">
        <v>137.30000000000001</v>
      </c>
      <c r="BD20">
        <v>137.69999999999999</v>
      </c>
      <c r="BE20">
        <v>138.1</v>
      </c>
      <c r="BF20">
        <v>139.19999999999999</v>
      </c>
      <c r="BG20">
        <v>139.69999999999999</v>
      </c>
      <c r="BH20">
        <v>140.6</v>
      </c>
      <c r="BI20">
        <v>141.5</v>
      </c>
      <c r="BJ20">
        <v>141.9</v>
      </c>
      <c r="BK20">
        <v>142.30000000000001</v>
      </c>
      <c r="BL20">
        <v>142.4</v>
      </c>
      <c r="BM20">
        <v>143</v>
      </c>
      <c r="BN20">
        <v>143.30000000000001</v>
      </c>
      <c r="BO20">
        <v>144.1</v>
      </c>
      <c r="BP20">
        <v>144.69999999999999</v>
      </c>
      <c r="BQ20">
        <v>145.1</v>
      </c>
      <c r="BR20">
        <v>145.80000000000001</v>
      </c>
      <c r="BS20">
        <v>146.1</v>
      </c>
      <c r="BT20">
        <v>144.5</v>
      </c>
      <c r="BU20">
        <v>145.5</v>
      </c>
      <c r="BV20">
        <v>145.9</v>
      </c>
      <c r="BW20">
        <v>145.1</v>
      </c>
      <c r="BX20">
        <v>146.1</v>
      </c>
      <c r="BY20">
        <v>146.1</v>
      </c>
      <c r="BZ20" s="26">
        <f t="shared" si="248"/>
        <v>146.16666666666666</v>
      </c>
      <c r="CA20">
        <v>146.6</v>
      </c>
      <c r="CB20">
        <v>146.5</v>
      </c>
      <c r="CC20">
        <v>146.6</v>
      </c>
      <c r="CD20">
        <v>146.6</v>
      </c>
      <c r="CE20">
        <v>146.6</v>
      </c>
      <c r="CF20">
        <v>146.69999999999999</v>
      </c>
      <c r="CG20">
        <v>147</v>
      </c>
      <c r="CH20">
        <v>147.30000000000001</v>
      </c>
      <c r="CI20">
        <v>147.4</v>
      </c>
      <c r="CJ20">
        <v>147.5</v>
      </c>
      <c r="CK20">
        <v>147.6</v>
      </c>
      <c r="CL20" s="26">
        <f t="shared" si="251"/>
        <v>147.5</v>
      </c>
      <c r="CN20">
        <v>150</v>
      </c>
      <c r="CO20">
        <v>150</v>
      </c>
      <c r="CP20">
        <v>149.30000000000001</v>
      </c>
      <c r="CQ20">
        <v>149.9</v>
      </c>
      <c r="CR20">
        <v>150.6</v>
      </c>
      <c r="CS20">
        <v>151</v>
      </c>
      <c r="CT20">
        <v>151.6</v>
      </c>
      <c r="CU20">
        <v>152.4</v>
      </c>
      <c r="CV20">
        <v>153.9</v>
      </c>
      <c r="CW20">
        <v>154.4</v>
      </c>
      <c r="CX20">
        <v>155.1</v>
      </c>
      <c r="CY20">
        <v>160.6</v>
      </c>
      <c r="CZ20">
        <v>159.9</v>
      </c>
      <c r="DA20">
        <v>161.1</v>
      </c>
      <c r="DB20">
        <v>162.6</v>
      </c>
      <c r="DC20">
        <v>163.6</v>
      </c>
      <c r="DD20">
        <v>164.8</v>
      </c>
      <c r="DE20">
        <v>166</v>
      </c>
      <c r="DF20">
        <v>167.3</v>
      </c>
      <c r="DG20">
        <v>169.3</v>
      </c>
      <c r="DH20">
        <v>171</v>
      </c>
      <c r="DI20">
        <v>173.2</v>
      </c>
      <c r="DJ20">
        <v>175.1</v>
      </c>
      <c r="DK20">
        <v>177.2</v>
      </c>
      <c r="DL20">
        <v>178.7</v>
      </c>
      <c r="DM20">
        <v>180.3</v>
      </c>
      <c r="DN20">
        <v>181.7</v>
      </c>
      <c r="DO20">
        <v>183.3</v>
      </c>
      <c r="DP20">
        <v>184.4</v>
      </c>
      <c r="DQ20">
        <v>185.2</v>
      </c>
      <c r="DR20">
        <v>185.9</v>
      </c>
      <c r="DS20">
        <v>186.3</v>
      </c>
      <c r="DT20">
        <v>187</v>
      </c>
      <c r="DU20">
        <v>187</v>
      </c>
      <c r="DV20">
        <v>187.3</v>
      </c>
      <c r="DW20">
        <v>187.9</v>
      </c>
      <c r="DZ20" t="str">
        <f>INDEX(Working_Notes!$S$3:$S$29,MATCH('Transposed Data'!EA20,Working_Notes!$T$3:$T$29,0))</f>
        <v>Clothing</v>
      </c>
      <c r="EA20" t="s">
        <v>18</v>
      </c>
      <c r="EB20">
        <v>105</v>
      </c>
      <c r="EC20">
        <v>105.5</v>
      </c>
      <c r="ED20">
        <v>106</v>
      </c>
      <c r="EE20">
        <v>106.4</v>
      </c>
      <c r="EF20">
        <v>106.7</v>
      </c>
      <c r="EG20">
        <v>107.2</v>
      </c>
      <c r="EH20">
        <v>107.8</v>
      </c>
      <c r="EI20">
        <v>108.3</v>
      </c>
      <c r="EJ20">
        <v>109</v>
      </c>
      <c r="EK20">
        <v>109.7</v>
      </c>
      <c r="EL20">
        <v>110.3</v>
      </c>
      <c r="EM20">
        <v>110.9</v>
      </c>
      <c r="EN20">
        <v>111.3</v>
      </c>
      <c r="EO20">
        <v>111.7</v>
      </c>
      <c r="EP20">
        <v>112.1</v>
      </c>
      <c r="EQ20">
        <v>112.5</v>
      </c>
      <c r="ER20">
        <v>112.9</v>
      </c>
      <c r="ES20">
        <v>113.2</v>
      </c>
      <c r="ET20">
        <v>113.6</v>
      </c>
      <c r="EU20">
        <v>114.1</v>
      </c>
      <c r="EV20">
        <v>114.5</v>
      </c>
      <c r="EW20">
        <v>114.9</v>
      </c>
      <c r="EX20">
        <v>115.4</v>
      </c>
      <c r="EY20">
        <v>115.8</v>
      </c>
      <c r="EZ20">
        <v>116.1</v>
      </c>
      <c r="FA20">
        <v>116.5</v>
      </c>
      <c r="FB20">
        <v>116.9</v>
      </c>
      <c r="FC20">
        <v>117.2</v>
      </c>
      <c r="FD20">
        <v>117.4</v>
      </c>
      <c r="FE20">
        <v>117.6</v>
      </c>
      <c r="FF20">
        <v>117.9</v>
      </c>
      <c r="FG20">
        <v>118.2</v>
      </c>
      <c r="FH20">
        <v>118.6</v>
      </c>
      <c r="FI20">
        <v>118.8</v>
      </c>
      <c r="FJ20">
        <v>119.3</v>
      </c>
      <c r="FK20">
        <v>119.5</v>
      </c>
      <c r="FL20">
        <v>119.8</v>
      </c>
      <c r="FM20">
        <v>120.1</v>
      </c>
      <c r="FN20">
        <v>120.3</v>
      </c>
      <c r="FO20">
        <v>120.5</v>
      </c>
      <c r="FP20">
        <v>120.7</v>
      </c>
      <c r="FQ20">
        <v>121.1</v>
      </c>
      <c r="FR20">
        <v>121.1</v>
      </c>
      <c r="FS20">
        <v>121.4</v>
      </c>
      <c r="FT20">
        <v>121.6</v>
      </c>
      <c r="FU20">
        <v>121.9</v>
      </c>
      <c r="FV20">
        <v>122.1</v>
      </c>
      <c r="FW20">
        <v>122.2</v>
      </c>
      <c r="FX20">
        <v>122.3</v>
      </c>
      <c r="FY20">
        <v>122.5</v>
      </c>
      <c r="FZ20">
        <v>122.8</v>
      </c>
      <c r="GA20">
        <v>123</v>
      </c>
      <c r="GB20">
        <v>123.2</v>
      </c>
      <c r="GC20">
        <v>123.2</v>
      </c>
      <c r="GD20">
        <v>123.7</v>
      </c>
      <c r="GE20">
        <v>124.3</v>
      </c>
      <c r="GF20">
        <v>124.6</v>
      </c>
      <c r="GG20">
        <v>124.9</v>
      </c>
      <c r="GH20">
        <v>125.4</v>
      </c>
      <c r="GI20">
        <v>125.6</v>
      </c>
      <c r="GJ20">
        <v>125.9</v>
      </c>
      <c r="GK20">
        <v>126.1</v>
      </c>
      <c r="GL20">
        <v>126.7</v>
      </c>
      <c r="GM20">
        <v>127.4</v>
      </c>
      <c r="GN20">
        <v>127.9</v>
      </c>
      <c r="GO20">
        <v>128.69999999999999</v>
      </c>
      <c r="GP20">
        <v>128.9</v>
      </c>
      <c r="GQ20">
        <v>129</v>
      </c>
      <c r="GR20">
        <v>129.30000000000001</v>
      </c>
      <c r="GS20">
        <v>129.80000000000001</v>
      </c>
      <c r="GT20">
        <v>130.19999999999999</v>
      </c>
      <c r="GU20">
        <v>130.30000000000001</v>
      </c>
      <c r="GV20">
        <v>130.4</v>
      </c>
      <c r="GW20">
        <v>130.80000000000001</v>
      </c>
      <c r="GX20">
        <v>131.19999999999999</v>
      </c>
      <c r="GY20" s="26">
        <f t="shared" si="249"/>
        <v>131.28333333333333</v>
      </c>
      <c r="GZ20">
        <v>131.69999999999999</v>
      </c>
      <c r="HA20">
        <v>131.69999999999999</v>
      </c>
      <c r="HB20">
        <v>131.9</v>
      </c>
      <c r="HC20">
        <v>132.19999999999999</v>
      </c>
      <c r="HD20">
        <v>132.19999999999999</v>
      </c>
      <c r="HE20">
        <v>132.4</v>
      </c>
      <c r="HF20">
        <v>132.6</v>
      </c>
      <c r="HG20">
        <v>132.80000000000001</v>
      </c>
      <c r="HH20">
        <v>133.19999999999999</v>
      </c>
      <c r="HI20">
        <v>133.5</v>
      </c>
      <c r="HJ20">
        <v>133.80000000000001</v>
      </c>
      <c r="HK20" s="26">
        <f t="shared" si="252"/>
        <v>133.5</v>
      </c>
      <c r="HM20">
        <v>136.6</v>
      </c>
      <c r="HN20">
        <v>136.6</v>
      </c>
      <c r="HO20">
        <v>135.19999999999999</v>
      </c>
      <c r="HP20">
        <v>136.30000000000001</v>
      </c>
      <c r="HQ20">
        <v>136.1</v>
      </c>
      <c r="HR20">
        <v>136.4</v>
      </c>
      <c r="HS20">
        <v>136.69999999999999</v>
      </c>
      <c r="HT20">
        <v>137.30000000000001</v>
      </c>
      <c r="HU20">
        <v>138.19999999999999</v>
      </c>
      <c r="HV20">
        <v>138.69999999999999</v>
      </c>
      <c r="HW20">
        <v>139.30000000000001</v>
      </c>
      <c r="HX20">
        <v>140.19999999999999</v>
      </c>
      <c r="HY20">
        <v>140.5</v>
      </c>
      <c r="HZ20">
        <v>141.9</v>
      </c>
      <c r="IA20">
        <v>143.6</v>
      </c>
      <c r="IB20">
        <v>143.6</v>
      </c>
      <c r="IC20">
        <v>144.4</v>
      </c>
      <c r="ID20">
        <v>145.30000000000001</v>
      </c>
      <c r="IE20">
        <v>146.69999999999999</v>
      </c>
      <c r="IF20">
        <v>148.5</v>
      </c>
      <c r="IG20">
        <v>150.4</v>
      </c>
      <c r="IH20">
        <v>152.6</v>
      </c>
      <c r="II20">
        <v>154.5</v>
      </c>
      <c r="IJ20">
        <v>155.9</v>
      </c>
      <c r="IK20">
        <v>157.4</v>
      </c>
      <c r="IL20">
        <v>158.69999999999999</v>
      </c>
      <c r="IM20">
        <v>160</v>
      </c>
      <c r="IN20">
        <v>161.69999999999999</v>
      </c>
      <c r="IO20">
        <v>162.6</v>
      </c>
      <c r="IP20">
        <v>163.5</v>
      </c>
      <c r="IQ20">
        <v>164.5</v>
      </c>
      <c r="IR20">
        <v>165.3</v>
      </c>
      <c r="IS20">
        <v>167</v>
      </c>
      <c r="IT20">
        <v>167</v>
      </c>
      <c r="IU20">
        <v>167.7</v>
      </c>
      <c r="IV20">
        <v>168.1</v>
      </c>
      <c r="IY20" t="str">
        <f>INDEX(Working_Notes!$S$3:$S$29,MATCH('Transposed Data'!IZ20,Working_Notes!$T$3:$T$29,0))</f>
        <v>Clothing</v>
      </c>
      <c r="IZ20" t="s">
        <v>18</v>
      </c>
      <c r="JA20">
        <v>105.5</v>
      </c>
      <c r="JB20">
        <v>106</v>
      </c>
      <c r="JC20">
        <v>106.5</v>
      </c>
      <c r="JD20">
        <v>107</v>
      </c>
      <c r="JE20">
        <v>107.4</v>
      </c>
      <c r="JF20">
        <v>108.1</v>
      </c>
      <c r="JG20">
        <v>108.8</v>
      </c>
      <c r="JH20">
        <v>109.4</v>
      </c>
      <c r="JI20">
        <v>110.4</v>
      </c>
      <c r="JJ20">
        <v>111.2</v>
      </c>
      <c r="JK20">
        <v>111.9</v>
      </c>
      <c r="JL20">
        <v>112.7</v>
      </c>
      <c r="JM20">
        <v>113.2</v>
      </c>
      <c r="JN20">
        <v>113.3</v>
      </c>
      <c r="JO20">
        <v>113.7</v>
      </c>
      <c r="JP20">
        <v>114.6</v>
      </c>
      <c r="JQ20">
        <v>115.2</v>
      </c>
      <c r="JR20">
        <v>115.6</v>
      </c>
      <c r="JS20">
        <v>116.3</v>
      </c>
      <c r="JT20">
        <v>116.8</v>
      </c>
      <c r="JU20">
        <v>117.2</v>
      </c>
      <c r="JV20">
        <v>118.1</v>
      </c>
      <c r="JW20">
        <v>118.4</v>
      </c>
      <c r="JX20">
        <v>118.6</v>
      </c>
      <c r="JY20">
        <v>119.3</v>
      </c>
      <c r="JZ20">
        <v>120.1</v>
      </c>
      <c r="KA20">
        <v>120.4</v>
      </c>
      <c r="KB20">
        <v>120.8</v>
      </c>
      <c r="KC20">
        <v>121.3</v>
      </c>
      <c r="KD20">
        <v>122</v>
      </c>
      <c r="KE20">
        <v>122.3</v>
      </c>
      <c r="KF20">
        <v>122.9</v>
      </c>
      <c r="KG20">
        <v>123.4</v>
      </c>
      <c r="KH20">
        <v>123.8</v>
      </c>
      <c r="KI20">
        <v>124.5</v>
      </c>
      <c r="KJ20">
        <v>124.8</v>
      </c>
      <c r="KK20">
        <v>125.1</v>
      </c>
      <c r="KL20">
        <v>125.8</v>
      </c>
      <c r="KM20">
        <v>126.1</v>
      </c>
      <c r="KN20">
        <v>126.4</v>
      </c>
      <c r="KO20">
        <v>126.8</v>
      </c>
      <c r="KP20">
        <v>127.2</v>
      </c>
      <c r="KQ20">
        <v>127.6</v>
      </c>
      <c r="KR20">
        <v>128.19999999999999</v>
      </c>
      <c r="KS20">
        <v>128.6</v>
      </c>
      <c r="KT20">
        <v>129.1</v>
      </c>
      <c r="KU20">
        <v>129.30000000000001</v>
      </c>
      <c r="KV20">
        <v>129.80000000000001</v>
      </c>
      <c r="KW20">
        <v>130.19999999999999</v>
      </c>
      <c r="KX20">
        <v>130.30000000000001</v>
      </c>
      <c r="KY20">
        <v>130.6</v>
      </c>
      <c r="KZ20">
        <v>131.1</v>
      </c>
      <c r="LA20">
        <v>131.4</v>
      </c>
      <c r="LB20">
        <v>131.69999999999999</v>
      </c>
      <c r="LC20">
        <v>132.1</v>
      </c>
      <c r="LD20">
        <v>133</v>
      </c>
      <c r="LE20">
        <v>133.4</v>
      </c>
      <c r="LF20">
        <v>134.1</v>
      </c>
      <c r="LG20">
        <v>134.80000000000001</v>
      </c>
      <c r="LH20">
        <v>135.1</v>
      </c>
      <c r="LI20">
        <v>135.5</v>
      </c>
      <c r="LJ20">
        <v>135.6</v>
      </c>
      <c r="LK20">
        <v>136.19999999999999</v>
      </c>
      <c r="LL20">
        <v>136.69999999999999</v>
      </c>
      <c r="LM20">
        <v>137.4</v>
      </c>
      <c r="LN20">
        <v>138.1</v>
      </c>
      <c r="LO20">
        <v>138.4</v>
      </c>
      <c r="LP20">
        <v>138.80000000000001</v>
      </c>
      <c r="LQ20">
        <v>139.1</v>
      </c>
      <c r="LR20">
        <v>139.19999999999999</v>
      </c>
      <c r="LS20">
        <v>139.1</v>
      </c>
      <c r="LT20">
        <v>139.4</v>
      </c>
      <c r="LU20">
        <v>139</v>
      </c>
      <c r="LV20">
        <v>139.69999999999999</v>
      </c>
      <c r="LW20">
        <v>139.9</v>
      </c>
      <c r="LX20" s="20">
        <f t="shared" si="250"/>
        <v>139.98333333333335</v>
      </c>
      <c r="LY20">
        <v>140.4</v>
      </c>
      <c r="LZ20">
        <v>140.4</v>
      </c>
      <c r="MA20">
        <v>140.5</v>
      </c>
      <c r="MB20">
        <v>140.6</v>
      </c>
      <c r="MC20">
        <v>140.6</v>
      </c>
      <c r="MD20">
        <v>140.80000000000001</v>
      </c>
      <c r="ME20">
        <v>141</v>
      </c>
      <c r="MF20">
        <v>141.30000000000001</v>
      </c>
      <c r="MG20">
        <v>141.5</v>
      </c>
      <c r="MH20">
        <v>141.69999999999999</v>
      </c>
      <c r="MI20">
        <v>141.9</v>
      </c>
      <c r="MJ20" s="20">
        <f t="shared" si="253"/>
        <v>141.70000000000002</v>
      </c>
      <c r="ML20">
        <v>144.4</v>
      </c>
      <c r="MM20">
        <v>144.4</v>
      </c>
      <c r="MN20">
        <v>143.4</v>
      </c>
      <c r="MO20">
        <v>144.30000000000001</v>
      </c>
      <c r="MP20">
        <v>144.6</v>
      </c>
      <c r="MQ20">
        <v>144.9</v>
      </c>
      <c r="MR20">
        <v>145.4</v>
      </c>
      <c r="MS20">
        <v>146.1</v>
      </c>
      <c r="MT20">
        <v>147.4</v>
      </c>
      <c r="MU20">
        <v>147.9</v>
      </c>
      <c r="MV20">
        <v>148.5</v>
      </c>
      <c r="MW20">
        <v>152.1</v>
      </c>
      <c r="MX20">
        <v>151.80000000000001</v>
      </c>
      <c r="MY20">
        <v>153.1</v>
      </c>
      <c r="MZ20">
        <v>155.30000000000001</v>
      </c>
      <c r="NA20">
        <v>155.30000000000001</v>
      </c>
      <c r="NB20">
        <v>156.30000000000001</v>
      </c>
      <c r="NC20">
        <v>157.4</v>
      </c>
      <c r="ND20">
        <v>158.69999999999999</v>
      </c>
      <c r="NE20">
        <v>160.69999999999999</v>
      </c>
      <c r="NF20">
        <v>162.4</v>
      </c>
      <c r="NG20">
        <v>164.6</v>
      </c>
      <c r="NH20">
        <v>166.5</v>
      </c>
      <c r="NI20">
        <v>168.4</v>
      </c>
      <c r="NJ20">
        <v>169.9</v>
      </c>
      <c r="NK20">
        <v>171.3</v>
      </c>
      <c r="NL20">
        <v>172.7</v>
      </c>
      <c r="NM20">
        <v>174.3</v>
      </c>
      <c r="NN20">
        <v>175.3</v>
      </c>
      <c r="NO20">
        <v>176.2</v>
      </c>
      <c r="NP20">
        <v>177</v>
      </c>
      <c r="NQ20">
        <v>177.6</v>
      </c>
      <c r="NR20">
        <v>178.7</v>
      </c>
      <c r="NS20">
        <v>178.7</v>
      </c>
      <c r="NT20">
        <v>179.2</v>
      </c>
      <c r="NU20">
        <v>179.7</v>
      </c>
    </row>
    <row r="21" spans="1:385" x14ac:dyDescent="0.3">
      <c r="A21" t="str">
        <f>INDEX(Working_Notes!$S$3:$S$29,MATCH('Transposed Data'!B21,Working_Notes!$T$3:$T$29,0))</f>
        <v>Clothing</v>
      </c>
      <c r="B21" t="s">
        <v>19</v>
      </c>
      <c r="C21">
        <v>106.4</v>
      </c>
      <c r="D21">
        <v>107</v>
      </c>
      <c r="E21">
        <v>107.5</v>
      </c>
      <c r="F21">
        <v>108</v>
      </c>
      <c r="G21">
        <v>108.6</v>
      </c>
      <c r="H21">
        <v>109.5</v>
      </c>
      <c r="I21">
        <v>110.3</v>
      </c>
      <c r="J21">
        <v>111.1</v>
      </c>
      <c r="K21">
        <v>112.5</v>
      </c>
      <c r="L21">
        <v>113.4</v>
      </c>
      <c r="M21">
        <v>114.4</v>
      </c>
      <c r="N21">
        <v>115.5</v>
      </c>
      <c r="O21">
        <v>116.2</v>
      </c>
      <c r="P21">
        <v>116.7</v>
      </c>
      <c r="Q21">
        <v>117.2</v>
      </c>
      <c r="R21">
        <v>117.8</v>
      </c>
      <c r="S21">
        <v>118.5</v>
      </c>
      <c r="T21">
        <v>119.3</v>
      </c>
      <c r="U21">
        <v>120.3</v>
      </c>
      <c r="V21">
        <v>120.7</v>
      </c>
      <c r="W21">
        <v>121.3</v>
      </c>
      <c r="X21">
        <v>122.3</v>
      </c>
      <c r="Y21">
        <v>122.9</v>
      </c>
      <c r="Z21">
        <v>123.3</v>
      </c>
      <c r="AA21">
        <v>124</v>
      </c>
      <c r="AB21">
        <v>125</v>
      </c>
      <c r="AC21">
        <v>125.5</v>
      </c>
      <c r="AD21">
        <v>126</v>
      </c>
      <c r="AE21">
        <v>126.8</v>
      </c>
      <c r="AF21">
        <v>128</v>
      </c>
      <c r="AG21">
        <v>128.30000000000001</v>
      </c>
      <c r="AH21">
        <v>129</v>
      </c>
      <c r="AI21">
        <v>129.9</v>
      </c>
      <c r="AJ21">
        <v>130.6</v>
      </c>
      <c r="AK21">
        <v>131.5</v>
      </c>
      <c r="AL21">
        <v>131.9</v>
      </c>
      <c r="AM21">
        <v>132.6</v>
      </c>
      <c r="AN21">
        <v>133.4</v>
      </c>
      <c r="AO21">
        <v>133.80000000000001</v>
      </c>
      <c r="AP21">
        <v>134.4</v>
      </c>
      <c r="AQ21">
        <v>134.80000000000001</v>
      </c>
      <c r="AR21">
        <v>135.6</v>
      </c>
      <c r="AS21">
        <v>136.5</v>
      </c>
      <c r="AT21">
        <v>137.1</v>
      </c>
      <c r="AU21">
        <v>137.80000000000001</v>
      </c>
      <c r="AV21">
        <v>138.80000000000001</v>
      </c>
      <c r="AW21">
        <v>139.19999999999999</v>
      </c>
      <c r="AX21">
        <v>139.69999999999999</v>
      </c>
      <c r="AY21">
        <v>140</v>
      </c>
      <c r="AZ21">
        <v>140.19999999999999</v>
      </c>
      <c r="BA21">
        <v>140.80000000000001</v>
      </c>
      <c r="BB21">
        <v>141.6</v>
      </c>
      <c r="BC21">
        <v>141.80000000000001</v>
      </c>
      <c r="BD21">
        <v>142.30000000000001</v>
      </c>
      <c r="BE21">
        <v>143.5</v>
      </c>
      <c r="BF21">
        <v>144.5</v>
      </c>
      <c r="BG21">
        <v>145.19999999999999</v>
      </c>
      <c r="BH21">
        <v>146.19999999999999</v>
      </c>
      <c r="BI21">
        <v>147.30000000000001</v>
      </c>
      <c r="BJ21">
        <v>147.19999999999999</v>
      </c>
      <c r="BK21">
        <v>147.5</v>
      </c>
      <c r="BL21">
        <v>147.80000000000001</v>
      </c>
      <c r="BM21">
        <v>148.30000000000001</v>
      </c>
      <c r="BN21">
        <v>149.1</v>
      </c>
      <c r="BO21">
        <v>149.80000000000001</v>
      </c>
      <c r="BP21">
        <v>150.30000000000001</v>
      </c>
      <c r="BQ21">
        <v>150.6</v>
      </c>
      <c r="BR21">
        <v>151.30000000000001</v>
      </c>
      <c r="BS21">
        <v>151.30000000000001</v>
      </c>
      <c r="BT21">
        <v>149.80000000000001</v>
      </c>
      <c r="BU21">
        <v>150.80000000000001</v>
      </c>
      <c r="BV21">
        <v>150.80000000000001</v>
      </c>
      <c r="BW21">
        <v>149.9</v>
      </c>
      <c r="BX21">
        <v>149.9</v>
      </c>
      <c r="BY21">
        <v>150.1</v>
      </c>
      <c r="BZ21" s="26">
        <f t="shared" si="248"/>
        <v>150.36666666666665</v>
      </c>
      <c r="CA21">
        <v>150.69999999999999</v>
      </c>
      <c r="CB21">
        <v>150.69999999999999</v>
      </c>
      <c r="CC21">
        <v>150.9</v>
      </c>
      <c r="CD21">
        <v>151.1</v>
      </c>
      <c r="CE21">
        <v>151</v>
      </c>
      <c r="CF21">
        <v>151</v>
      </c>
      <c r="CG21">
        <v>151.5</v>
      </c>
      <c r="CH21">
        <v>151.9</v>
      </c>
      <c r="CI21">
        <v>152.1</v>
      </c>
      <c r="CJ21">
        <v>152.30000000000001</v>
      </c>
      <c r="CK21">
        <v>152.5</v>
      </c>
      <c r="CL21" s="26">
        <f t="shared" si="251"/>
        <v>152.29999999999998</v>
      </c>
      <c r="CN21">
        <v>154.1</v>
      </c>
      <c r="CO21">
        <v>154.1</v>
      </c>
      <c r="CP21">
        <v>154.30000000000001</v>
      </c>
      <c r="CQ21">
        <v>154.6</v>
      </c>
      <c r="CR21">
        <v>155</v>
      </c>
      <c r="CS21">
        <v>155.5</v>
      </c>
      <c r="CT21">
        <v>156.30000000000001</v>
      </c>
      <c r="CU21">
        <v>156.80000000000001</v>
      </c>
      <c r="CV21">
        <v>158.4</v>
      </c>
      <c r="CW21">
        <v>158.9</v>
      </c>
      <c r="CX21">
        <v>159.9</v>
      </c>
      <c r="CY21">
        <v>164.5</v>
      </c>
      <c r="CZ21">
        <v>164.6</v>
      </c>
      <c r="DA21">
        <v>165.3</v>
      </c>
      <c r="DB21">
        <v>166.3</v>
      </c>
      <c r="DC21">
        <v>167.1</v>
      </c>
      <c r="DD21">
        <v>168.3</v>
      </c>
      <c r="DE21">
        <v>169.8</v>
      </c>
      <c r="DF21">
        <v>171.2</v>
      </c>
      <c r="DG21">
        <v>172.7</v>
      </c>
      <c r="DH21">
        <v>173.7</v>
      </c>
      <c r="DI21">
        <v>175.1</v>
      </c>
      <c r="DJ21">
        <v>177.1</v>
      </c>
      <c r="DK21">
        <v>179</v>
      </c>
      <c r="DL21">
        <v>180.4</v>
      </c>
      <c r="DM21">
        <v>181.7</v>
      </c>
      <c r="DN21">
        <v>183</v>
      </c>
      <c r="DO21">
        <v>184.5</v>
      </c>
      <c r="DP21">
        <v>185.9</v>
      </c>
      <c r="DQ21">
        <v>186.9</v>
      </c>
      <c r="DR21">
        <v>187.8</v>
      </c>
      <c r="DS21">
        <v>188.6</v>
      </c>
      <c r="DT21">
        <v>189.6</v>
      </c>
      <c r="DU21">
        <v>189.6</v>
      </c>
      <c r="DV21">
        <v>190.2</v>
      </c>
      <c r="DW21">
        <v>190.8</v>
      </c>
      <c r="DZ21" t="str">
        <f>INDEX(Working_Notes!$S$3:$S$29,MATCH('Transposed Data'!EA21,Working_Notes!$T$3:$T$29,0))</f>
        <v>Clothing</v>
      </c>
      <c r="EA21" t="s">
        <v>19</v>
      </c>
      <c r="EB21">
        <v>105.8</v>
      </c>
      <c r="EC21">
        <v>106.4</v>
      </c>
      <c r="ED21">
        <v>107</v>
      </c>
      <c r="EE21">
        <v>107.7</v>
      </c>
      <c r="EF21">
        <v>108.3</v>
      </c>
      <c r="EG21">
        <v>108.9</v>
      </c>
      <c r="EH21">
        <v>109.5</v>
      </c>
      <c r="EI21">
        <v>110.2</v>
      </c>
      <c r="EJ21">
        <v>111.1</v>
      </c>
      <c r="EK21">
        <v>112</v>
      </c>
      <c r="EL21">
        <v>113</v>
      </c>
      <c r="EM21">
        <v>113.7</v>
      </c>
      <c r="EN21">
        <v>114.3</v>
      </c>
      <c r="EO21">
        <v>114.7</v>
      </c>
      <c r="EP21">
        <v>115.2</v>
      </c>
      <c r="EQ21">
        <v>115.7</v>
      </c>
      <c r="ER21">
        <v>116.2</v>
      </c>
      <c r="ES21">
        <v>116.7</v>
      </c>
      <c r="ET21">
        <v>117.4</v>
      </c>
      <c r="EU21">
        <v>117.9</v>
      </c>
      <c r="EV21">
        <v>118.4</v>
      </c>
      <c r="EW21">
        <v>118.9</v>
      </c>
      <c r="EX21">
        <v>119.5</v>
      </c>
      <c r="EY21">
        <v>120</v>
      </c>
      <c r="EZ21">
        <v>120.2</v>
      </c>
      <c r="FA21">
        <v>120.6</v>
      </c>
      <c r="FB21">
        <v>120.9</v>
      </c>
      <c r="FC21">
        <v>121.3</v>
      </c>
      <c r="FD21">
        <v>121.6</v>
      </c>
      <c r="FE21">
        <v>122.3</v>
      </c>
      <c r="FF21">
        <v>122.7</v>
      </c>
      <c r="FG21">
        <v>122.9</v>
      </c>
      <c r="FH21">
        <v>123.2</v>
      </c>
      <c r="FI21">
        <v>123.6</v>
      </c>
      <c r="FJ21">
        <v>124.2</v>
      </c>
      <c r="FK21">
        <v>124.5</v>
      </c>
      <c r="FL21">
        <v>124.9</v>
      </c>
      <c r="FM21">
        <v>125.3</v>
      </c>
      <c r="FN21">
        <v>125.5</v>
      </c>
      <c r="FO21">
        <v>125.8</v>
      </c>
      <c r="FP21">
        <v>126.2</v>
      </c>
      <c r="FQ21">
        <v>126.6</v>
      </c>
      <c r="FR21">
        <v>126.9</v>
      </c>
      <c r="FS21">
        <v>127.3</v>
      </c>
      <c r="FT21">
        <v>127.7</v>
      </c>
      <c r="FU21">
        <v>128</v>
      </c>
      <c r="FV21">
        <v>128.5</v>
      </c>
      <c r="FW21">
        <v>128.80000000000001</v>
      </c>
      <c r="FX21">
        <v>129</v>
      </c>
      <c r="FY21">
        <v>129.30000000000001</v>
      </c>
      <c r="FZ21">
        <v>129.6</v>
      </c>
      <c r="GA21">
        <v>130</v>
      </c>
      <c r="GB21">
        <v>130.19999999999999</v>
      </c>
      <c r="GC21">
        <v>130.19999999999999</v>
      </c>
      <c r="GD21">
        <v>130.4</v>
      </c>
      <c r="GE21">
        <v>131.4</v>
      </c>
      <c r="GF21">
        <v>132</v>
      </c>
      <c r="GG21">
        <v>132.6</v>
      </c>
      <c r="GH21">
        <v>133.5</v>
      </c>
      <c r="GI21">
        <v>134</v>
      </c>
      <c r="GJ21">
        <v>134.4</v>
      </c>
      <c r="GK21">
        <v>134.69999999999999</v>
      </c>
      <c r="GL21">
        <v>135.19999999999999</v>
      </c>
      <c r="GM21">
        <v>136.19999999999999</v>
      </c>
      <c r="GN21">
        <v>137</v>
      </c>
      <c r="GO21">
        <v>137.4</v>
      </c>
      <c r="GP21">
        <v>137.9</v>
      </c>
      <c r="GQ21">
        <v>138.30000000000001</v>
      </c>
      <c r="GR21">
        <v>139.1</v>
      </c>
      <c r="GS21">
        <v>139.69999999999999</v>
      </c>
      <c r="GT21">
        <v>140.5</v>
      </c>
      <c r="GU21">
        <v>140.80000000000001</v>
      </c>
      <c r="GV21">
        <v>141.1</v>
      </c>
      <c r="GW21">
        <v>141.4</v>
      </c>
      <c r="GX21">
        <v>141.6</v>
      </c>
      <c r="GY21" s="26">
        <f t="shared" si="249"/>
        <v>141.9</v>
      </c>
      <c r="GZ21">
        <v>142.19999999999999</v>
      </c>
      <c r="HA21">
        <v>142.4</v>
      </c>
      <c r="HB21">
        <v>142.69999999999999</v>
      </c>
      <c r="HC21">
        <v>143</v>
      </c>
      <c r="HD21">
        <v>143.30000000000001</v>
      </c>
      <c r="HE21">
        <v>143.9</v>
      </c>
      <c r="HF21">
        <v>144.19999999999999</v>
      </c>
      <c r="HG21">
        <v>144.6</v>
      </c>
      <c r="HH21">
        <v>144.9</v>
      </c>
      <c r="HI21">
        <v>145.19999999999999</v>
      </c>
      <c r="HJ21">
        <v>145.6</v>
      </c>
      <c r="HK21" s="26">
        <f t="shared" si="252"/>
        <v>145.23333333333335</v>
      </c>
      <c r="HM21">
        <v>147.19999999999999</v>
      </c>
      <c r="HN21">
        <v>147.19999999999999</v>
      </c>
      <c r="HO21">
        <v>147.80000000000001</v>
      </c>
      <c r="HP21">
        <v>148.1</v>
      </c>
      <c r="HQ21">
        <v>148.30000000000001</v>
      </c>
      <c r="HR21">
        <v>148.80000000000001</v>
      </c>
      <c r="HS21">
        <v>149.6</v>
      </c>
      <c r="HT21">
        <v>150.19999999999999</v>
      </c>
      <c r="HU21">
        <v>151.80000000000001</v>
      </c>
      <c r="HV21">
        <v>152.6</v>
      </c>
      <c r="HW21">
        <v>153.4</v>
      </c>
      <c r="HX21">
        <v>154.1</v>
      </c>
      <c r="HY21">
        <v>154.80000000000001</v>
      </c>
      <c r="HZ21">
        <v>155.5</v>
      </c>
      <c r="IA21">
        <v>157.30000000000001</v>
      </c>
      <c r="IB21">
        <v>157.4</v>
      </c>
      <c r="IC21">
        <v>158.30000000000001</v>
      </c>
      <c r="ID21">
        <v>159.69999999999999</v>
      </c>
      <c r="IE21">
        <v>160.69999999999999</v>
      </c>
      <c r="IF21">
        <v>162.19999999999999</v>
      </c>
      <c r="IG21">
        <v>163.4</v>
      </c>
      <c r="IH21">
        <v>164.9</v>
      </c>
      <c r="II21">
        <v>166.3</v>
      </c>
      <c r="IJ21">
        <v>167.8</v>
      </c>
      <c r="IK21">
        <v>169.4</v>
      </c>
      <c r="IL21">
        <v>170.6</v>
      </c>
      <c r="IM21">
        <v>171.6</v>
      </c>
      <c r="IN21">
        <v>173</v>
      </c>
      <c r="IO21">
        <v>173.6</v>
      </c>
      <c r="IP21">
        <v>174.7</v>
      </c>
      <c r="IQ21">
        <v>175.7</v>
      </c>
      <c r="IR21">
        <v>176.6</v>
      </c>
      <c r="IS21">
        <v>178.2</v>
      </c>
      <c r="IT21">
        <v>178.2</v>
      </c>
      <c r="IU21">
        <v>178.9</v>
      </c>
      <c r="IV21">
        <v>179.3</v>
      </c>
      <c r="IY21" t="str">
        <f>INDEX(Working_Notes!$S$3:$S$29,MATCH('Transposed Data'!IZ21,Working_Notes!$T$3:$T$29,0))</f>
        <v>Clothing</v>
      </c>
      <c r="IZ21" t="s">
        <v>19</v>
      </c>
      <c r="JA21">
        <v>106.2</v>
      </c>
      <c r="JB21">
        <v>106.8</v>
      </c>
      <c r="JC21">
        <v>107.3</v>
      </c>
      <c r="JD21">
        <v>107.9</v>
      </c>
      <c r="JE21">
        <v>108.5</v>
      </c>
      <c r="JF21">
        <v>109.3</v>
      </c>
      <c r="JG21">
        <v>110</v>
      </c>
      <c r="JH21">
        <v>110.7</v>
      </c>
      <c r="JI21">
        <v>111.9</v>
      </c>
      <c r="JJ21">
        <v>112.8</v>
      </c>
      <c r="JK21">
        <v>113.8</v>
      </c>
      <c r="JL21">
        <v>114.8</v>
      </c>
      <c r="JM21">
        <v>115.4</v>
      </c>
      <c r="JN21">
        <v>115.9</v>
      </c>
      <c r="JO21">
        <v>116.4</v>
      </c>
      <c r="JP21">
        <v>117</v>
      </c>
      <c r="JQ21">
        <v>117.6</v>
      </c>
      <c r="JR21">
        <v>118.3</v>
      </c>
      <c r="JS21">
        <v>119.1</v>
      </c>
      <c r="JT21">
        <v>119.6</v>
      </c>
      <c r="JU21">
        <v>120.1</v>
      </c>
      <c r="JV21">
        <v>121</v>
      </c>
      <c r="JW21">
        <v>121.6</v>
      </c>
      <c r="JX21">
        <v>122</v>
      </c>
      <c r="JY21">
        <v>122.5</v>
      </c>
      <c r="JZ21">
        <v>123.3</v>
      </c>
      <c r="KA21">
        <v>123.7</v>
      </c>
      <c r="KB21">
        <v>124.1</v>
      </c>
      <c r="KC21">
        <v>124.7</v>
      </c>
      <c r="KD21">
        <v>125.7</v>
      </c>
      <c r="KE21">
        <v>126.1</v>
      </c>
      <c r="KF21">
        <v>126.6</v>
      </c>
      <c r="KG21">
        <v>127.2</v>
      </c>
      <c r="KH21">
        <v>127.8</v>
      </c>
      <c r="KI21">
        <v>128.6</v>
      </c>
      <c r="KJ21">
        <v>129</v>
      </c>
      <c r="KK21">
        <v>129.5</v>
      </c>
      <c r="KL21">
        <v>130.19999999999999</v>
      </c>
      <c r="KM21">
        <v>130.5</v>
      </c>
      <c r="KN21">
        <v>131</v>
      </c>
      <c r="KO21">
        <v>131.4</v>
      </c>
      <c r="KP21">
        <v>132</v>
      </c>
      <c r="KQ21">
        <v>132.69999999999999</v>
      </c>
      <c r="KR21">
        <v>133.19999999999999</v>
      </c>
      <c r="KS21">
        <v>133.80000000000001</v>
      </c>
      <c r="KT21">
        <v>134.5</v>
      </c>
      <c r="KU21">
        <v>135</v>
      </c>
      <c r="KV21">
        <v>135.4</v>
      </c>
      <c r="KW21">
        <v>135.6</v>
      </c>
      <c r="KX21">
        <v>135.9</v>
      </c>
      <c r="KY21">
        <v>136.4</v>
      </c>
      <c r="KZ21">
        <v>137</v>
      </c>
      <c r="LA21">
        <v>137.19999999999999</v>
      </c>
      <c r="LB21">
        <v>137.5</v>
      </c>
      <c r="LC21">
        <v>138.30000000000001</v>
      </c>
      <c r="LD21">
        <v>139.30000000000001</v>
      </c>
      <c r="LE21">
        <v>140</v>
      </c>
      <c r="LF21">
        <v>140.80000000000001</v>
      </c>
      <c r="LG21">
        <v>141.80000000000001</v>
      </c>
      <c r="LH21">
        <v>142</v>
      </c>
      <c r="LI21">
        <v>142.30000000000001</v>
      </c>
      <c r="LJ21">
        <v>142.6</v>
      </c>
      <c r="LK21">
        <v>143.1</v>
      </c>
      <c r="LL21">
        <v>144</v>
      </c>
      <c r="LM21">
        <v>144.69999999999999</v>
      </c>
      <c r="LN21">
        <v>145.19999999999999</v>
      </c>
      <c r="LO21">
        <v>145.6</v>
      </c>
      <c r="LP21">
        <v>146.1</v>
      </c>
      <c r="LQ21">
        <v>146.5</v>
      </c>
      <c r="LR21">
        <v>146.80000000000001</v>
      </c>
      <c r="LS21">
        <v>146.69999999999999</v>
      </c>
      <c r="LT21">
        <v>146.80000000000001</v>
      </c>
      <c r="LU21">
        <v>146.4</v>
      </c>
      <c r="LV21">
        <v>146.5</v>
      </c>
      <c r="LW21">
        <v>146.69999999999999</v>
      </c>
      <c r="LX21" s="20">
        <f t="shared" si="250"/>
        <v>146.98333333333335</v>
      </c>
      <c r="LY21">
        <v>147.30000000000001</v>
      </c>
      <c r="LZ21">
        <v>147.4</v>
      </c>
      <c r="MA21">
        <v>147.6</v>
      </c>
      <c r="MB21">
        <v>147.9</v>
      </c>
      <c r="MC21">
        <v>147.9</v>
      </c>
      <c r="MD21">
        <v>148.19999999999999</v>
      </c>
      <c r="ME21">
        <v>148.6</v>
      </c>
      <c r="MF21">
        <v>149</v>
      </c>
      <c r="MG21">
        <v>149.19999999999999</v>
      </c>
      <c r="MH21">
        <v>149.5</v>
      </c>
      <c r="MI21">
        <v>149.80000000000001</v>
      </c>
      <c r="MJ21" s="20">
        <f t="shared" si="253"/>
        <v>149.5</v>
      </c>
      <c r="ML21">
        <v>151.4</v>
      </c>
      <c r="MM21">
        <v>151.4</v>
      </c>
      <c r="MN21">
        <v>151.69999999999999</v>
      </c>
      <c r="MO21">
        <v>152</v>
      </c>
      <c r="MP21">
        <v>152.30000000000001</v>
      </c>
      <c r="MQ21">
        <v>152.80000000000001</v>
      </c>
      <c r="MR21">
        <v>153.6</v>
      </c>
      <c r="MS21">
        <v>154.19999999999999</v>
      </c>
      <c r="MT21">
        <v>155.80000000000001</v>
      </c>
      <c r="MU21">
        <v>156.4</v>
      </c>
      <c r="MV21">
        <v>157.30000000000001</v>
      </c>
      <c r="MW21">
        <v>160.4</v>
      </c>
      <c r="MX21">
        <v>160.69999999999999</v>
      </c>
      <c r="MY21">
        <v>161.4</v>
      </c>
      <c r="MZ21">
        <v>163.19999999999999</v>
      </c>
      <c r="NA21">
        <v>163.30000000000001</v>
      </c>
      <c r="NB21">
        <v>164.3</v>
      </c>
      <c r="NC21">
        <v>165.8</v>
      </c>
      <c r="ND21">
        <v>167</v>
      </c>
      <c r="NE21">
        <v>168.5</v>
      </c>
      <c r="NF21">
        <v>169.6</v>
      </c>
      <c r="NG21">
        <v>171.1</v>
      </c>
      <c r="NH21">
        <v>172.8</v>
      </c>
      <c r="NI21">
        <v>174.6</v>
      </c>
      <c r="NJ21">
        <v>176</v>
      </c>
      <c r="NK21">
        <v>177.3</v>
      </c>
      <c r="NL21">
        <v>178.5</v>
      </c>
      <c r="NM21">
        <v>179.9</v>
      </c>
      <c r="NN21">
        <v>181</v>
      </c>
      <c r="NO21">
        <v>182.1</v>
      </c>
      <c r="NP21">
        <v>183</v>
      </c>
      <c r="NQ21">
        <v>183.8</v>
      </c>
      <c r="NR21">
        <v>185.1</v>
      </c>
      <c r="NS21">
        <v>185.1</v>
      </c>
      <c r="NT21">
        <v>185.7</v>
      </c>
      <c r="NU21">
        <v>186.2</v>
      </c>
    </row>
    <row r="22" spans="1:385" x14ac:dyDescent="0.3">
      <c r="A22" t="str">
        <f>INDEX(Working_Notes!$S$3:$S$29,MATCH('Transposed Data'!B22,Working_Notes!$T$3:$T$29,0))</f>
        <v>Housing</v>
      </c>
      <c r="B22" t="s">
        <v>20</v>
      </c>
      <c r="C22" t="s">
        <v>32</v>
      </c>
      <c r="D22" t="s">
        <v>32</v>
      </c>
      <c r="E22" t="s">
        <v>32</v>
      </c>
      <c r="F22" t="s">
        <v>32</v>
      </c>
      <c r="G22" t="s">
        <v>32</v>
      </c>
      <c r="H22" t="s">
        <v>32</v>
      </c>
      <c r="I22" t="s">
        <v>32</v>
      </c>
      <c r="J22" t="s">
        <v>32</v>
      </c>
      <c r="K22" t="s">
        <v>32</v>
      </c>
      <c r="L22" t="s">
        <v>32</v>
      </c>
      <c r="M22" t="s">
        <v>32</v>
      </c>
      <c r="N22" t="s">
        <v>32</v>
      </c>
      <c r="O22" t="s">
        <v>32</v>
      </c>
      <c r="P22" t="s">
        <v>32</v>
      </c>
      <c r="Q22" t="s">
        <v>32</v>
      </c>
      <c r="R22" t="s">
        <v>32</v>
      </c>
      <c r="S22" t="s">
        <v>32</v>
      </c>
      <c r="T22" t="s">
        <v>32</v>
      </c>
      <c r="U22" t="s">
        <v>32</v>
      </c>
      <c r="V22" t="s">
        <v>32</v>
      </c>
      <c r="W22" t="s">
        <v>32</v>
      </c>
      <c r="X22" t="s">
        <v>32</v>
      </c>
      <c r="Y22" t="s">
        <v>32</v>
      </c>
      <c r="Z22" t="s">
        <v>32</v>
      </c>
      <c r="AA22" t="s">
        <v>32</v>
      </c>
      <c r="AB22" t="s">
        <v>32</v>
      </c>
      <c r="AC22" t="s">
        <v>32</v>
      </c>
      <c r="AD22" t="s">
        <v>32</v>
      </c>
      <c r="AE22" t="s">
        <v>32</v>
      </c>
      <c r="AF22" t="s">
        <v>32</v>
      </c>
      <c r="AG22" t="s">
        <v>32</v>
      </c>
      <c r="AH22" t="s">
        <v>32</v>
      </c>
      <c r="AI22" t="s">
        <v>32</v>
      </c>
      <c r="AJ22" t="s">
        <v>32</v>
      </c>
      <c r="AK22" t="s">
        <v>32</v>
      </c>
      <c r="AL22" t="s">
        <v>32</v>
      </c>
      <c r="AM22" t="s">
        <v>32</v>
      </c>
      <c r="AN22" t="s">
        <v>32</v>
      </c>
      <c r="AO22" t="s">
        <v>32</v>
      </c>
      <c r="AP22" t="s">
        <v>32</v>
      </c>
      <c r="AQ22" t="s">
        <v>32</v>
      </c>
      <c r="AR22" t="s">
        <v>32</v>
      </c>
      <c r="AS22" t="s">
        <v>32</v>
      </c>
      <c r="AT22" t="s">
        <v>32</v>
      </c>
      <c r="AU22" t="s">
        <v>32</v>
      </c>
      <c r="AV22" t="s">
        <v>32</v>
      </c>
      <c r="AW22" t="s">
        <v>32</v>
      </c>
      <c r="AX22" t="s">
        <v>32</v>
      </c>
      <c r="AY22" t="s">
        <v>32</v>
      </c>
      <c r="AZ22" t="s">
        <v>32</v>
      </c>
      <c r="BA22" t="s">
        <v>32</v>
      </c>
      <c r="BB22" t="s">
        <v>32</v>
      </c>
      <c r="BC22" t="s">
        <v>32</v>
      </c>
      <c r="BD22" t="s">
        <v>32</v>
      </c>
      <c r="BE22" t="s">
        <v>32</v>
      </c>
      <c r="BF22" t="s">
        <v>32</v>
      </c>
      <c r="BG22" t="s">
        <v>32</v>
      </c>
      <c r="BH22" t="s">
        <v>32</v>
      </c>
      <c r="BI22" t="s">
        <v>32</v>
      </c>
      <c r="BJ22" t="s">
        <v>32</v>
      </c>
      <c r="BK22" t="s">
        <v>32</v>
      </c>
      <c r="BL22" t="s">
        <v>32</v>
      </c>
      <c r="BM22" t="s">
        <v>32</v>
      </c>
      <c r="BN22" t="s">
        <v>32</v>
      </c>
      <c r="BO22" t="s">
        <v>32</v>
      </c>
      <c r="BP22" t="s">
        <v>32</v>
      </c>
      <c r="BQ22" t="s">
        <v>32</v>
      </c>
      <c r="BR22" t="s">
        <v>32</v>
      </c>
      <c r="BS22" t="s">
        <v>32</v>
      </c>
      <c r="BT22" t="s">
        <v>32</v>
      </c>
      <c r="BU22" t="s">
        <v>32</v>
      </c>
      <c r="BV22" t="s">
        <v>32</v>
      </c>
      <c r="BW22" t="s">
        <v>32</v>
      </c>
      <c r="BX22" t="s">
        <v>32</v>
      </c>
      <c r="BY22" t="s">
        <v>32</v>
      </c>
      <c r="BZ22" s="20" t="s">
        <v>32</v>
      </c>
      <c r="CA22" t="s">
        <v>32</v>
      </c>
      <c r="CB22" t="s">
        <v>32</v>
      </c>
      <c r="CC22" t="s">
        <v>32</v>
      </c>
      <c r="CD22" t="s">
        <v>32</v>
      </c>
      <c r="CE22" t="s">
        <v>32</v>
      </c>
      <c r="CF22" t="s">
        <v>32</v>
      </c>
      <c r="CG22" t="s">
        <v>32</v>
      </c>
      <c r="CH22" t="s">
        <v>32</v>
      </c>
      <c r="CI22" t="s">
        <v>32</v>
      </c>
      <c r="CJ22" t="s">
        <v>32</v>
      </c>
      <c r="CK22" t="s">
        <v>32</v>
      </c>
      <c r="CL22" t="s">
        <v>32</v>
      </c>
      <c r="CM22" t="s">
        <v>32</v>
      </c>
      <c r="CN22" t="s">
        <v>32</v>
      </c>
      <c r="CO22" t="s">
        <v>32</v>
      </c>
      <c r="CP22" t="s">
        <v>32</v>
      </c>
      <c r="CQ22" t="s">
        <v>32</v>
      </c>
      <c r="CR22" t="s">
        <v>32</v>
      </c>
      <c r="CS22" t="s">
        <v>32</v>
      </c>
      <c r="CT22" t="s">
        <v>32</v>
      </c>
      <c r="CU22" t="s">
        <v>32</v>
      </c>
      <c r="CV22" t="s">
        <v>32</v>
      </c>
      <c r="CW22" t="s">
        <v>139</v>
      </c>
      <c r="CX22" t="s">
        <v>139</v>
      </c>
      <c r="CY22" t="s">
        <v>32</v>
      </c>
      <c r="CZ22" t="s">
        <v>32</v>
      </c>
      <c r="DA22" t="s">
        <v>32</v>
      </c>
      <c r="DB22" t="s">
        <v>32</v>
      </c>
      <c r="DC22" t="s">
        <v>32</v>
      </c>
      <c r="DD22" t="s">
        <v>32</v>
      </c>
      <c r="DE22" t="s">
        <v>32</v>
      </c>
      <c r="DF22" t="s">
        <v>32</v>
      </c>
      <c r="DG22" t="s">
        <v>32</v>
      </c>
      <c r="DH22" t="s">
        <v>32</v>
      </c>
      <c r="DI22" t="s">
        <v>32</v>
      </c>
      <c r="DJ22" t="s">
        <v>32</v>
      </c>
      <c r="DK22" t="s">
        <v>32</v>
      </c>
      <c r="DL22" t="s">
        <v>32</v>
      </c>
      <c r="DM22" t="s">
        <v>32</v>
      </c>
      <c r="DN22" t="s">
        <v>32</v>
      </c>
      <c r="DO22" t="s">
        <v>32</v>
      </c>
      <c r="DP22" t="s">
        <v>32</v>
      </c>
      <c r="DQ22" t="s">
        <v>32</v>
      </c>
      <c r="DR22" t="s">
        <v>32</v>
      </c>
      <c r="DS22" t="s">
        <v>32</v>
      </c>
      <c r="DT22" t="s">
        <v>32</v>
      </c>
      <c r="DU22" t="s">
        <v>32</v>
      </c>
      <c r="DV22" t="s">
        <v>139</v>
      </c>
      <c r="DW22" t="s">
        <v>139</v>
      </c>
      <c r="DZ22" t="str">
        <f>INDEX(Working_Notes!$S$3:$S$29,MATCH('Transposed Data'!EA22,Working_Notes!$T$3:$T$29,0))</f>
        <v>Housing</v>
      </c>
      <c r="EA22" t="s">
        <v>20</v>
      </c>
      <c r="EB22">
        <v>100.3</v>
      </c>
      <c r="EC22">
        <v>100.4</v>
      </c>
      <c r="ED22">
        <v>100.4</v>
      </c>
      <c r="EE22">
        <v>100.5</v>
      </c>
      <c r="EF22">
        <v>100.5</v>
      </c>
      <c r="EG22">
        <v>106.6</v>
      </c>
      <c r="EH22">
        <v>107.7</v>
      </c>
      <c r="EI22">
        <v>108.9</v>
      </c>
      <c r="EJ22">
        <v>109.7</v>
      </c>
      <c r="EK22">
        <v>110.5</v>
      </c>
      <c r="EL22">
        <v>111.1</v>
      </c>
      <c r="EM22">
        <v>110.7</v>
      </c>
      <c r="EN22">
        <v>111.6</v>
      </c>
      <c r="EO22">
        <v>112.5</v>
      </c>
      <c r="EP22">
        <v>113.2</v>
      </c>
      <c r="EQ22">
        <v>113.9</v>
      </c>
      <c r="ER22">
        <v>114.3</v>
      </c>
      <c r="ES22">
        <v>113.9</v>
      </c>
      <c r="ET22">
        <v>114.8</v>
      </c>
      <c r="EU22">
        <v>115.5</v>
      </c>
      <c r="EV22">
        <v>116.1</v>
      </c>
      <c r="EW22">
        <v>116.7</v>
      </c>
      <c r="EX22">
        <v>117.1</v>
      </c>
      <c r="EY22">
        <v>116.5</v>
      </c>
      <c r="EZ22">
        <v>117.3</v>
      </c>
      <c r="FA22">
        <v>118.1</v>
      </c>
      <c r="FB22">
        <v>118.6</v>
      </c>
      <c r="FC22">
        <v>119.2</v>
      </c>
      <c r="FD22">
        <v>119.6</v>
      </c>
      <c r="FE22">
        <v>119</v>
      </c>
      <c r="FF22">
        <v>119.9</v>
      </c>
      <c r="FG22">
        <v>120.9</v>
      </c>
      <c r="FH22">
        <v>121.6</v>
      </c>
      <c r="FI22">
        <v>122.4</v>
      </c>
      <c r="FJ22">
        <v>122.9</v>
      </c>
      <c r="FK22">
        <v>122.4</v>
      </c>
      <c r="FL22">
        <v>123.4</v>
      </c>
      <c r="FM22">
        <v>124.4</v>
      </c>
      <c r="FN22">
        <v>124.9</v>
      </c>
      <c r="FO22">
        <v>125.6</v>
      </c>
      <c r="FP22">
        <v>126</v>
      </c>
      <c r="FQ22">
        <v>125.5</v>
      </c>
      <c r="FR22">
        <v>126.4</v>
      </c>
      <c r="FS22">
        <v>127.3</v>
      </c>
      <c r="FT22">
        <v>127.9</v>
      </c>
      <c r="FU22">
        <v>128.69999999999999</v>
      </c>
      <c r="FV22">
        <v>129.1</v>
      </c>
      <c r="FW22">
        <v>128.5</v>
      </c>
      <c r="FX22">
        <v>129.6</v>
      </c>
      <c r="FY22">
        <v>130.5</v>
      </c>
      <c r="FZ22">
        <v>131.1</v>
      </c>
      <c r="GA22">
        <v>131.69999999999999</v>
      </c>
      <c r="GB22">
        <v>132.1</v>
      </c>
      <c r="GC22">
        <v>131.4</v>
      </c>
      <c r="GD22">
        <v>132.6</v>
      </c>
      <c r="GE22">
        <v>134.4</v>
      </c>
      <c r="GF22">
        <v>135.69999999999999</v>
      </c>
      <c r="GG22">
        <v>137.30000000000001</v>
      </c>
      <c r="GH22">
        <v>138.6</v>
      </c>
      <c r="GI22">
        <v>139.1</v>
      </c>
      <c r="GJ22">
        <v>140.4</v>
      </c>
      <c r="GK22">
        <v>141.30000000000001</v>
      </c>
      <c r="GL22">
        <v>142</v>
      </c>
      <c r="GM22">
        <v>142.9</v>
      </c>
      <c r="GN22">
        <v>143.19999999999999</v>
      </c>
      <c r="GO22">
        <v>142.5</v>
      </c>
      <c r="GP22">
        <v>143.6</v>
      </c>
      <c r="GQ22">
        <v>144.6</v>
      </c>
      <c r="GR22">
        <v>145.30000000000001</v>
      </c>
      <c r="GS22">
        <v>146.30000000000001</v>
      </c>
      <c r="GT22">
        <v>146.9</v>
      </c>
      <c r="GU22">
        <v>146.5</v>
      </c>
      <c r="GV22">
        <v>147.69999999999999</v>
      </c>
      <c r="GW22">
        <v>148.5</v>
      </c>
      <c r="GX22">
        <v>149</v>
      </c>
      <c r="GY22" s="26">
        <f t="shared" si="249"/>
        <v>149.21666666666667</v>
      </c>
      <c r="GZ22">
        <v>150.1</v>
      </c>
      <c r="HA22">
        <v>149.4</v>
      </c>
      <c r="HB22">
        <v>150.6</v>
      </c>
      <c r="HC22">
        <v>151.6</v>
      </c>
      <c r="HD22">
        <v>152.19999999999999</v>
      </c>
      <c r="HE22">
        <v>153</v>
      </c>
      <c r="HF22">
        <v>153.5</v>
      </c>
      <c r="HG22">
        <v>152.80000000000001</v>
      </c>
      <c r="HH22">
        <v>153.9</v>
      </c>
      <c r="HI22">
        <v>154.80000000000001</v>
      </c>
      <c r="HJ22">
        <v>154.5</v>
      </c>
      <c r="HK22">
        <v>155.6</v>
      </c>
      <c r="HL22" t="s">
        <v>32</v>
      </c>
      <c r="HM22">
        <v>154.69999999999999</v>
      </c>
      <c r="HN22">
        <v>154.69999999999999</v>
      </c>
      <c r="HO22">
        <v>155.5</v>
      </c>
      <c r="HP22">
        <v>156.30000000000001</v>
      </c>
      <c r="HQ22">
        <v>156.5</v>
      </c>
      <c r="HR22">
        <v>158</v>
      </c>
      <c r="HS22">
        <v>158.4</v>
      </c>
      <c r="HT22">
        <v>157.69999999999999</v>
      </c>
      <c r="HU22">
        <v>159.80000000000001</v>
      </c>
      <c r="HV22">
        <v>159.9</v>
      </c>
      <c r="HW22">
        <v>161.4</v>
      </c>
      <c r="HX22">
        <v>161.6</v>
      </c>
      <c r="HY22">
        <v>160.5</v>
      </c>
      <c r="HZ22">
        <v>161.5</v>
      </c>
      <c r="IA22">
        <v>162.1</v>
      </c>
      <c r="IB22">
        <v>162.1</v>
      </c>
      <c r="IC22">
        <v>163.6</v>
      </c>
      <c r="ID22">
        <v>164.2</v>
      </c>
      <c r="IE22">
        <v>163.4</v>
      </c>
      <c r="IF22">
        <v>164.5</v>
      </c>
      <c r="IG22">
        <v>165.5</v>
      </c>
      <c r="IH22">
        <v>165.3</v>
      </c>
      <c r="II22">
        <v>167</v>
      </c>
      <c r="IJ22">
        <v>167.5</v>
      </c>
      <c r="IK22">
        <v>166.8</v>
      </c>
      <c r="IL22">
        <v>167.8</v>
      </c>
      <c r="IM22">
        <v>169</v>
      </c>
      <c r="IN22">
        <v>169.5</v>
      </c>
      <c r="IO22">
        <v>171.2</v>
      </c>
      <c r="IP22">
        <v>171.8</v>
      </c>
      <c r="IQ22">
        <v>170.7</v>
      </c>
      <c r="IR22">
        <v>172.1</v>
      </c>
      <c r="IS22">
        <v>173.5</v>
      </c>
      <c r="IT22">
        <v>173.5</v>
      </c>
      <c r="IU22">
        <v>175.2</v>
      </c>
      <c r="IV22">
        <v>175.6</v>
      </c>
      <c r="IY22" t="str">
        <f>INDEX(Working_Notes!$S$3:$S$29,MATCH('Transposed Data'!IZ22,Working_Notes!$T$3:$T$29,0))</f>
        <v>Housing</v>
      </c>
      <c r="IZ22" t="s">
        <v>20</v>
      </c>
      <c r="JA22">
        <v>100.3</v>
      </c>
      <c r="JB22">
        <v>100.4</v>
      </c>
      <c r="JC22">
        <v>100.4</v>
      </c>
      <c r="JD22">
        <v>100.5</v>
      </c>
      <c r="JE22">
        <v>100.5</v>
      </c>
      <c r="JF22">
        <v>106.6</v>
      </c>
      <c r="JG22">
        <v>107.7</v>
      </c>
      <c r="JH22">
        <v>108.9</v>
      </c>
      <c r="JI22">
        <v>109.7</v>
      </c>
      <c r="JJ22">
        <v>110.5</v>
      </c>
      <c r="JK22">
        <v>111.1</v>
      </c>
      <c r="JL22">
        <v>110.7</v>
      </c>
      <c r="JM22">
        <v>111.6</v>
      </c>
      <c r="JN22">
        <v>112.5</v>
      </c>
      <c r="JO22">
        <v>113.2</v>
      </c>
      <c r="JP22">
        <v>113.9</v>
      </c>
      <c r="JQ22">
        <v>114.3</v>
      </c>
      <c r="JR22">
        <v>113.9</v>
      </c>
      <c r="JS22">
        <v>114.8</v>
      </c>
      <c r="JT22">
        <v>115.5</v>
      </c>
      <c r="JU22">
        <v>116.1</v>
      </c>
      <c r="JV22">
        <v>116.7</v>
      </c>
      <c r="JW22">
        <v>117.1</v>
      </c>
      <c r="JX22">
        <v>116.5</v>
      </c>
      <c r="JY22">
        <v>117.3</v>
      </c>
      <c r="JZ22">
        <v>118.1</v>
      </c>
      <c r="KA22">
        <v>118.6</v>
      </c>
      <c r="KB22">
        <v>119.2</v>
      </c>
      <c r="KC22">
        <v>119.6</v>
      </c>
      <c r="KD22">
        <v>119</v>
      </c>
      <c r="KE22">
        <v>119.9</v>
      </c>
      <c r="KF22">
        <v>120.9</v>
      </c>
      <c r="KG22">
        <v>121.6</v>
      </c>
      <c r="KH22">
        <v>122.4</v>
      </c>
      <c r="KI22">
        <v>122.9</v>
      </c>
      <c r="KJ22">
        <v>122.4</v>
      </c>
      <c r="KK22">
        <v>123.4</v>
      </c>
      <c r="KL22">
        <v>124.4</v>
      </c>
      <c r="KM22">
        <v>124.9</v>
      </c>
      <c r="KN22">
        <v>125.6</v>
      </c>
      <c r="KO22">
        <v>126</v>
      </c>
      <c r="KP22">
        <v>125.5</v>
      </c>
      <c r="KQ22">
        <v>126.4</v>
      </c>
      <c r="KR22">
        <v>127.3</v>
      </c>
      <c r="KS22">
        <v>127.9</v>
      </c>
      <c r="KT22">
        <v>128.69999999999999</v>
      </c>
      <c r="KU22">
        <v>129.1</v>
      </c>
      <c r="KV22">
        <v>128.5</v>
      </c>
      <c r="KW22">
        <v>129.6</v>
      </c>
      <c r="KX22">
        <v>130.5</v>
      </c>
      <c r="KY22">
        <v>131.1</v>
      </c>
      <c r="KZ22">
        <v>131.69999999999999</v>
      </c>
      <c r="LA22">
        <v>132.1</v>
      </c>
      <c r="LB22">
        <v>131.4</v>
      </c>
      <c r="LC22">
        <v>132.6</v>
      </c>
      <c r="LD22">
        <v>134.4</v>
      </c>
      <c r="LE22">
        <v>135.69999999999999</v>
      </c>
      <c r="LF22">
        <v>137.30000000000001</v>
      </c>
      <c r="LG22">
        <v>138.6</v>
      </c>
      <c r="LH22">
        <v>139.1</v>
      </c>
      <c r="LI22">
        <v>140.4</v>
      </c>
      <c r="LJ22">
        <v>141.30000000000001</v>
      </c>
      <c r="LK22">
        <v>142</v>
      </c>
      <c r="LL22">
        <v>142.9</v>
      </c>
      <c r="LM22">
        <v>143.19999999999999</v>
      </c>
      <c r="LN22">
        <v>142.5</v>
      </c>
      <c r="LO22">
        <v>143.6</v>
      </c>
      <c r="LP22">
        <v>144.6</v>
      </c>
      <c r="LQ22">
        <v>145.30000000000001</v>
      </c>
      <c r="LR22">
        <v>146.9</v>
      </c>
      <c r="LS22">
        <v>146.9</v>
      </c>
      <c r="LT22">
        <v>146.5</v>
      </c>
      <c r="LU22">
        <v>147.69999999999999</v>
      </c>
      <c r="LV22">
        <v>148.5</v>
      </c>
      <c r="LW22">
        <v>149</v>
      </c>
      <c r="LX22" s="20">
        <f t="shared" si="250"/>
        <v>149.21666666666667</v>
      </c>
      <c r="LY22">
        <v>150.1</v>
      </c>
      <c r="LZ22">
        <v>149.4</v>
      </c>
      <c r="MA22">
        <v>150.6</v>
      </c>
      <c r="MB22">
        <v>151.6</v>
      </c>
      <c r="MC22">
        <v>152.19999999999999</v>
      </c>
      <c r="MD22">
        <v>153</v>
      </c>
      <c r="ME22">
        <v>153.5</v>
      </c>
      <c r="MF22">
        <v>152.80000000000001</v>
      </c>
      <c r="MG22">
        <v>153.9</v>
      </c>
      <c r="MH22">
        <v>154.80000000000001</v>
      </c>
      <c r="MI22">
        <v>154.5</v>
      </c>
      <c r="MJ22">
        <v>155.6</v>
      </c>
      <c r="MK22" t="s">
        <v>32</v>
      </c>
      <c r="ML22">
        <v>154.69999999999999</v>
      </c>
      <c r="MM22">
        <v>154.69999999999999</v>
      </c>
      <c r="MN22">
        <v>155.5</v>
      </c>
      <c r="MO22">
        <v>156.30000000000001</v>
      </c>
      <c r="MP22">
        <v>156.5</v>
      </c>
      <c r="MQ22">
        <v>158</v>
      </c>
      <c r="MR22">
        <v>158.4</v>
      </c>
      <c r="MS22">
        <v>157.69999999999999</v>
      </c>
      <c r="MT22">
        <v>159.80000000000001</v>
      </c>
      <c r="MU22">
        <v>159.9</v>
      </c>
      <c r="MV22">
        <v>161.4</v>
      </c>
      <c r="MW22">
        <v>161.6</v>
      </c>
      <c r="MX22">
        <v>160.5</v>
      </c>
      <c r="MY22">
        <v>161.5</v>
      </c>
      <c r="MZ22">
        <v>162.1</v>
      </c>
      <c r="NA22">
        <v>162.1</v>
      </c>
      <c r="NB22">
        <v>163.6</v>
      </c>
      <c r="NC22">
        <v>164.2</v>
      </c>
      <c r="ND22">
        <v>163.4</v>
      </c>
      <c r="NE22">
        <v>164.5</v>
      </c>
      <c r="NF22">
        <v>165.5</v>
      </c>
      <c r="NG22">
        <v>165.3</v>
      </c>
      <c r="NH22">
        <v>167</v>
      </c>
      <c r="NI22">
        <v>167.5</v>
      </c>
      <c r="NJ22">
        <v>166.8</v>
      </c>
      <c r="NK22">
        <v>167.8</v>
      </c>
      <c r="NL22">
        <v>169</v>
      </c>
      <c r="NM22">
        <v>169.5</v>
      </c>
      <c r="NN22">
        <v>171.2</v>
      </c>
      <c r="NO22">
        <v>171.8</v>
      </c>
      <c r="NP22">
        <v>170.7</v>
      </c>
      <c r="NQ22">
        <v>172.1</v>
      </c>
      <c r="NR22">
        <v>173.5</v>
      </c>
      <c r="NS22">
        <v>173.5</v>
      </c>
      <c r="NT22">
        <v>175.2</v>
      </c>
      <c r="NU22">
        <v>175.6</v>
      </c>
    </row>
    <row r="23" spans="1:385" x14ac:dyDescent="0.3">
      <c r="A23" t="str">
        <f>INDEX(Working_Notes!$S$3:$S$29,MATCH('Transposed Data'!B23,Working_Notes!$T$3:$T$29,0))</f>
        <v>Energy</v>
      </c>
      <c r="B23" t="s">
        <v>21</v>
      </c>
      <c r="C23">
        <v>105.5</v>
      </c>
      <c r="D23">
        <v>106.2</v>
      </c>
      <c r="E23">
        <v>106.1</v>
      </c>
      <c r="F23">
        <v>106.5</v>
      </c>
      <c r="G23">
        <v>107.5</v>
      </c>
      <c r="H23">
        <v>108.5</v>
      </c>
      <c r="I23">
        <v>109.5</v>
      </c>
      <c r="J23">
        <v>109.9</v>
      </c>
      <c r="K23">
        <v>111.1</v>
      </c>
      <c r="L23">
        <v>111.6</v>
      </c>
      <c r="M23">
        <v>112.6</v>
      </c>
      <c r="N23">
        <v>112.8</v>
      </c>
      <c r="O23">
        <v>113</v>
      </c>
      <c r="P23">
        <v>113.2</v>
      </c>
      <c r="Q23">
        <v>113.4</v>
      </c>
      <c r="R23">
        <v>113.4</v>
      </c>
      <c r="S23">
        <v>113.4</v>
      </c>
      <c r="T23">
        <v>114.4</v>
      </c>
      <c r="U23">
        <v>115.3</v>
      </c>
      <c r="V23">
        <v>115.4</v>
      </c>
      <c r="W23">
        <v>115.8</v>
      </c>
      <c r="X23">
        <v>116.4</v>
      </c>
      <c r="Y23">
        <v>117.3</v>
      </c>
      <c r="Z23">
        <v>117.4</v>
      </c>
      <c r="AA23">
        <v>118.4</v>
      </c>
      <c r="AB23">
        <v>120</v>
      </c>
      <c r="AC23">
        <v>120.6</v>
      </c>
      <c r="AD23">
        <v>121.2</v>
      </c>
      <c r="AE23">
        <v>121.9</v>
      </c>
      <c r="AF23">
        <v>122.6</v>
      </c>
      <c r="AG23">
        <v>123</v>
      </c>
      <c r="AH23">
        <v>123.8</v>
      </c>
      <c r="AI23">
        <v>123.7</v>
      </c>
      <c r="AJ23">
        <v>124.4</v>
      </c>
      <c r="AK23">
        <v>125.6</v>
      </c>
      <c r="AL23">
        <v>125.7</v>
      </c>
      <c r="AM23">
        <v>126.2</v>
      </c>
      <c r="AN23">
        <v>127.5</v>
      </c>
      <c r="AO23">
        <v>127</v>
      </c>
      <c r="AP23">
        <v>127</v>
      </c>
      <c r="AQ23">
        <v>127.4</v>
      </c>
      <c r="AR23">
        <v>128</v>
      </c>
      <c r="AS23">
        <v>128.19999999999999</v>
      </c>
      <c r="AT23">
        <v>129.1</v>
      </c>
      <c r="AU23">
        <v>129.69999999999999</v>
      </c>
      <c r="AV23">
        <v>129.80000000000001</v>
      </c>
      <c r="AW23">
        <v>130.30000000000001</v>
      </c>
      <c r="AX23">
        <v>132</v>
      </c>
      <c r="AY23">
        <v>132.1</v>
      </c>
      <c r="AZ23">
        <v>133.19999999999999</v>
      </c>
      <c r="BA23">
        <v>134.19999999999999</v>
      </c>
      <c r="BB23">
        <v>135</v>
      </c>
      <c r="BC23">
        <v>135</v>
      </c>
      <c r="BD23">
        <v>134.80000000000001</v>
      </c>
      <c r="BE23">
        <v>135.30000000000001</v>
      </c>
      <c r="BF23">
        <v>136.4</v>
      </c>
      <c r="BG23">
        <v>137.4</v>
      </c>
      <c r="BH23">
        <v>138.1</v>
      </c>
      <c r="BI23">
        <v>141.1</v>
      </c>
      <c r="BJ23">
        <v>142.6</v>
      </c>
      <c r="BK23">
        <v>142.30000000000001</v>
      </c>
      <c r="BL23">
        <v>142.4</v>
      </c>
      <c r="BM23">
        <v>142.6</v>
      </c>
      <c r="BN23">
        <v>143.80000000000001</v>
      </c>
      <c r="BO23">
        <v>144.30000000000001</v>
      </c>
      <c r="BP23">
        <v>145.1</v>
      </c>
      <c r="BQ23">
        <v>146.80000000000001</v>
      </c>
      <c r="BR23">
        <v>147.69999999999999</v>
      </c>
      <c r="BS23">
        <v>149</v>
      </c>
      <c r="BT23">
        <v>149.69999999999999</v>
      </c>
      <c r="BU23">
        <v>150.30000000000001</v>
      </c>
      <c r="BV23">
        <v>149</v>
      </c>
      <c r="BW23">
        <v>146.19999999999999</v>
      </c>
      <c r="BX23">
        <v>145.30000000000001</v>
      </c>
      <c r="BY23">
        <v>146.4</v>
      </c>
      <c r="BZ23" s="26">
        <f t="shared" ref="BZ23:BZ31" si="254">(SUM(BW23:BY23)+SUM(CA23:CC23))/6</f>
        <v>146.56666666666669</v>
      </c>
      <c r="CA23">
        <v>146.9</v>
      </c>
      <c r="CB23">
        <v>147.80000000000001</v>
      </c>
      <c r="CC23">
        <v>146.80000000000001</v>
      </c>
      <c r="CD23">
        <v>146.4</v>
      </c>
      <c r="CE23">
        <v>146.9</v>
      </c>
      <c r="CF23">
        <v>147.69999999999999</v>
      </c>
      <c r="CG23">
        <v>148.4</v>
      </c>
      <c r="CH23">
        <v>149.9</v>
      </c>
      <c r="CI23">
        <v>150.4</v>
      </c>
      <c r="CJ23">
        <v>152.30000000000001</v>
      </c>
      <c r="CK23">
        <v>153.4</v>
      </c>
      <c r="CL23">
        <v>148.4</v>
      </c>
      <c r="CN23">
        <v>144.9</v>
      </c>
      <c r="CO23">
        <v>144.9</v>
      </c>
      <c r="CP23">
        <v>145.80000000000001</v>
      </c>
      <c r="CQ23">
        <v>146.4</v>
      </c>
      <c r="CR23">
        <v>146.80000000000001</v>
      </c>
      <c r="CS23">
        <v>147.5</v>
      </c>
      <c r="CT23">
        <v>148.69999999999999</v>
      </c>
      <c r="CU23">
        <v>150.9</v>
      </c>
      <c r="CV23">
        <v>154.4</v>
      </c>
      <c r="CW23">
        <v>156</v>
      </c>
      <c r="CX23">
        <v>156</v>
      </c>
      <c r="CY23">
        <v>161.69999999999999</v>
      </c>
      <c r="CZ23">
        <v>162.1</v>
      </c>
      <c r="DA23">
        <v>162.5</v>
      </c>
      <c r="DB23">
        <v>163.1</v>
      </c>
      <c r="DC23">
        <v>163.69999999999999</v>
      </c>
      <c r="DD23">
        <v>165.5</v>
      </c>
      <c r="DE23">
        <v>165.3</v>
      </c>
      <c r="DF23">
        <v>165.6</v>
      </c>
      <c r="DG23">
        <v>165.8</v>
      </c>
      <c r="DH23">
        <v>167.4</v>
      </c>
      <c r="DI23">
        <v>168.9</v>
      </c>
      <c r="DJ23">
        <v>173.3</v>
      </c>
      <c r="DK23">
        <v>175.3</v>
      </c>
      <c r="DL23">
        <v>176.7</v>
      </c>
      <c r="DM23">
        <v>179.6</v>
      </c>
      <c r="DN23">
        <v>179.1</v>
      </c>
      <c r="DO23">
        <v>179.7</v>
      </c>
      <c r="DP23">
        <v>180.8</v>
      </c>
      <c r="DQ23">
        <v>181.9</v>
      </c>
      <c r="DR23">
        <v>182.8</v>
      </c>
      <c r="DS23">
        <v>183.2</v>
      </c>
      <c r="DT23">
        <v>181.6</v>
      </c>
      <c r="DU23">
        <v>181.4</v>
      </c>
      <c r="DV23">
        <v>181.5</v>
      </c>
      <c r="DW23">
        <v>182.5</v>
      </c>
      <c r="DZ23" t="str">
        <f>INDEX(Working_Notes!$S$3:$S$29,MATCH('Transposed Data'!EA23,Working_Notes!$T$3:$T$29,0))</f>
        <v>Energy</v>
      </c>
      <c r="EA23" t="s">
        <v>21</v>
      </c>
      <c r="EB23">
        <v>105.4</v>
      </c>
      <c r="EC23">
        <v>105.7</v>
      </c>
      <c r="ED23">
        <v>106</v>
      </c>
      <c r="EE23">
        <v>106.4</v>
      </c>
      <c r="EF23">
        <v>107.2</v>
      </c>
      <c r="EG23">
        <v>108</v>
      </c>
      <c r="EH23">
        <v>108.6</v>
      </c>
      <c r="EI23">
        <v>109.3</v>
      </c>
      <c r="EJ23">
        <v>109.5</v>
      </c>
      <c r="EK23">
        <v>109.7</v>
      </c>
      <c r="EL23">
        <v>110</v>
      </c>
      <c r="EM23">
        <v>110.4</v>
      </c>
      <c r="EN23">
        <v>111</v>
      </c>
      <c r="EO23">
        <v>111.1</v>
      </c>
      <c r="EP23">
        <v>110.9</v>
      </c>
      <c r="EQ23">
        <v>110.9</v>
      </c>
      <c r="ER23">
        <v>111.1</v>
      </c>
      <c r="ES23">
        <v>111.2</v>
      </c>
      <c r="ET23">
        <v>111.6</v>
      </c>
      <c r="EU23">
        <v>111.8</v>
      </c>
      <c r="EV23">
        <v>111.8</v>
      </c>
      <c r="EW23">
        <v>112</v>
      </c>
      <c r="EX23">
        <v>112.6</v>
      </c>
      <c r="EY23">
        <v>113</v>
      </c>
      <c r="EZ23">
        <v>113.4</v>
      </c>
      <c r="FA23">
        <v>114</v>
      </c>
      <c r="FB23">
        <v>114.4</v>
      </c>
      <c r="FC23">
        <v>114.7</v>
      </c>
      <c r="FD23">
        <v>114.9</v>
      </c>
      <c r="FE23">
        <v>115.1</v>
      </c>
      <c r="FF23">
        <v>115.3</v>
      </c>
      <c r="FG23">
        <v>115.3</v>
      </c>
      <c r="FH23">
        <v>115.1</v>
      </c>
      <c r="FI23">
        <v>114.9</v>
      </c>
      <c r="FJ23">
        <v>115.1</v>
      </c>
      <c r="FK23">
        <v>116</v>
      </c>
      <c r="FL23">
        <v>116.9</v>
      </c>
      <c r="FM23">
        <v>116</v>
      </c>
      <c r="FN23">
        <v>114.8</v>
      </c>
      <c r="FO23">
        <v>114.6</v>
      </c>
      <c r="FP23">
        <v>115</v>
      </c>
      <c r="FQ23">
        <v>115.5</v>
      </c>
      <c r="FR23">
        <v>115.5</v>
      </c>
      <c r="FS23">
        <v>114.7</v>
      </c>
      <c r="FT23">
        <v>114.8</v>
      </c>
      <c r="FU23">
        <v>115.2</v>
      </c>
      <c r="FV23">
        <v>116.2</v>
      </c>
      <c r="FW23">
        <v>117.8</v>
      </c>
      <c r="FX23">
        <v>118</v>
      </c>
      <c r="FY23">
        <v>119.2</v>
      </c>
      <c r="FZ23">
        <v>120.8</v>
      </c>
      <c r="GA23">
        <v>121.4</v>
      </c>
      <c r="GB23">
        <v>120.1</v>
      </c>
      <c r="GC23">
        <v>119</v>
      </c>
      <c r="GD23">
        <v>119.7</v>
      </c>
      <c r="GE23">
        <v>118.9</v>
      </c>
      <c r="GF23">
        <v>120.6</v>
      </c>
      <c r="GG23">
        <v>122.6</v>
      </c>
      <c r="GH23">
        <v>125.7</v>
      </c>
      <c r="GI23">
        <v>126.8</v>
      </c>
      <c r="GJ23">
        <v>127.3</v>
      </c>
      <c r="GK23">
        <v>127.3</v>
      </c>
      <c r="GL23">
        <v>126.4</v>
      </c>
      <c r="GM23">
        <v>124.6</v>
      </c>
      <c r="GN23">
        <v>124.7</v>
      </c>
      <c r="GO23">
        <v>126.5</v>
      </c>
      <c r="GP23">
        <v>128.1</v>
      </c>
      <c r="GQ23">
        <v>129.80000000000001</v>
      </c>
      <c r="GR23">
        <v>131.19999999999999</v>
      </c>
      <c r="GS23">
        <v>133.4</v>
      </c>
      <c r="GT23">
        <v>136.69999999999999</v>
      </c>
      <c r="GU23">
        <v>132.4</v>
      </c>
      <c r="GV23">
        <v>128.6</v>
      </c>
      <c r="GW23">
        <v>127.1</v>
      </c>
      <c r="GX23">
        <v>128.80000000000001</v>
      </c>
      <c r="GY23" s="26">
        <f t="shared" si="249"/>
        <v>128.56666666666666</v>
      </c>
      <c r="GZ23">
        <v>129.4</v>
      </c>
      <c r="HA23">
        <v>130.5</v>
      </c>
      <c r="HB23">
        <v>127</v>
      </c>
      <c r="HC23">
        <v>125.5</v>
      </c>
      <c r="HD23">
        <v>126.6</v>
      </c>
      <c r="HE23">
        <v>128.9</v>
      </c>
      <c r="HF23">
        <v>132.19999999999999</v>
      </c>
      <c r="HG23">
        <v>133.6</v>
      </c>
      <c r="HH23">
        <v>135.1</v>
      </c>
      <c r="HI23">
        <v>138.9</v>
      </c>
      <c r="HJ23">
        <v>141.4</v>
      </c>
      <c r="HK23">
        <v>137.1</v>
      </c>
      <c r="HM23">
        <v>137.1</v>
      </c>
      <c r="HN23">
        <v>137.1</v>
      </c>
      <c r="HO23">
        <v>138.30000000000001</v>
      </c>
      <c r="HP23">
        <v>137.19999999999999</v>
      </c>
      <c r="HQ23">
        <v>137.1</v>
      </c>
      <c r="HR23">
        <v>137.30000000000001</v>
      </c>
      <c r="HS23">
        <v>137.9</v>
      </c>
      <c r="HT23">
        <v>142.9</v>
      </c>
      <c r="HU23">
        <v>149.1</v>
      </c>
      <c r="HV23">
        <v>154.80000000000001</v>
      </c>
      <c r="HW23">
        <v>154.9</v>
      </c>
      <c r="HX23">
        <v>155.5</v>
      </c>
      <c r="HY23">
        <v>156.1</v>
      </c>
      <c r="HZ23">
        <v>157.69999999999999</v>
      </c>
      <c r="IA23">
        <v>160.69999999999999</v>
      </c>
      <c r="IB23">
        <v>160.80000000000001</v>
      </c>
      <c r="IC23">
        <v>162.19999999999999</v>
      </c>
      <c r="ID23">
        <v>161.6</v>
      </c>
      <c r="IE23">
        <v>161.69999999999999</v>
      </c>
      <c r="IF23">
        <v>161.6</v>
      </c>
      <c r="IG23">
        <v>163</v>
      </c>
      <c r="IH23">
        <v>164.5</v>
      </c>
      <c r="II23">
        <v>170.5</v>
      </c>
      <c r="IJ23">
        <v>173.5</v>
      </c>
      <c r="IK23">
        <v>174.9</v>
      </c>
      <c r="IL23">
        <v>179.5</v>
      </c>
      <c r="IM23">
        <v>178.4</v>
      </c>
      <c r="IN23">
        <v>179.2</v>
      </c>
      <c r="IO23">
        <v>180</v>
      </c>
      <c r="IP23">
        <v>180.3</v>
      </c>
      <c r="IQ23">
        <v>180.6</v>
      </c>
      <c r="IR23">
        <v>180.1</v>
      </c>
      <c r="IS23">
        <v>182.8</v>
      </c>
      <c r="IT23">
        <v>182.6</v>
      </c>
      <c r="IU23">
        <v>182.1</v>
      </c>
      <c r="IV23">
        <v>183.4</v>
      </c>
      <c r="IY23" t="str">
        <f>INDEX(Working_Notes!$S$3:$S$29,MATCH('Transposed Data'!IZ23,Working_Notes!$T$3:$T$29,0))</f>
        <v>Energy</v>
      </c>
      <c r="IZ23" t="s">
        <v>21</v>
      </c>
      <c r="JA23">
        <v>105.5</v>
      </c>
      <c r="JB23">
        <v>106</v>
      </c>
      <c r="JC23">
        <v>106.1</v>
      </c>
      <c r="JD23">
        <v>106.5</v>
      </c>
      <c r="JE23">
        <v>107.4</v>
      </c>
      <c r="JF23">
        <v>108.3</v>
      </c>
      <c r="JG23">
        <v>109.2</v>
      </c>
      <c r="JH23">
        <v>109.7</v>
      </c>
      <c r="JI23">
        <v>110.5</v>
      </c>
      <c r="JJ23">
        <v>110.9</v>
      </c>
      <c r="JK23">
        <v>111.6</v>
      </c>
      <c r="JL23">
        <v>111.9</v>
      </c>
      <c r="JM23">
        <v>112.2</v>
      </c>
      <c r="JN23">
        <v>112.4</v>
      </c>
      <c r="JO23">
        <v>112.5</v>
      </c>
      <c r="JP23">
        <v>112.5</v>
      </c>
      <c r="JQ23">
        <v>112.5</v>
      </c>
      <c r="JR23">
        <v>113.2</v>
      </c>
      <c r="JS23">
        <v>113.9</v>
      </c>
      <c r="JT23">
        <v>114</v>
      </c>
      <c r="JU23">
        <v>114.3</v>
      </c>
      <c r="JV23">
        <v>114.7</v>
      </c>
      <c r="JW23">
        <v>115.5</v>
      </c>
      <c r="JX23">
        <v>115.7</v>
      </c>
      <c r="JY23">
        <v>116.5</v>
      </c>
      <c r="JZ23">
        <v>117.7</v>
      </c>
      <c r="KA23">
        <v>118.3</v>
      </c>
      <c r="KB23">
        <v>118.7</v>
      </c>
      <c r="KC23">
        <v>119.2</v>
      </c>
      <c r="KD23">
        <v>119.8</v>
      </c>
      <c r="KE23">
        <v>120.1</v>
      </c>
      <c r="KF23">
        <v>120.6</v>
      </c>
      <c r="KG23">
        <v>120.4</v>
      </c>
      <c r="KH23">
        <v>120.8</v>
      </c>
      <c r="KI23">
        <v>121.6</v>
      </c>
      <c r="KJ23">
        <v>122</v>
      </c>
      <c r="KK23">
        <v>122.7</v>
      </c>
      <c r="KL23">
        <v>123.1</v>
      </c>
      <c r="KM23">
        <v>122.4</v>
      </c>
      <c r="KN23">
        <v>122.3</v>
      </c>
      <c r="KO23">
        <v>122.7</v>
      </c>
      <c r="KP23">
        <v>123.3</v>
      </c>
      <c r="KQ23">
        <v>123.4</v>
      </c>
      <c r="KR23">
        <v>123.6</v>
      </c>
      <c r="KS23">
        <v>124.1</v>
      </c>
      <c r="KT23">
        <v>124.3</v>
      </c>
      <c r="KU23">
        <v>125</v>
      </c>
      <c r="KV23">
        <v>126.6</v>
      </c>
      <c r="KW23">
        <v>126.8</v>
      </c>
      <c r="KX23">
        <v>127.9</v>
      </c>
      <c r="KY23">
        <v>129.1</v>
      </c>
      <c r="KZ23">
        <v>129.80000000000001</v>
      </c>
      <c r="LA23">
        <v>129.4</v>
      </c>
      <c r="LB23">
        <v>128.80000000000001</v>
      </c>
      <c r="LC23">
        <v>129.4</v>
      </c>
      <c r="LD23">
        <v>129.80000000000001</v>
      </c>
      <c r="LE23">
        <v>131</v>
      </c>
      <c r="LF23">
        <v>132.19999999999999</v>
      </c>
      <c r="LG23">
        <v>135.30000000000001</v>
      </c>
      <c r="LH23">
        <v>136.6</v>
      </c>
      <c r="LI23">
        <v>136.6</v>
      </c>
      <c r="LJ23">
        <v>136.69999999999999</v>
      </c>
      <c r="LK23">
        <v>136.5</v>
      </c>
      <c r="LL23">
        <v>136.5</v>
      </c>
      <c r="LM23">
        <v>136.9</v>
      </c>
      <c r="LN23">
        <v>138.1</v>
      </c>
      <c r="LO23">
        <v>139.69999999999999</v>
      </c>
      <c r="LP23">
        <v>140.9</v>
      </c>
      <c r="LQ23">
        <v>142.30000000000001</v>
      </c>
      <c r="LR23">
        <v>145.30000000000001</v>
      </c>
      <c r="LS23">
        <v>145.1</v>
      </c>
      <c r="LT23">
        <v>142.69999999999999</v>
      </c>
      <c r="LU23">
        <v>139.5</v>
      </c>
      <c r="LV23">
        <v>138.4</v>
      </c>
      <c r="LW23">
        <v>139.69999999999999</v>
      </c>
      <c r="LX23" s="20">
        <f t="shared" si="250"/>
        <v>139.73333333333332</v>
      </c>
      <c r="LY23">
        <v>140.30000000000001</v>
      </c>
      <c r="LZ23">
        <v>141.19999999999999</v>
      </c>
      <c r="MA23">
        <v>139.30000000000001</v>
      </c>
      <c r="MB23">
        <v>138.5</v>
      </c>
      <c r="MC23">
        <v>139.19999999999999</v>
      </c>
      <c r="MD23">
        <v>140.6</v>
      </c>
      <c r="ME23">
        <v>142.30000000000001</v>
      </c>
      <c r="MF23">
        <v>143.69999999999999</v>
      </c>
      <c r="MG23">
        <v>144.6</v>
      </c>
      <c r="MH23">
        <v>147.19999999999999</v>
      </c>
      <c r="MI23">
        <v>148.9</v>
      </c>
      <c r="MJ23">
        <v>144.1</v>
      </c>
      <c r="ML23">
        <v>141.9</v>
      </c>
      <c r="MM23">
        <v>141.9</v>
      </c>
      <c r="MN23">
        <v>143</v>
      </c>
      <c r="MO23">
        <v>142.9</v>
      </c>
      <c r="MP23">
        <v>143.1</v>
      </c>
      <c r="MQ23">
        <v>143.6</v>
      </c>
      <c r="MR23">
        <v>144.6</v>
      </c>
      <c r="MS23">
        <v>147.9</v>
      </c>
      <c r="MT23">
        <v>152.4</v>
      </c>
      <c r="MU23">
        <v>155.5</v>
      </c>
      <c r="MV23">
        <v>155.6</v>
      </c>
      <c r="MW23">
        <v>159.4</v>
      </c>
      <c r="MX23">
        <v>159.80000000000001</v>
      </c>
      <c r="MY23">
        <v>160.69999999999999</v>
      </c>
      <c r="MZ23">
        <v>162.6</v>
      </c>
      <c r="NA23">
        <v>162.6</v>
      </c>
      <c r="NB23">
        <v>164.2</v>
      </c>
      <c r="NC23">
        <v>163.9</v>
      </c>
      <c r="ND23">
        <v>164.1</v>
      </c>
      <c r="NE23">
        <v>164.2</v>
      </c>
      <c r="NF23">
        <v>165.7</v>
      </c>
      <c r="NG23">
        <v>167.2</v>
      </c>
      <c r="NH23">
        <v>172.2</v>
      </c>
      <c r="NI23">
        <v>174.6</v>
      </c>
      <c r="NJ23">
        <v>176</v>
      </c>
      <c r="NK23">
        <v>179.6</v>
      </c>
      <c r="NL23">
        <v>178.8</v>
      </c>
      <c r="NM23">
        <v>179.5</v>
      </c>
      <c r="NN23">
        <v>180.5</v>
      </c>
      <c r="NO23">
        <v>181.3</v>
      </c>
      <c r="NP23">
        <v>182</v>
      </c>
      <c r="NQ23">
        <v>182</v>
      </c>
      <c r="NR23">
        <v>182.1</v>
      </c>
      <c r="NS23">
        <v>181.9</v>
      </c>
      <c r="NT23">
        <v>181.7</v>
      </c>
      <c r="NU23">
        <v>182.8</v>
      </c>
    </row>
    <row r="24" spans="1:385" x14ac:dyDescent="0.3">
      <c r="A24" t="str">
        <f>INDEX(Working_Notes!$S$3:$S$29,MATCH('Transposed Data'!B24,Working_Notes!$T$3:$T$29,0))</f>
        <v>Housing</v>
      </c>
      <c r="B24" t="s">
        <v>22</v>
      </c>
      <c r="C24">
        <v>104.8</v>
      </c>
      <c r="D24">
        <v>105.2</v>
      </c>
      <c r="E24">
        <v>105.6</v>
      </c>
      <c r="F24">
        <v>106.1</v>
      </c>
      <c r="G24">
        <v>106.8</v>
      </c>
      <c r="H24">
        <v>107.5</v>
      </c>
      <c r="I24">
        <v>108.3</v>
      </c>
      <c r="J24">
        <v>108.7</v>
      </c>
      <c r="K24">
        <v>109.6</v>
      </c>
      <c r="L24">
        <v>110.4</v>
      </c>
      <c r="M24">
        <v>111.3</v>
      </c>
      <c r="N24">
        <v>112.1</v>
      </c>
      <c r="O24">
        <v>112.6</v>
      </c>
      <c r="P24">
        <v>112.9</v>
      </c>
      <c r="Q24">
        <v>113.4</v>
      </c>
      <c r="R24">
        <v>113.7</v>
      </c>
      <c r="S24">
        <v>114.1</v>
      </c>
      <c r="T24">
        <v>114.9</v>
      </c>
      <c r="U24">
        <v>115.4</v>
      </c>
      <c r="V24">
        <v>115.9</v>
      </c>
      <c r="W24">
        <v>116.7</v>
      </c>
      <c r="X24">
        <v>117.5</v>
      </c>
      <c r="Y24">
        <v>118.1</v>
      </c>
      <c r="Z24">
        <v>118.2</v>
      </c>
      <c r="AA24">
        <v>118.9</v>
      </c>
      <c r="AB24">
        <v>119.6</v>
      </c>
      <c r="AC24">
        <v>120.2</v>
      </c>
      <c r="AD24">
        <v>120.9</v>
      </c>
      <c r="AE24">
        <v>121.5</v>
      </c>
      <c r="AF24">
        <v>122.8</v>
      </c>
      <c r="AG24">
        <v>123</v>
      </c>
      <c r="AH24">
        <v>123.7</v>
      </c>
      <c r="AI24">
        <v>124.5</v>
      </c>
      <c r="AJ24">
        <v>125.1</v>
      </c>
      <c r="AK24">
        <v>125.6</v>
      </c>
      <c r="AL24">
        <v>126</v>
      </c>
      <c r="AM24">
        <v>126.6</v>
      </c>
      <c r="AN24">
        <v>127.1</v>
      </c>
      <c r="AO24">
        <v>127.7</v>
      </c>
      <c r="AP24">
        <v>128</v>
      </c>
      <c r="AQ24">
        <v>128.5</v>
      </c>
      <c r="AR24">
        <v>129.30000000000001</v>
      </c>
      <c r="AS24">
        <v>130</v>
      </c>
      <c r="AT24">
        <v>130.6</v>
      </c>
      <c r="AU24">
        <v>131.1</v>
      </c>
      <c r="AV24">
        <v>131.80000000000001</v>
      </c>
      <c r="AW24">
        <v>132.1</v>
      </c>
      <c r="AX24">
        <v>132.9</v>
      </c>
      <c r="AY24">
        <v>133.19999999999999</v>
      </c>
      <c r="AZ24">
        <v>133.6</v>
      </c>
      <c r="BA24">
        <v>134.1</v>
      </c>
      <c r="BB24">
        <v>134.30000000000001</v>
      </c>
      <c r="BC24">
        <v>134.9</v>
      </c>
      <c r="BD24">
        <v>135.19999999999999</v>
      </c>
      <c r="BE24">
        <v>136.1</v>
      </c>
      <c r="BF24">
        <v>137.30000000000001</v>
      </c>
      <c r="BG24">
        <v>137.9</v>
      </c>
      <c r="BH24">
        <v>138.4</v>
      </c>
      <c r="BI24">
        <v>139.4</v>
      </c>
      <c r="BJ24">
        <v>139.5</v>
      </c>
      <c r="BK24">
        <v>139.80000000000001</v>
      </c>
      <c r="BL24">
        <v>139.9</v>
      </c>
      <c r="BM24">
        <v>139.9</v>
      </c>
      <c r="BN24">
        <v>140.9</v>
      </c>
      <c r="BO24">
        <v>141.80000000000001</v>
      </c>
      <c r="BP24">
        <v>142.19999999999999</v>
      </c>
      <c r="BQ24">
        <v>143.1</v>
      </c>
      <c r="BR24">
        <v>143.80000000000001</v>
      </c>
      <c r="BS24">
        <v>144</v>
      </c>
      <c r="BT24">
        <v>147.5</v>
      </c>
      <c r="BU24">
        <v>148</v>
      </c>
      <c r="BV24">
        <v>149.5</v>
      </c>
      <c r="BW24">
        <v>150.1</v>
      </c>
      <c r="BX24">
        <v>150.1</v>
      </c>
      <c r="BY24">
        <v>150</v>
      </c>
      <c r="BZ24" s="26">
        <f t="shared" si="254"/>
        <v>149.88333333333333</v>
      </c>
      <c r="CA24">
        <v>149.5</v>
      </c>
      <c r="CB24">
        <v>149.6</v>
      </c>
      <c r="CC24">
        <v>150</v>
      </c>
      <c r="CD24">
        <v>150.19999999999999</v>
      </c>
      <c r="CE24">
        <v>150.30000000000001</v>
      </c>
      <c r="CF24">
        <v>150.6</v>
      </c>
      <c r="CG24">
        <v>150.9</v>
      </c>
      <c r="CH24">
        <v>151.19999999999999</v>
      </c>
      <c r="CI24">
        <v>151.69999999999999</v>
      </c>
      <c r="CJ24">
        <v>151.80000000000001</v>
      </c>
      <c r="CK24">
        <v>151.5</v>
      </c>
      <c r="CL24" s="26">
        <f>SUM(CI24:CK24)/3</f>
        <v>151.66666666666666</v>
      </c>
      <c r="CN24">
        <v>151.69999999999999</v>
      </c>
      <c r="CO24">
        <v>151.69999999999999</v>
      </c>
      <c r="CP24">
        <v>151.9</v>
      </c>
      <c r="CQ24">
        <v>151.6</v>
      </c>
      <c r="CR24">
        <v>152</v>
      </c>
      <c r="CS24">
        <v>152.80000000000001</v>
      </c>
      <c r="CT24">
        <v>153.4</v>
      </c>
      <c r="CU24">
        <v>153.9</v>
      </c>
      <c r="CV24">
        <v>154.80000000000001</v>
      </c>
      <c r="CW24">
        <v>154.80000000000001</v>
      </c>
      <c r="CX24">
        <v>155.5</v>
      </c>
      <c r="CY24">
        <v>158.80000000000001</v>
      </c>
      <c r="CZ24">
        <v>159.19999999999999</v>
      </c>
      <c r="DA24">
        <v>160.30000000000001</v>
      </c>
      <c r="DB24">
        <v>160.9</v>
      </c>
      <c r="DC24">
        <v>161.30000000000001</v>
      </c>
      <c r="DD24">
        <v>162</v>
      </c>
      <c r="DE24">
        <v>162.9</v>
      </c>
      <c r="DF24">
        <v>163.9</v>
      </c>
      <c r="DG24">
        <v>164.9</v>
      </c>
      <c r="DH24">
        <v>165.7</v>
      </c>
      <c r="DI24">
        <v>166.5</v>
      </c>
      <c r="DJ24">
        <v>167.7</v>
      </c>
      <c r="DK24">
        <v>168.9</v>
      </c>
      <c r="DL24">
        <v>170.3</v>
      </c>
      <c r="DM24">
        <v>171.3</v>
      </c>
      <c r="DN24">
        <v>172.3</v>
      </c>
      <c r="DO24">
        <v>173.6</v>
      </c>
      <c r="DP24">
        <v>174.4</v>
      </c>
      <c r="DQ24">
        <v>175.5</v>
      </c>
      <c r="DR24">
        <v>176.4</v>
      </c>
      <c r="DS24">
        <v>177.2</v>
      </c>
      <c r="DT24">
        <v>178.6</v>
      </c>
      <c r="DU24">
        <v>178.6</v>
      </c>
      <c r="DV24">
        <v>179.1</v>
      </c>
      <c r="DW24">
        <v>179.8</v>
      </c>
      <c r="DZ24" t="str">
        <f>INDEX(Working_Notes!$S$3:$S$29,MATCH('Transposed Data'!EA24,Working_Notes!$T$3:$T$29,0))</f>
        <v>Housing</v>
      </c>
      <c r="EA24" t="s">
        <v>22</v>
      </c>
      <c r="EB24">
        <v>104.8</v>
      </c>
      <c r="EC24">
        <v>105.2</v>
      </c>
      <c r="ED24">
        <v>105.7</v>
      </c>
      <c r="EE24">
        <v>106.5</v>
      </c>
      <c r="EF24">
        <v>107.1</v>
      </c>
      <c r="EG24">
        <v>107.7</v>
      </c>
      <c r="EH24">
        <v>108.1</v>
      </c>
      <c r="EI24">
        <v>108.7</v>
      </c>
      <c r="EJ24">
        <v>109.6</v>
      </c>
      <c r="EK24">
        <v>110.2</v>
      </c>
      <c r="EL24">
        <v>110.9</v>
      </c>
      <c r="EM24">
        <v>111.3</v>
      </c>
      <c r="EN24">
        <v>111.9</v>
      </c>
      <c r="EO24">
        <v>112.6</v>
      </c>
      <c r="EP24">
        <v>113</v>
      </c>
      <c r="EQ24">
        <v>113.4</v>
      </c>
      <c r="ER24">
        <v>114.1</v>
      </c>
      <c r="ES24">
        <v>114.3</v>
      </c>
      <c r="ET24">
        <v>114.9</v>
      </c>
      <c r="EU24">
        <v>115.3</v>
      </c>
      <c r="EV24">
        <v>115.5</v>
      </c>
      <c r="EW24">
        <v>115.8</v>
      </c>
      <c r="EX24">
        <v>116.4</v>
      </c>
      <c r="EY24">
        <v>116.8</v>
      </c>
      <c r="EZ24">
        <v>117.2</v>
      </c>
      <c r="FA24">
        <v>117.7</v>
      </c>
      <c r="FB24">
        <v>118</v>
      </c>
      <c r="FC24">
        <v>118.4</v>
      </c>
      <c r="FD24">
        <v>118.7</v>
      </c>
      <c r="FE24">
        <v>119.2</v>
      </c>
      <c r="FF24">
        <v>119.5</v>
      </c>
      <c r="FG24">
        <v>120</v>
      </c>
      <c r="FH24">
        <v>120.4</v>
      </c>
      <c r="FI24">
        <v>120.7</v>
      </c>
      <c r="FJ24">
        <v>121</v>
      </c>
      <c r="FK24">
        <v>121</v>
      </c>
      <c r="FL24">
        <v>121.6</v>
      </c>
      <c r="FM24">
        <v>121.8</v>
      </c>
      <c r="FN24">
        <v>122.3</v>
      </c>
      <c r="FO24">
        <v>122.8</v>
      </c>
      <c r="FP24">
        <v>123.2</v>
      </c>
      <c r="FQ24">
        <v>123.2</v>
      </c>
      <c r="FR24">
        <v>123.5</v>
      </c>
      <c r="FS24">
        <v>123.9</v>
      </c>
      <c r="FT24">
        <v>124.3</v>
      </c>
      <c r="FU24">
        <v>124.5</v>
      </c>
      <c r="FV24">
        <v>124.7</v>
      </c>
      <c r="FW24">
        <v>125</v>
      </c>
      <c r="FX24">
        <v>125.1</v>
      </c>
      <c r="FY24">
        <v>125.3</v>
      </c>
      <c r="FZ24">
        <v>125.6</v>
      </c>
      <c r="GA24">
        <v>126</v>
      </c>
      <c r="GB24">
        <v>126.5</v>
      </c>
      <c r="GC24">
        <v>126.8</v>
      </c>
      <c r="GD24">
        <v>127.2</v>
      </c>
      <c r="GE24">
        <v>127.7</v>
      </c>
      <c r="GF24">
        <v>128.1</v>
      </c>
      <c r="GG24">
        <v>128.30000000000001</v>
      </c>
      <c r="GH24">
        <v>128.80000000000001</v>
      </c>
      <c r="GI24">
        <v>129.30000000000001</v>
      </c>
      <c r="GJ24">
        <v>129.5</v>
      </c>
      <c r="GK24">
        <v>129.9</v>
      </c>
      <c r="GL24">
        <v>130.80000000000001</v>
      </c>
      <c r="GM24">
        <v>131.80000000000001</v>
      </c>
      <c r="GN24">
        <v>132.5</v>
      </c>
      <c r="GO24">
        <v>133.1</v>
      </c>
      <c r="GP24">
        <v>133.6</v>
      </c>
      <c r="GQ24">
        <v>134.4</v>
      </c>
      <c r="GR24">
        <v>134.9</v>
      </c>
      <c r="GS24">
        <v>135.1</v>
      </c>
      <c r="GT24">
        <v>135.80000000000001</v>
      </c>
      <c r="GU24">
        <v>136.19999999999999</v>
      </c>
      <c r="GV24">
        <v>136.30000000000001</v>
      </c>
      <c r="GW24">
        <v>136.6</v>
      </c>
      <c r="GX24">
        <v>136.80000000000001</v>
      </c>
      <c r="GY24" s="26">
        <f t="shared" si="249"/>
        <v>137</v>
      </c>
      <c r="GZ24">
        <v>137.19999999999999</v>
      </c>
      <c r="HA24">
        <v>137.4</v>
      </c>
      <c r="HB24">
        <v>137.69999999999999</v>
      </c>
      <c r="HC24">
        <v>138.1</v>
      </c>
      <c r="HD24">
        <v>138.30000000000001</v>
      </c>
      <c r="HE24">
        <v>138.69999999999999</v>
      </c>
      <c r="HF24">
        <v>139.1</v>
      </c>
      <c r="HG24">
        <v>139.80000000000001</v>
      </c>
      <c r="HH24">
        <v>140.1</v>
      </c>
      <c r="HI24">
        <v>140.4</v>
      </c>
      <c r="HJ24">
        <v>140.80000000000001</v>
      </c>
      <c r="HK24" s="26">
        <f>SUM(HH24:HJ24)/3</f>
        <v>140.43333333333334</v>
      </c>
      <c r="HM24">
        <v>140.4</v>
      </c>
      <c r="HN24">
        <v>140.4</v>
      </c>
      <c r="HO24">
        <v>144.5</v>
      </c>
      <c r="HP24">
        <v>145.4</v>
      </c>
      <c r="HQ24">
        <v>145.1</v>
      </c>
      <c r="HR24">
        <v>145.1</v>
      </c>
      <c r="HS24">
        <v>145.5</v>
      </c>
      <c r="HT24">
        <v>145.69999999999999</v>
      </c>
      <c r="HU24">
        <v>146.5</v>
      </c>
      <c r="HV24">
        <v>147.19999999999999</v>
      </c>
      <c r="HW24">
        <v>147.6</v>
      </c>
      <c r="HX24">
        <v>150.1</v>
      </c>
      <c r="HY24">
        <v>149.80000000000001</v>
      </c>
      <c r="HZ24">
        <v>150.69999999999999</v>
      </c>
      <c r="IA24">
        <v>153.19999999999999</v>
      </c>
      <c r="IB24">
        <v>153.30000000000001</v>
      </c>
      <c r="IC24">
        <v>154.30000000000001</v>
      </c>
      <c r="ID24">
        <v>155.19999999999999</v>
      </c>
      <c r="IE24">
        <v>156</v>
      </c>
      <c r="IF24">
        <v>156.80000000000001</v>
      </c>
      <c r="IG24">
        <v>157.4</v>
      </c>
      <c r="IH24">
        <v>158.6</v>
      </c>
      <c r="II24">
        <v>159.80000000000001</v>
      </c>
      <c r="IJ24">
        <v>161.1</v>
      </c>
      <c r="IK24">
        <v>162.1</v>
      </c>
      <c r="IL24">
        <v>163.1</v>
      </c>
      <c r="IM24">
        <v>164.2</v>
      </c>
      <c r="IN24">
        <v>165</v>
      </c>
      <c r="IO24">
        <v>166</v>
      </c>
      <c r="IP24">
        <v>166.9</v>
      </c>
      <c r="IQ24">
        <v>167.3</v>
      </c>
      <c r="IR24">
        <v>168</v>
      </c>
      <c r="IS24">
        <v>169.2</v>
      </c>
      <c r="IT24">
        <v>169.2</v>
      </c>
      <c r="IU24">
        <v>169.6</v>
      </c>
      <c r="IV24">
        <v>170.1</v>
      </c>
      <c r="IY24" t="str">
        <f>INDEX(Working_Notes!$S$3:$S$29,MATCH('Transposed Data'!IZ24,Working_Notes!$T$3:$T$29,0))</f>
        <v>Housing</v>
      </c>
      <c r="IZ24" t="s">
        <v>22</v>
      </c>
      <c r="JA24">
        <v>104.8</v>
      </c>
      <c r="JB24">
        <v>105.2</v>
      </c>
      <c r="JC24">
        <v>105.6</v>
      </c>
      <c r="JD24">
        <v>106.3</v>
      </c>
      <c r="JE24">
        <v>106.9</v>
      </c>
      <c r="JF24">
        <v>107.6</v>
      </c>
      <c r="JG24">
        <v>108.2</v>
      </c>
      <c r="JH24">
        <v>108.7</v>
      </c>
      <c r="JI24">
        <v>109.6</v>
      </c>
      <c r="JJ24">
        <v>110.3</v>
      </c>
      <c r="JK24">
        <v>111.1</v>
      </c>
      <c r="JL24">
        <v>111.7</v>
      </c>
      <c r="JM24">
        <v>112.3</v>
      </c>
      <c r="JN24">
        <v>112.8</v>
      </c>
      <c r="JO24">
        <v>113.2</v>
      </c>
      <c r="JP24">
        <v>113.6</v>
      </c>
      <c r="JQ24">
        <v>114.1</v>
      </c>
      <c r="JR24">
        <v>114.6</v>
      </c>
      <c r="JS24">
        <v>115.2</v>
      </c>
      <c r="JT24">
        <v>115.6</v>
      </c>
      <c r="JU24">
        <v>116.1</v>
      </c>
      <c r="JV24">
        <v>116.7</v>
      </c>
      <c r="JW24">
        <v>117.3</v>
      </c>
      <c r="JX24">
        <v>117.5</v>
      </c>
      <c r="JY24">
        <v>118.1</v>
      </c>
      <c r="JZ24">
        <v>118.7</v>
      </c>
      <c r="KA24">
        <v>119.2</v>
      </c>
      <c r="KB24">
        <v>119.7</v>
      </c>
      <c r="KC24">
        <v>120.2</v>
      </c>
      <c r="KD24">
        <v>121.1</v>
      </c>
      <c r="KE24">
        <v>121.3</v>
      </c>
      <c r="KF24">
        <v>122</v>
      </c>
      <c r="KG24">
        <v>122.6</v>
      </c>
      <c r="KH24">
        <v>123</v>
      </c>
      <c r="KI24">
        <v>123.4</v>
      </c>
      <c r="KJ24">
        <v>123.6</v>
      </c>
      <c r="KK24">
        <v>124.2</v>
      </c>
      <c r="KL24">
        <v>124.6</v>
      </c>
      <c r="KM24">
        <v>125.1</v>
      </c>
      <c r="KN24">
        <v>125.5</v>
      </c>
      <c r="KO24">
        <v>126</v>
      </c>
      <c r="KP24">
        <v>126.4</v>
      </c>
      <c r="KQ24">
        <v>126.9</v>
      </c>
      <c r="KR24">
        <v>127.4</v>
      </c>
      <c r="KS24">
        <v>127.9</v>
      </c>
      <c r="KT24">
        <v>128.4</v>
      </c>
      <c r="KU24">
        <v>128.6</v>
      </c>
      <c r="KV24">
        <v>129.19999999999999</v>
      </c>
      <c r="KW24">
        <v>129.4</v>
      </c>
      <c r="KX24">
        <v>129.69999999999999</v>
      </c>
      <c r="KY24">
        <v>130.1</v>
      </c>
      <c r="KZ24">
        <v>130.4</v>
      </c>
      <c r="LA24">
        <v>130.9</v>
      </c>
      <c r="LB24">
        <v>131.19999999999999</v>
      </c>
      <c r="LC24">
        <v>131.9</v>
      </c>
      <c r="LD24">
        <v>132.80000000000001</v>
      </c>
      <c r="LE24">
        <v>133.30000000000001</v>
      </c>
      <c r="LF24">
        <v>133.6</v>
      </c>
      <c r="LG24">
        <v>134.4</v>
      </c>
      <c r="LH24">
        <v>134.69999999999999</v>
      </c>
      <c r="LI24">
        <v>134.9</v>
      </c>
      <c r="LJ24">
        <v>135.19999999999999</v>
      </c>
      <c r="LK24">
        <v>135.6</v>
      </c>
      <c r="LL24">
        <v>136.6</v>
      </c>
      <c r="LM24">
        <v>137.4</v>
      </c>
      <c r="LN24">
        <v>137.9</v>
      </c>
      <c r="LO24">
        <v>138.6</v>
      </c>
      <c r="LP24">
        <v>139.4</v>
      </c>
      <c r="LQ24">
        <v>139.69999999999999</v>
      </c>
      <c r="LR24">
        <v>142.19999999999999</v>
      </c>
      <c r="LS24">
        <v>142.19999999999999</v>
      </c>
      <c r="LT24">
        <v>143.19999999999999</v>
      </c>
      <c r="LU24">
        <v>143.6</v>
      </c>
      <c r="LV24">
        <v>143.69999999999999</v>
      </c>
      <c r="LW24">
        <v>143.80000000000001</v>
      </c>
      <c r="LX24" s="20">
        <f t="shared" si="250"/>
        <v>143.79999999999998</v>
      </c>
      <c r="LY24">
        <v>143.69999999999999</v>
      </c>
      <c r="LZ24">
        <v>143.80000000000001</v>
      </c>
      <c r="MA24">
        <v>144.19999999999999</v>
      </c>
      <c r="MB24">
        <v>144.5</v>
      </c>
      <c r="MC24">
        <v>144.6</v>
      </c>
      <c r="MD24">
        <v>145</v>
      </c>
      <c r="ME24">
        <v>145.30000000000001</v>
      </c>
      <c r="MF24">
        <v>145.80000000000001</v>
      </c>
      <c r="MG24">
        <v>146.19999999999999</v>
      </c>
      <c r="MH24">
        <v>146.4</v>
      </c>
      <c r="MI24">
        <v>146.4</v>
      </c>
      <c r="MJ24" s="20">
        <f>SUM(MG24:MI24)/3</f>
        <v>146.33333333333334</v>
      </c>
      <c r="ML24">
        <v>146.4</v>
      </c>
      <c r="MM24">
        <v>146.4</v>
      </c>
      <c r="MN24">
        <v>148.4</v>
      </c>
      <c r="MO24">
        <v>148.69999999999999</v>
      </c>
      <c r="MP24">
        <v>148.69999999999999</v>
      </c>
      <c r="MQ24">
        <v>149.19999999999999</v>
      </c>
      <c r="MR24">
        <v>149.69999999999999</v>
      </c>
      <c r="MS24">
        <v>150</v>
      </c>
      <c r="MT24">
        <v>150.9</v>
      </c>
      <c r="MU24">
        <v>151.19999999999999</v>
      </c>
      <c r="MV24">
        <v>151.80000000000001</v>
      </c>
      <c r="MW24">
        <v>154.69999999999999</v>
      </c>
      <c r="MX24">
        <v>154.80000000000001</v>
      </c>
      <c r="MY24">
        <v>155.80000000000001</v>
      </c>
      <c r="MZ24">
        <v>157.5</v>
      </c>
      <c r="NA24">
        <v>157.5</v>
      </c>
      <c r="NB24">
        <v>158.4</v>
      </c>
      <c r="NC24">
        <v>159.30000000000001</v>
      </c>
      <c r="ND24">
        <v>160.19999999999999</v>
      </c>
      <c r="NE24">
        <v>161.1</v>
      </c>
      <c r="NF24">
        <v>161.80000000000001</v>
      </c>
      <c r="NG24">
        <v>162.80000000000001</v>
      </c>
      <c r="NH24">
        <v>164</v>
      </c>
      <c r="NI24">
        <v>165.2</v>
      </c>
      <c r="NJ24">
        <v>166.4</v>
      </c>
      <c r="NK24">
        <v>167.4</v>
      </c>
      <c r="NL24">
        <v>168.5</v>
      </c>
      <c r="NM24">
        <v>169.5</v>
      </c>
      <c r="NN24">
        <v>170.4</v>
      </c>
      <c r="NO24">
        <v>171.4</v>
      </c>
      <c r="NP24">
        <v>172.1</v>
      </c>
      <c r="NQ24">
        <v>172.9</v>
      </c>
      <c r="NR24">
        <v>174.2</v>
      </c>
      <c r="NS24">
        <v>174.2</v>
      </c>
      <c r="NT24">
        <v>174.6</v>
      </c>
      <c r="NU24">
        <v>175.2</v>
      </c>
    </row>
    <row r="25" spans="1:385" x14ac:dyDescent="0.3">
      <c r="A25" t="str">
        <f>INDEX(Working_Notes!$S$3:$S$29,MATCH('Transposed Data'!B25,Working_Notes!$T$3:$T$29,0))</f>
        <v>Health</v>
      </c>
      <c r="B25" t="s">
        <v>23</v>
      </c>
      <c r="C25">
        <v>104</v>
      </c>
      <c r="D25">
        <v>104.4</v>
      </c>
      <c r="E25">
        <v>104.7</v>
      </c>
      <c r="F25">
        <v>105.1</v>
      </c>
      <c r="G25">
        <v>105.7</v>
      </c>
      <c r="H25">
        <v>106.3</v>
      </c>
      <c r="I25">
        <v>106.9</v>
      </c>
      <c r="J25">
        <v>107.5</v>
      </c>
      <c r="K25">
        <v>108.3</v>
      </c>
      <c r="L25">
        <v>108.9</v>
      </c>
      <c r="M25">
        <v>109.7</v>
      </c>
      <c r="N25">
        <v>110.1</v>
      </c>
      <c r="O25">
        <v>110.6</v>
      </c>
      <c r="P25">
        <v>110.9</v>
      </c>
      <c r="Q25">
        <v>111.4</v>
      </c>
      <c r="R25">
        <v>111.8</v>
      </c>
      <c r="S25">
        <v>112.1</v>
      </c>
      <c r="T25">
        <v>112.8</v>
      </c>
      <c r="U25">
        <v>113.4</v>
      </c>
      <c r="V25">
        <v>114</v>
      </c>
      <c r="W25">
        <v>114.5</v>
      </c>
      <c r="X25">
        <v>115.3</v>
      </c>
      <c r="Y25">
        <v>115.9</v>
      </c>
      <c r="Z25">
        <v>116.2</v>
      </c>
      <c r="AA25">
        <v>116.6</v>
      </c>
      <c r="AB25">
        <v>117.7</v>
      </c>
      <c r="AC25">
        <v>118.2</v>
      </c>
      <c r="AD25">
        <v>118.6</v>
      </c>
      <c r="AE25">
        <v>119.4</v>
      </c>
      <c r="AF25">
        <v>120.4</v>
      </c>
      <c r="AG25">
        <v>120.8</v>
      </c>
      <c r="AH25">
        <v>121.1</v>
      </c>
      <c r="AI25">
        <v>121.4</v>
      </c>
      <c r="AJ25">
        <v>122</v>
      </c>
      <c r="AK25">
        <v>122.6</v>
      </c>
      <c r="AL25">
        <v>123.1</v>
      </c>
      <c r="AM25">
        <v>123.7</v>
      </c>
      <c r="AN25">
        <v>124.3</v>
      </c>
      <c r="AO25">
        <v>124.8</v>
      </c>
      <c r="AP25">
        <v>125.2</v>
      </c>
      <c r="AQ25">
        <v>125.8</v>
      </c>
      <c r="AR25">
        <v>126.2</v>
      </c>
      <c r="AS25">
        <v>126.7</v>
      </c>
      <c r="AT25">
        <v>127</v>
      </c>
      <c r="AU25">
        <v>127.8</v>
      </c>
      <c r="AV25">
        <v>128.69999999999999</v>
      </c>
      <c r="AW25">
        <v>129.1</v>
      </c>
      <c r="AX25">
        <v>129.69999999999999</v>
      </c>
      <c r="AY25">
        <v>129.9</v>
      </c>
      <c r="AZ25">
        <v>130.1</v>
      </c>
      <c r="BA25">
        <v>130.6</v>
      </c>
      <c r="BB25">
        <v>131</v>
      </c>
      <c r="BC25">
        <v>131.4</v>
      </c>
      <c r="BD25">
        <v>131.30000000000001</v>
      </c>
      <c r="BE25">
        <v>132.1</v>
      </c>
      <c r="BF25">
        <v>133</v>
      </c>
      <c r="BG25">
        <v>133.4</v>
      </c>
      <c r="BH25">
        <v>134.19999999999999</v>
      </c>
      <c r="BI25">
        <v>135.80000000000001</v>
      </c>
      <c r="BJ25">
        <v>136.1</v>
      </c>
      <c r="BK25">
        <v>136</v>
      </c>
      <c r="BL25">
        <v>136.19999999999999</v>
      </c>
      <c r="BM25">
        <v>136.69999999999999</v>
      </c>
      <c r="BN25">
        <v>137.6</v>
      </c>
      <c r="BO25">
        <v>138.4</v>
      </c>
      <c r="BP25">
        <v>138.4</v>
      </c>
      <c r="BQ25">
        <v>139</v>
      </c>
      <c r="BR25">
        <v>139.4</v>
      </c>
      <c r="BS25">
        <v>140</v>
      </c>
      <c r="BT25">
        <v>144.80000000000001</v>
      </c>
      <c r="BU25">
        <v>145.4</v>
      </c>
      <c r="BV25">
        <v>149.6</v>
      </c>
      <c r="BW25">
        <v>149.6</v>
      </c>
      <c r="BX25">
        <v>149.9</v>
      </c>
      <c r="BY25">
        <v>150.4</v>
      </c>
      <c r="BZ25" s="26">
        <f t="shared" si="254"/>
        <v>150.85</v>
      </c>
      <c r="CA25">
        <v>151.30000000000001</v>
      </c>
      <c r="CB25">
        <v>151.69999999999999</v>
      </c>
      <c r="CC25">
        <v>152.19999999999999</v>
      </c>
      <c r="CD25">
        <v>152.69999999999999</v>
      </c>
      <c r="CE25">
        <v>153.4</v>
      </c>
      <c r="CF25">
        <v>153.69999999999999</v>
      </c>
      <c r="CG25">
        <v>154.30000000000001</v>
      </c>
      <c r="CH25">
        <v>154.80000000000001</v>
      </c>
      <c r="CI25">
        <v>155.69999999999999</v>
      </c>
      <c r="CJ25">
        <v>156.19999999999999</v>
      </c>
      <c r="CK25">
        <v>156.69999999999999</v>
      </c>
      <c r="CL25">
        <v>154.30000000000001</v>
      </c>
      <c r="CN25">
        <v>158.19999999999999</v>
      </c>
      <c r="CO25">
        <v>158.19999999999999</v>
      </c>
      <c r="CP25">
        <v>158.80000000000001</v>
      </c>
      <c r="CQ25">
        <v>159.1</v>
      </c>
      <c r="CR25">
        <v>159.5</v>
      </c>
      <c r="CS25">
        <v>160.4</v>
      </c>
      <c r="CT25">
        <v>161.6</v>
      </c>
      <c r="CU25">
        <v>162.5</v>
      </c>
      <c r="CV25">
        <v>164.3</v>
      </c>
      <c r="CW25">
        <v>164.6</v>
      </c>
      <c r="CX25">
        <v>165.3</v>
      </c>
      <c r="CY25">
        <v>169.1</v>
      </c>
      <c r="CZ25">
        <v>169.7</v>
      </c>
      <c r="DA25">
        <v>170.4</v>
      </c>
      <c r="DB25">
        <v>171.1</v>
      </c>
      <c r="DC25">
        <v>171.9</v>
      </c>
      <c r="DD25">
        <v>172.5</v>
      </c>
      <c r="DE25">
        <v>173.4</v>
      </c>
      <c r="DF25">
        <v>174</v>
      </c>
      <c r="DG25">
        <v>174.7</v>
      </c>
      <c r="DH25">
        <v>175.3</v>
      </c>
      <c r="DI25">
        <v>176</v>
      </c>
      <c r="DJ25">
        <v>177</v>
      </c>
      <c r="DK25">
        <v>177.7</v>
      </c>
      <c r="DL25">
        <v>178.2</v>
      </c>
      <c r="DM25">
        <v>178.8</v>
      </c>
      <c r="DN25">
        <v>179.4</v>
      </c>
      <c r="DO25">
        <v>180.2</v>
      </c>
      <c r="DP25">
        <v>181.2</v>
      </c>
      <c r="DQ25">
        <v>182.3</v>
      </c>
      <c r="DR25">
        <v>183.5</v>
      </c>
      <c r="DS25">
        <v>184.7</v>
      </c>
      <c r="DT25">
        <v>186.6</v>
      </c>
      <c r="DU25">
        <v>186.6</v>
      </c>
      <c r="DV25">
        <v>187.2</v>
      </c>
      <c r="DW25">
        <v>187.8</v>
      </c>
      <c r="DZ25" t="str">
        <f>INDEX(Working_Notes!$S$3:$S$29,MATCH('Transposed Data'!EA25,Working_Notes!$T$3:$T$29,0))</f>
        <v>Health</v>
      </c>
      <c r="EA25" t="s">
        <v>23</v>
      </c>
      <c r="EB25">
        <v>104.1</v>
      </c>
      <c r="EC25">
        <v>104.7</v>
      </c>
      <c r="ED25">
        <v>105.2</v>
      </c>
      <c r="EE25">
        <v>105.7</v>
      </c>
      <c r="EF25">
        <v>106.2</v>
      </c>
      <c r="EG25">
        <v>106.5</v>
      </c>
      <c r="EH25">
        <v>107.1</v>
      </c>
      <c r="EI25">
        <v>107.6</v>
      </c>
      <c r="EJ25">
        <v>107.9</v>
      </c>
      <c r="EK25">
        <v>108.2</v>
      </c>
      <c r="EL25">
        <v>108.6</v>
      </c>
      <c r="EM25">
        <v>109</v>
      </c>
      <c r="EN25">
        <v>109.7</v>
      </c>
      <c r="EO25">
        <v>110.4</v>
      </c>
      <c r="EP25">
        <v>110.8</v>
      </c>
      <c r="EQ25">
        <v>111</v>
      </c>
      <c r="ER25">
        <v>111.2</v>
      </c>
      <c r="ES25">
        <v>111.4</v>
      </c>
      <c r="ET25">
        <v>111.5</v>
      </c>
      <c r="EU25">
        <v>112.2</v>
      </c>
      <c r="EV25">
        <v>112.3</v>
      </c>
      <c r="EW25">
        <v>112.6</v>
      </c>
      <c r="EX25">
        <v>113</v>
      </c>
      <c r="EY25">
        <v>113.2</v>
      </c>
      <c r="EZ25">
        <v>113.7</v>
      </c>
      <c r="FA25">
        <v>114.1</v>
      </c>
      <c r="FB25">
        <v>114.3</v>
      </c>
      <c r="FC25">
        <v>114.6</v>
      </c>
      <c r="FD25">
        <v>114.9</v>
      </c>
      <c r="FE25">
        <v>115.4</v>
      </c>
      <c r="FF25">
        <v>116</v>
      </c>
      <c r="FG25">
        <v>116.6</v>
      </c>
      <c r="FH25">
        <v>117.1</v>
      </c>
      <c r="FI25">
        <v>117.7</v>
      </c>
      <c r="FJ25">
        <v>118.1</v>
      </c>
      <c r="FK25">
        <v>118.6</v>
      </c>
      <c r="FL25">
        <v>119.1</v>
      </c>
      <c r="FM25">
        <v>119.5</v>
      </c>
      <c r="FN25">
        <v>119.7</v>
      </c>
      <c r="FO25">
        <v>120</v>
      </c>
      <c r="FP25">
        <v>120.3</v>
      </c>
      <c r="FQ25">
        <v>120.6</v>
      </c>
      <c r="FR25">
        <v>120.9</v>
      </c>
      <c r="FS25">
        <v>121.2</v>
      </c>
      <c r="FT25">
        <v>121.4</v>
      </c>
      <c r="FU25">
        <v>121.8</v>
      </c>
      <c r="FV25">
        <v>122.1</v>
      </c>
      <c r="FW25">
        <v>122.3</v>
      </c>
      <c r="FX25">
        <v>122.6</v>
      </c>
      <c r="FY25">
        <v>122.9</v>
      </c>
      <c r="FZ25">
        <v>123.1</v>
      </c>
      <c r="GA25">
        <v>123.4</v>
      </c>
      <c r="GB25">
        <v>123.6</v>
      </c>
      <c r="GC25">
        <v>123.8</v>
      </c>
      <c r="GD25">
        <v>125</v>
      </c>
      <c r="GE25">
        <v>125.7</v>
      </c>
      <c r="GF25">
        <v>126.1</v>
      </c>
      <c r="GG25">
        <v>126.6</v>
      </c>
      <c r="GH25">
        <v>127.4</v>
      </c>
      <c r="GI25">
        <v>128.19999999999999</v>
      </c>
      <c r="GJ25">
        <v>129</v>
      </c>
      <c r="GK25">
        <v>129.80000000000001</v>
      </c>
      <c r="GL25">
        <v>130.5</v>
      </c>
      <c r="GM25">
        <v>131.30000000000001</v>
      </c>
      <c r="GN25">
        <v>132</v>
      </c>
      <c r="GO25">
        <v>132.6</v>
      </c>
      <c r="GP25">
        <v>133.6</v>
      </c>
      <c r="GQ25">
        <v>134.9</v>
      </c>
      <c r="GR25">
        <v>135.69999999999999</v>
      </c>
      <c r="GS25">
        <v>136.19999999999999</v>
      </c>
      <c r="GT25">
        <v>136.80000000000001</v>
      </c>
      <c r="GU25">
        <v>137.30000000000001</v>
      </c>
      <c r="GV25">
        <v>137.80000000000001</v>
      </c>
      <c r="GW25">
        <v>138.5</v>
      </c>
      <c r="GX25">
        <v>139.19999999999999</v>
      </c>
      <c r="GY25" s="26">
        <f t="shared" si="249"/>
        <v>139.4</v>
      </c>
      <c r="GZ25">
        <v>139.80000000000001</v>
      </c>
      <c r="HA25">
        <v>140.30000000000001</v>
      </c>
      <c r="HB25">
        <v>140.80000000000001</v>
      </c>
      <c r="HC25">
        <v>141.5</v>
      </c>
      <c r="HD25">
        <v>141.9</v>
      </c>
      <c r="HE25">
        <v>142.4</v>
      </c>
      <c r="HF25">
        <v>142.80000000000001</v>
      </c>
      <c r="HG25">
        <v>143.19999999999999</v>
      </c>
      <c r="HH25">
        <v>143.80000000000001</v>
      </c>
      <c r="HI25">
        <v>144.4</v>
      </c>
      <c r="HJ25">
        <v>145</v>
      </c>
      <c r="HK25">
        <v>144.80000000000001</v>
      </c>
      <c r="HM25">
        <v>148.1</v>
      </c>
      <c r="HN25">
        <v>148.1</v>
      </c>
      <c r="HO25">
        <v>148.69999999999999</v>
      </c>
      <c r="HP25">
        <v>150</v>
      </c>
      <c r="HQ25">
        <v>151</v>
      </c>
      <c r="HR25">
        <v>152</v>
      </c>
      <c r="HS25">
        <v>152.9</v>
      </c>
      <c r="HT25">
        <v>154.1</v>
      </c>
      <c r="HU25">
        <v>156.30000000000001</v>
      </c>
      <c r="HV25">
        <v>156.9</v>
      </c>
      <c r="HW25">
        <v>157.5</v>
      </c>
      <c r="HX25">
        <v>160.4</v>
      </c>
      <c r="HY25">
        <v>160.80000000000001</v>
      </c>
      <c r="HZ25">
        <v>161.5</v>
      </c>
      <c r="IA25">
        <v>162.80000000000001</v>
      </c>
      <c r="IB25">
        <v>162.80000000000001</v>
      </c>
      <c r="IC25">
        <v>163.5</v>
      </c>
      <c r="ID25">
        <v>164.2</v>
      </c>
      <c r="IE25">
        <v>165.1</v>
      </c>
      <c r="IF25">
        <v>166.1</v>
      </c>
      <c r="IG25">
        <v>167.2</v>
      </c>
      <c r="IH25">
        <v>168.2</v>
      </c>
      <c r="II25">
        <v>169</v>
      </c>
      <c r="IJ25">
        <v>170.1</v>
      </c>
      <c r="IK25">
        <v>170.9</v>
      </c>
      <c r="IL25">
        <v>171.7</v>
      </c>
      <c r="IM25">
        <v>172.6</v>
      </c>
      <c r="IN25">
        <v>173.8</v>
      </c>
      <c r="IO25">
        <v>174.7</v>
      </c>
      <c r="IP25">
        <v>175.8</v>
      </c>
      <c r="IQ25">
        <v>177.2</v>
      </c>
      <c r="IR25">
        <v>178.5</v>
      </c>
      <c r="IS25">
        <v>180.8</v>
      </c>
      <c r="IT25">
        <v>180.8</v>
      </c>
      <c r="IU25">
        <v>181.5</v>
      </c>
      <c r="IV25">
        <v>182.2</v>
      </c>
      <c r="IY25" t="str">
        <f>INDEX(Working_Notes!$S$3:$S$29,MATCH('Transposed Data'!IZ25,Working_Notes!$T$3:$T$29,0))</f>
        <v>Health</v>
      </c>
      <c r="IZ25" t="s">
        <v>23</v>
      </c>
      <c r="JA25">
        <v>104</v>
      </c>
      <c r="JB25">
        <v>104.5</v>
      </c>
      <c r="JC25">
        <v>104.9</v>
      </c>
      <c r="JD25">
        <v>105.3</v>
      </c>
      <c r="JE25">
        <v>105.9</v>
      </c>
      <c r="JF25">
        <v>106.4</v>
      </c>
      <c r="JG25">
        <v>107</v>
      </c>
      <c r="JH25">
        <v>107.5</v>
      </c>
      <c r="JI25">
        <v>108.1</v>
      </c>
      <c r="JJ25">
        <v>108.6</v>
      </c>
      <c r="JK25">
        <v>109.3</v>
      </c>
      <c r="JL25">
        <v>109.7</v>
      </c>
      <c r="JM25">
        <v>110.3</v>
      </c>
      <c r="JN25">
        <v>110.7</v>
      </c>
      <c r="JO25">
        <v>111.2</v>
      </c>
      <c r="JP25">
        <v>111.5</v>
      </c>
      <c r="JQ25">
        <v>111.8</v>
      </c>
      <c r="JR25">
        <v>112.3</v>
      </c>
      <c r="JS25">
        <v>112.7</v>
      </c>
      <c r="JT25">
        <v>113.3</v>
      </c>
      <c r="JU25">
        <v>113.7</v>
      </c>
      <c r="JV25">
        <v>114.3</v>
      </c>
      <c r="JW25">
        <v>114.8</v>
      </c>
      <c r="JX25">
        <v>115.1</v>
      </c>
      <c r="JY25">
        <v>115.5</v>
      </c>
      <c r="JZ25">
        <v>116.3</v>
      </c>
      <c r="KA25">
        <v>116.7</v>
      </c>
      <c r="KB25">
        <v>117.1</v>
      </c>
      <c r="KC25">
        <v>117.7</v>
      </c>
      <c r="KD25">
        <v>118.5</v>
      </c>
      <c r="KE25">
        <v>119</v>
      </c>
      <c r="KF25">
        <v>119.4</v>
      </c>
      <c r="KG25">
        <v>119.8</v>
      </c>
      <c r="KH25">
        <v>120.4</v>
      </c>
      <c r="KI25">
        <v>120.9</v>
      </c>
      <c r="KJ25">
        <v>121.4</v>
      </c>
      <c r="KK25">
        <v>122</v>
      </c>
      <c r="KL25">
        <v>122.5</v>
      </c>
      <c r="KM25">
        <v>122.9</v>
      </c>
      <c r="KN25">
        <v>123.2</v>
      </c>
      <c r="KO25">
        <v>123.7</v>
      </c>
      <c r="KP25">
        <v>124.1</v>
      </c>
      <c r="KQ25">
        <v>124.5</v>
      </c>
      <c r="KR25">
        <v>124.8</v>
      </c>
      <c r="KS25">
        <v>125.4</v>
      </c>
      <c r="KT25">
        <v>126.1</v>
      </c>
      <c r="KU25">
        <v>126.4</v>
      </c>
      <c r="KV25">
        <v>126.9</v>
      </c>
      <c r="KW25">
        <v>127.1</v>
      </c>
      <c r="KX25">
        <v>127.4</v>
      </c>
      <c r="KY25">
        <v>127.8</v>
      </c>
      <c r="KZ25">
        <v>128.1</v>
      </c>
      <c r="LA25">
        <v>128.4</v>
      </c>
      <c r="LB25">
        <v>128.5</v>
      </c>
      <c r="LC25">
        <v>129.4</v>
      </c>
      <c r="LD25">
        <v>130.19999999999999</v>
      </c>
      <c r="LE25">
        <v>130.6</v>
      </c>
      <c r="LF25">
        <v>131.30000000000001</v>
      </c>
      <c r="LG25">
        <v>132.6</v>
      </c>
      <c r="LH25">
        <v>133.1</v>
      </c>
      <c r="LI25">
        <v>133.30000000000001</v>
      </c>
      <c r="LJ25">
        <v>133.80000000000001</v>
      </c>
      <c r="LK25">
        <v>134.30000000000001</v>
      </c>
      <c r="LL25">
        <v>135.19999999999999</v>
      </c>
      <c r="LM25">
        <v>136</v>
      </c>
      <c r="LN25">
        <v>136.19999999999999</v>
      </c>
      <c r="LO25">
        <v>137</v>
      </c>
      <c r="LP25">
        <v>137.69999999999999</v>
      </c>
      <c r="LQ25">
        <v>138.4</v>
      </c>
      <c r="LR25">
        <v>142.1</v>
      </c>
      <c r="LS25">
        <v>142.1</v>
      </c>
      <c r="LT25">
        <v>144.9</v>
      </c>
      <c r="LU25">
        <v>145.1</v>
      </c>
      <c r="LV25">
        <v>145.6</v>
      </c>
      <c r="LW25">
        <v>146.19999999999999</v>
      </c>
      <c r="LX25" s="20">
        <f t="shared" si="250"/>
        <v>146.51666666666668</v>
      </c>
      <c r="LY25">
        <v>146.9</v>
      </c>
      <c r="LZ25">
        <v>147.4</v>
      </c>
      <c r="MA25">
        <v>147.9</v>
      </c>
      <c r="MB25">
        <v>148.5</v>
      </c>
      <c r="MC25">
        <v>149</v>
      </c>
      <c r="MD25">
        <v>149.4</v>
      </c>
      <c r="ME25">
        <v>149.9</v>
      </c>
      <c r="MF25">
        <v>150.4</v>
      </c>
      <c r="MG25">
        <v>151.19999999999999</v>
      </c>
      <c r="MH25">
        <v>151.69999999999999</v>
      </c>
      <c r="MI25">
        <v>152.30000000000001</v>
      </c>
      <c r="MJ25">
        <v>150.69999999999999</v>
      </c>
      <c r="ML25">
        <v>154.4</v>
      </c>
      <c r="MM25">
        <v>154.4</v>
      </c>
      <c r="MN25">
        <v>155</v>
      </c>
      <c r="MO25">
        <v>155.6</v>
      </c>
      <c r="MP25">
        <v>156.30000000000001</v>
      </c>
      <c r="MQ25">
        <v>157.19999999999999</v>
      </c>
      <c r="MR25">
        <v>158.30000000000001</v>
      </c>
      <c r="MS25">
        <v>159.30000000000001</v>
      </c>
      <c r="MT25">
        <v>161.30000000000001</v>
      </c>
      <c r="MU25">
        <v>161.69999999999999</v>
      </c>
      <c r="MV25">
        <v>162.30000000000001</v>
      </c>
      <c r="MW25">
        <v>165.8</v>
      </c>
      <c r="MX25">
        <v>166.3</v>
      </c>
      <c r="MY25">
        <v>167</v>
      </c>
      <c r="MZ25">
        <v>168.4</v>
      </c>
      <c r="NA25">
        <v>168.4</v>
      </c>
      <c r="NB25">
        <v>169.1</v>
      </c>
      <c r="NC25">
        <v>169.9</v>
      </c>
      <c r="ND25">
        <v>170.6</v>
      </c>
      <c r="NE25">
        <v>171.4</v>
      </c>
      <c r="NF25">
        <v>172.2</v>
      </c>
      <c r="NG25">
        <v>173</v>
      </c>
      <c r="NH25">
        <v>174</v>
      </c>
      <c r="NI25">
        <v>174.8</v>
      </c>
      <c r="NJ25">
        <v>175.4</v>
      </c>
      <c r="NK25">
        <v>176.1</v>
      </c>
      <c r="NL25">
        <v>176.8</v>
      </c>
      <c r="NM25">
        <v>177.8</v>
      </c>
      <c r="NN25">
        <v>178.7</v>
      </c>
      <c r="NO25">
        <v>179.8</v>
      </c>
      <c r="NP25">
        <v>181.1</v>
      </c>
      <c r="NQ25">
        <v>182.3</v>
      </c>
      <c r="NR25">
        <v>184.4</v>
      </c>
      <c r="NS25">
        <v>184.4</v>
      </c>
      <c r="NT25">
        <v>185</v>
      </c>
      <c r="NU25">
        <v>185.7</v>
      </c>
    </row>
    <row r="26" spans="1:385" x14ac:dyDescent="0.3">
      <c r="A26" t="str">
        <f>INDEX(Working_Notes!$S$3:$S$29,MATCH('Transposed Data'!B26,Working_Notes!$T$3:$T$29,0))</f>
        <v>Energy</v>
      </c>
      <c r="B26" t="s">
        <v>24</v>
      </c>
      <c r="C26">
        <v>103.3</v>
      </c>
      <c r="D26">
        <v>103.9</v>
      </c>
      <c r="E26">
        <v>104.6</v>
      </c>
      <c r="F26">
        <v>104.4</v>
      </c>
      <c r="G26">
        <v>104.1</v>
      </c>
      <c r="H26">
        <v>105</v>
      </c>
      <c r="I26">
        <v>106.8</v>
      </c>
      <c r="J26">
        <v>107.8</v>
      </c>
      <c r="K26">
        <v>109.3</v>
      </c>
      <c r="L26">
        <v>109.3</v>
      </c>
      <c r="M26">
        <v>109.6</v>
      </c>
      <c r="N26">
        <v>109.9</v>
      </c>
      <c r="O26">
        <v>110.5</v>
      </c>
      <c r="P26">
        <v>110.8</v>
      </c>
      <c r="Q26">
        <v>111.2</v>
      </c>
      <c r="R26">
        <v>111.2</v>
      </c>
      <c r="S26">
        <v>111.4</v>
      </c>
      <c r="T26">
        <v>112.2</v>
      </c>
      <c r="U26">
        <v>113.2</v>
      </c>
      <c r="V26">
        <v>113.2</v>
      </c>
      <c r="W26">
        <v>112.8</v>
      </c>
      <c r="X26">
        <v>112.6</v>
      </c>
      <c r="Y26">
        <v>112</v>
      </c>
      <c r="Z26">
        <v>111.5</v>
      </c>
      <c r="AA26">
        <v>111</v>
      </c>
      <c r="AB26">
        <v>110.9</v>
      </c>
      <c r="AC26">
        <v>111.6</v>
      </c>
      <c r="AD26">
        <v>111.9</v>
      </c>
      <c r="AE26">
        <v>113.3</v>
      </c>
      <c r="AF26">
        <v>114.2</v>
      </c>
      <c r="AG26">
        <v>114.1</v>
      </c>
      <c r="AH26">
        <v>113.6</v>
      </c>
      <c r="AI26">
        <v>113.8</v>
      </c>
      <c r="AJ26">
        <v>113.8</v>
      </c>
      <c r="AK26">
        <v>114</v>
      </c>
      <c r="AL26">
        <v>114</v>
      </c>
      <c r="AM26">
        <v>113.6</v>
      </c>
      <c r="AN26">
        <v>113.9</v>
      </c>
      <c r="AO26">
        <v>113.6</v>
      </c>
      <c r="AP26">
        <v>114.4</v>
      </c>
      <c r="AQ26">
        <v>115.1</v>
      </c>
      <c r="AR26">
        <v>116.3</v>
      </c>
      <c r="AS26">
        <v>116.4</v>
      </c>
      <c r="AT26">
        <v>116</v>
      </c>
      <c r="AU26">
        <v>117</v>
      </c>
      <c r="AV26">
        <v>117.8</v>
      </c>
      <c r="AW26">
        <v>118.2</v>
      </c>
      <c r="AX26">
        <v>118.6</v>
      </c>
      <c r="AY26">
        <v>119.1</v>
      </c>
      <c r="AZ26">
        <v>119.5</v>
      </c>
      <c r="BA26">
        <v>119.8</v>
      </c>
      <c r="BB26">
        <v>119.2</v>
      </c>
      <c r="BC26">
        <v>119.4</v>
      </c>
      <c r="BD26">
        <v>119.4</v>
      </c>
      <c r="BE26">
        <v>119.1</v>
      </c>
      <c r="BF26">
        <v>120.3</v>
      </c>
      <c r="BG26">
        <v>121.2</v>
      </c>
      <c r="BH26">
        <v>121</v>
      </c>
      <c r="BI26">
        <v>121.6</v>
      </c>
      <c r="BJ26">
        <v>122</v>
      </c>
      <c r="BK26">
        <v>122.7</v>
      </c>
      <c r="BL26">
        <v>123.3</v>
      </c>
      <c r="BM26">
        <v>124.6</v>
      </c>
      <c r="BN26">
        <v>125.3</v>
      </c>
      <c r="BO26">
        <v>126.4</v>
      </c>
      <c r="BP26">
        <v>127.4</v>
      </c>
      <c r="BQ26">
        <v>127.5</v>
      </c>
      <c r="BR26">
        <v>128.30000000000001</v>
      </c>
      <c r="BS26">
        <v>129.9</v>
      </c>
      <c r="BT26">
        <v>130.80000000000001</v>
      </c>
      <c r="BU26">
        <v>130.30000000000001</v>
      </c>
      <c r="BV26">
        <v>128.9</v>
      </c>
      <c r="BW26">
        <v>128.6</v>
      </c>
      <c r="BX26">
        <v>129.19999999999999</v>
      </c>
      <c r="BY26">
        <v>129.9</v>
      </c>
      <c r="BZ26" s="26">
        <f t="shared" si="254"/>
        <v>129.88333333333333</v>
      </c>
      <c r="CA26">
        <v>130.19999999999999</v>
      </c>
      <c r="CB26">
        <v>130.19999999999999</v>
      </c>
      <c r="CC26">
        <v>131.19999999999999</v>
      </c>
      <c r="CD26">
        <v>131.4</v>
      </c>
      <c r="CE26">
        <v>131.6</v>
      </c>
      <c r="CF26">
        <v>131.69999999999999</v>
      </c>
      <c r="CG26">
        <v>132.1</v>
      </c>
      <c r="CH26">
        <v>135</v>
      </c>
      <c r="CI26">
        <v>136.30000000000001</v>
      </c>
      <c r="CJ26">
        <v>136</v>
      </c>
      <c r="CK26">
        <v>135.80000000000001</v>
      </c>
      <c r="CL26" s="26">
        <f t="shared" ref="CL26:CL31" si="255">SUM(CI26:CK26)/3</f>
        <v>136.03333333333333</v>
      </c>
      <c r="CN26">
        <v>141.4</v>
      </c>
      <c r="CO26">
        <v>141.4</v>
      </c>
      <c r="CP26">
        <v>143.6</v>
      </c>
      <c r="CQ26">
        <v>144.6</v>
      </c>
      <c r="CR26">
        <v>146.4</v>
      </c>
      <c r="CS26">
        <v>146.1</v>
      </c>
      <c r="CT26">
        <v>146.4</v>
      </c>
      <c r="CU26">
        <v>147.5</v>
      </c>
      <c r="CV26">
        <v>150.19999999999999</v>
      </c>
      <c r="CW26">
        <v>151.30000000000001</v>
      </c>
      <c r="CX26">
        <v>151.69999999999999</v>
      </c>
      <c r="CY26">
        <v>153.19999999999999</v>
      </c>
      <c r="CZ26">
        <v>154.19999999999999</v>
      </c>
      <c r="DA26">
        <v>157.1</v>
      </c>
      <c r="DB26">
        <v>157.69999999999999</v>
      </c>
      <c r="DC26">
        <v>157.80000000000001</v>
      </c>
      <c r="DD26">
        <v>159.5</v>
      </c>
      <c r="DE26">
        <v>158.9</v>
      </c>
      <c r="DF26">
        <v>160.1</v>
      </c>
      <c r="DG26">
        <v>160.80000000000001</v>
      </c>
      <c r="DH26">
        <v>161.19999999999999</v>
      </c>
      <c r="DI26">
        <v>162</v>
      </c>
      <c r="DJ26">
        <v>166.2</v>
      </c>
      <c r="DK26">
        <v>167.1</v>
      </c>
      <c r="DL26">
        <v>165.5</v>
      </c>
      <c r="DM26">
        <v>166.3</v>
      </c>
      <c r="DN26">
        <v>166.6</v>
      </c>
      <c r="DO26">
        <v>166.9</v>
      </c>
      <c r="DP26">
        <v>167.4</v>
      </c>
      <c r="DQ26">
        <v>167.5</v>
      </c>
      <c r="DR26">
        <v>167.8</v>
      </c>
      <c r="DS26">
        <v>168.2</v>
      </c>
      <c r="DT26">
        <v>169</v>
      </c>
      <c r="DU26">
        <v>169</v>
      </c>
      <c r="DV26">
        <v>169.4</v>
      </c>
      <c r="DW26">
        <v>169.7</v>
      </c>
      <c r="DZ26" t="str">
        <f>INDEX(Working_Notes!$S$3:$S$29,MATCH('Transposed Data'!EA26,Working_Notes!$T$3:$T$29,0))</f>
        <v>Energy</v>
      </c>
      <c r="EA26" t="s">
        <v>24</v>
      </c>
      <c r="EB26">
        <v>103.2</v>
      </c>
      <c r="EC26">
        <v>104.4</v>
      </c>
      <c r="ED26">
        <v>105.5</v>
      </c>
      <c r="EE26">
        <v>105</v>
      </c>
      <c r="EF26">
        <v>103.9</v>
      </c>
      <c r="EG26">
        <v>105.2</v>
      </c>
      <c r="EH26">
        <v>107.3</v>
      </c>
      <c r="EI26">
        <v>108.1</v>
      </c>
      <c r="EJ26">
        <v>110.4</v>
      </c>
      <c r="EK26">
        <v>109.7</v>
      </c>
      <c r="EL26">
        <v>109.5</v>
      </c>
      <c r="EM26">
        <v>109.7</v>
      </c>
      <c r="EN26">
        <v>110.8</v>
      </c>
      <c r="EO26">
        <v>111.3</v>
      </c>
      <c r="EP26">
        <v>111.6</v>
      </c>
      <c r="EQ26">
        <v>111.2</v>
      </c>
      <c r="ER26">
        <v>111.3</v>
      </c>
      <c r="ES26">
        <v>111.5</v>
      </c>
      <c r="ET26">
        <v>113</v>
      </c>
      <c r="EU26">
        <v>112.5</v>
      </c>
      <c r="EV26">
        <v>111.2</v>
      </c>
      <c r="EW26">
        <v>111</v>
      </c>
      <c r="EX26">
        <v>109.7</v>
      </c>
      <c r="EY26">
        <v>108.8</v>
      </c>
      <c r="EZ26">
        <v>107.9</v>
      </c>
      <c r="FA26">
        <v>106.8</v>
      </c>
      <c r="FB26">
        <v>108.4</v>
      </c>
      <c r="FC26">
        <v>108.4</v>
      </c>
      <c r="FD26">
        <v>110.8</v>
      </c>
      <c r="FE26">
        <v>111.7</v>
      </c>
      <c r="FF26">
        <v>111.5</v>
      </c>
      <c r="FG26">
        <v>109.9</v>
      </c>
      <c r="FH26">
        <v>109.1</v>
      </c>
      <c r="FI26">
        <v>109.3</v>
      </c>
      <c r="FJ26">
        <v>109.3</v>
      </c>
      <c r="FK26">
        <v>109.3</v>
      </c>
      <c r="FL26">
        <v>108.9</v>
      </c>
      <c r="FM26">
        <v>109.1</v>
      </c>
      <c r="FN26">
        <v>108.5</v>
      </c>
      <c r="FO26">
        <v>110</v>
      </c>
      <c r="FP26">
        <v>110.7</v>
      </c>
      <c r="FQ26">
        <v>112.3</v>
      </c>
      <c r="FR26">
        <v>111.7</v>
      </c>
      <c r="FS26">
        <v>110.4</v>
      </c>
      <c r="FT26">
        <v>111.8</v>
      </c>
      <c r="FU26">
        <v>112.8</v>
      </c>
      <c r="FV26">
        <v>113.4</v>
      </c>
      <c r="FW26">
        <v>113.7</v>
      </c>
      <c r="FX26">
        <v>115.2</v>
      </c>
      <c r="FY26">
        <v>115.5</v>
      </c>
      <c r="FZ26">
        <v>115.6</v>
      </c>
      <c r="GA26">
        <v>114.3</v>
      </c>
      <c r="GB26">
        <v>114.3</v>
      </c>
      <c r="GC26">
        <v>113.9</v>
      </c>
      <c r="GD26">
        <v>113.2</v>
      </c>
      <c r="GE26">
        <v>114.6</v>
      </c>
      <c r="GF26">
        <v>115.7</v>
      </c>
      <c r="GG26">
        <v>115</v>
      </c>
      <c r="GH26">
        <v>115.3</v>
      </c>
      <c r="GI26">
        <v>115.3</v>
      </c>
      <c r="GJ26">
        <v>116.3</v>
      </c>
      <c r="GK26">
        <v>117.4</v>
      </c>
      <c r="GL26">
        <v>117.8</v>
      </c>
      <c r="GM26">
        <v>118.9</v>
      </c>
      <c r="GN26">
        <v>119.8</v>
      </c>
      <c r="GO26">
        <v>120.4</v>
      </c>
      <c r="GP26">
        <v>120.1</v>
      </c>
      <c r="GQ26">
        <v>120.7</v>
      </c>
      <c r="GR26">
        <v>122.5</v>
      </c>
      <c r="GS26">
        <v>123.3</v>
      </c>
      <c r="GT26">
        <v>121.2</v>
      </c>
      <c r="GU26">
        <v>118.8</v>
      </c>
      <c r="GV26">
        <v>118.6</v>
      </c>
      <c r="GW26">
        <v>119.2</v>
      </c>
      <c r="GX26">
        <v>119.9</v>
      </c>
      <c r="GY26" s="26">
        <f t="shared" si="249"/>
        <v>119.66666666666667</v>
      </c>
      <c r="GZ26">
        <v>120.1</v>
      </c>
      <c r="HA26">
        <v>119.6</v>
      </c>
      <c r="HB26">
        <v>120.6</v>
      </c>
      <c r="HC26">
        <v>120.8</v>
      </c>
      <c r="HD26">
        <v>121.2</v>
      </c>
      <c r="HE26">
        <v>121.5</v>
      </c>
      <c r="HF26">
        <v>121.7</v>
      </c>
      <c r="HG26">
        <v>125.2</v>
      </c>
      <c r="HH26">
        <v>126.1</v>
      </c>
      <c r="HI26">
        <v>125.2</v>
      </c>
      <c r="HJ26">
        <v>124.6</v>
      </c>
      <c r="HK26" s="26">
        <f t="shared" ref="HK26:HK31" si="256">SUM(HH26:HJ26)/3</f>
        <v>125.3</v>
      </c>
      <c r="HM26">
        <v>129.30000000000001</v>
      </c>
      <c r="HN26">
        <v>129.30000000000001</v>
      </c>
      <c r="HO26">
        <v>133.9</v>
      </c>
      <c r="HP26">
        <v>135.1</v>
      </c>
      <c r="HQ26">
        <v>135.4</v>
      </c>
      <c r="HR26">
        <v>135.19999999999999</v>
      </c>
      <c r="HS26">
        <v>135.5</v>
      </c>
      <c r="HT26">
        <v>136.9</v>
      </c>
      <c r="HU26">
        <v>140.5</v>
      </c>
      <c r="HV26">
        <v>141.69999999999999</v>
      </c>
      <c r="HW26">
        <v>142.1</v>
      </c>
      <c r="HX26">
        <v>145</v>
      </c>
      <c r="HY26">
        <v>147.5</v>
      </c>
      <c r="HZ26">
        <v>149.5</v>
      </c>
      <c r="IA26">
        <v>150.4</v>
      </c>
      <c r="IB26">
        <v>150.5</v>
      </c>
      <c r="IC26">
        <v>152.19999999999999</v>
      </c>
      <c r="ID26">
        <v>151.19999999999999</v>
      </c>
      <c r="IE26">
        <v>151.80000000000001</v>
      </c>
      <c r="IF26">
        <v>152.69999999999999</v>
      </c>
      <c r="IG26">
        <v>153.1</v>
      </c>
      <c r="IH26">
        <v>154.19999999999999</v>
      </c>
      <c r="II26">
        <v>159.30000000000001</v>
      </c>
      <c r="IJ26">
        <v>159.4</v>
      </c>
      <c r="IK26">
        <v>157.19999999999999</v>
      </c>
      <c r="IL26">
        <v>157.4</v>
      </c>
      <c r="IM26">
        <v>157.69999999999999</v>
      </c>
      <c r="IN26">
        <v>158.19999999999999</v>
      </c>
      <c r="IO26">
        <v>158.80000000000001</v>
      </c>
      <c r="IP26">
        <v>158.9</v>
      </c>
      <c r="IQ26">
        <v>159.4</v>
      </c>
      <c r="IR26">
        <v>159.5</v>
      </c>
      <c r="IS26">
        <v>159.80000000000001</v>
      </c>
      <c r="IT26">
        <v>159.80000000000001</v>
      </c>
      <c r="IU26">
        <v>160.1</v>
      </c>
      <c r="IV26">
        <v>160.4</v>
      </c>
      <c r="IY26" t="str">
        <f>INDEX(Working_Notes!$S$3:$S$29,MATCH('Transposed Data'!IZ26,Working_Notes!$T$3:$T$29,0))</f>
        <v>Energy</v>
      </c>
      <c r="IZ26" t="s">
        <v>24</v>
      </c>
      <c r="JA26">
        <v>103.2</v>
      </c>
      <c r="JB26">
        <v>104.2</v>
      </c>
      <c r="JC26">
        <v>105.1</v>
      </c>
      <c r="JD26">
        <v>104.7</v>
      </c>
      <c r="JE26">
        <v>104</v>
      </c>
      <c r="JF26">
        <v>105.1</v>
      </c>
      <c r="JG26">
        <v>107.1</v>
      </c>
      <c r="JH26">
        <v>108</v>
      </c>
      <c r="JI26">
        <v>109.9</v>
      </c>
      <c r="JJ26">
        <v>109.5</v>
      </c>
      <c r="JK26">
        <v>109.5</v>
      </c>
      <c r="JL26">
        <v>109.8</v>
      </c>
      <c r="JM26">
        <v>110.7</v>
      </c>
      <c r="JN26">
        <v>111.1</v>
      </c>
      <c r="JO26">
        <v>111.4</v>
      </c>
      <c r="JP26">
        <v>111.2</v>
      </c>
      <c r="JQ26">
        <v>111.3</v>
      </c>
      <c r="JR26">
        <v>111.8</v>
      </c>
      <c r="JS26">
        <v>113.1</v>
      </c>
      <c r="JT26">
        <v>112.8</v>
      </c>
      <c r="JU26">
        <v>112</v>
      </c>
      <c r="JV26">
        <v>111.8</v>
      </c>
      <c r="JW26">
        <v>110.8</v>
      </c>
      <c r="JX26">
        <v>110.1</v>
      </c>
      <c r="JY26">
        <v>109.4</v>
      </c>
      <c r="JZ26">
        <v>108.7</v>
      </c>
      <c r="KA26">
        <v>109.9</v>
      </c>
      <c r="KB26">
        <v>110.1</v>
      </c>
      <c r="KC26">
        <v>112</v>
      </c>
      <c r="KD26">
        <v>112.9</v>
      </c>
      <c r="KE26">
        <v>112.7</v>
      </c>
      <c r="KF26">
        <v>111.7</v>
      </c>
      <c r="KG26">
        <v>111.3</v>
      </c>
      <c r="KH26">
        <v>111.4</v>
      </c>
      <c r="KI26">
        <v>111.5</v>
      </c>
      <c r="KJ26">
        <v>111.5</v>
      </c>
      <c r="KK26">
        <v>111.1</v>
      </c>
      <c r="KL26">
        <v>111.4</v>
      </c>
      <c r="KM26">
        <v>110.9</v>
      </c>
      <c r="KN26">
        <v>112.1</v>
      </c>
      <c r="KO26">
        <v>112.8</v>
      </c>
      <c r="KP26">
        <v>114.2</v>
      </c>
      <c r="KQ26">
        <v>113.9</v>
      </c>
      <c r="KR26">
        <v>113.1</v>
      </c>
      <c r="KS26">
        <v>114.3</v>
      </c>
      <c r="KT26">
        <v>115.2</v>
      </c>
      <c r="KU26">
        <v>115.7</v>
      </c>
      <c r="KV26">
        <v>116</v>
      </c>
      <c r="KW26">
        <v>117</v>
      </c>
      <c r="KX26">
        <v>117.4</v>
      </c>
      <c r="KY26">
        <v>117.6</v>
      </c>
      <c r="KZ26">
        <v>116.6</v>
      </c>
      <c r="LA26">
        <v>116.7</v>
      </c>
      <c r="LB26">
        <v>116.5</v>
      </c>
      <c r="LC26">
        <v>116</v>
      </c>
      <c r="LD26">
        <v>117.3</v>
      </c>
      <c r="LE26">
        <v>118.3</v>
      </c>
      <c r="LF26">
        <v>117.8</v>
      </c>
      <c r="LG26">
        <v>118.3</v>
      </c>
      <c r="LH26">
        <v>118.5</v>
      </c>
      <c r="LI26">
        <v>119.3</v>
      </c>
      <c r="LJ26">
        <v>120.2</v>
      </c>
      <c r="LK26">
        <v>121</v>
      </c>
      <c r="LL26">
        <v>121.9</v>
      </c>
      <c r="LM26">
        <v>122.9</v>
      </c>
      <c r="LN26">
        <v>123.7</v>
      </c>
      <c r="LO26">
        <v>123.6</v>
      </c>
      <c r="LP26">
        <v>124.3</v>
      </c>
      <c r="LQ26">
        <v>126</v>
      </c>
      <c r="LR26">
        <v>125.5</v>
      </c>
      <c r="LS26">
        <v>125.5</v>
      </c>
      <c r="LT26">
        <v>123.6</v>
      </c>
      <c r="LU26">
        <v>123.3</v>
      </c>
      <c r="LV26">
        <v>123.9</v>
      </c>
      <c r="LW26">
        <v>124.6</v>
      </c>
      <c r="LX26" s="20">
        <f t="shared" si="250"/>
        <v>124.48333333333333</v>
      </c>
      <c r="LY26">
        <v>124.9</v>
      </c>
      <c r="LZ26">
        <v>124.6</v>
      </c>
      <c r="MA26">
        <v>125.6</v>
      </c>
      <c r="MB26">
        <v>125.8</v>
      </c>
      <c r="MC26">
        <v>126.1</v>
      </c>
      <c r="MD26">
        <v>126.3</v>
      </c>
      <c r="ME26">
        <v>126.6</v>
      </c>
      <c r="MF26">
        <v>129.80000000000001</v>
      </c>
      <c r="MG26">
        <v>130.9</v>
      </c>
      <c r="MH26">
        <v>130.30000000000001</v>
      </c>
      <c r="MI26">
        <v>129.9</v>
      </c>
      <c r="MJ26" s="20">
        <f t="shared" ref="MJ26:MJ31" si="257">SUM(MG26:MI26)/3</f>
        <v>130.36666666666667</v>
      </c>
      <c r="ML26">
        <v>135</v>
      </c>
      <c r="MM26">
        <v>135</v>
      </c>
      <c r="MN26">
        <v>138.5</v>
      </c>
      <c r="MO26">
        <v>139.6</v>
      </c>
      <c r="MP26">
        <v>140.6</v>
      </c>
      <c r="MQ26">
        <v>140.4</v>
      </c>
      <c r="MR26">
        <v>140.69999999999999</v>
      </c>
      <c r="MS26">
        <v>141.9</v>
      </c>
      <c r="MT26">
        <v>145.1</v>
      </c>
      <c r="MU26">
        <v>146.19999999999999</v>
      </c>
      <c r="MV26">
        <v>146.6</v>
      </c>
      <c r="MW26">
        <v>148.9</v>
      </c>
      <c r="MX26">
        <v>150.69999999999999</v>
      </c>
      <c r="MY26">
        <v>153.1</v>
      </c>
      <c r="MZ26">
        <v>154</v>
      </c>
      <c r="NA26">
        <v>154</v>
      </c>
      <c r="NB26">
        <v>155.69999999999999</v>
      </c>
      <c r="NC26">
        <v>154.80000000000001</v>
      </c>
      <c r="ND26">
        <v>155.69999999999999</v>
      </c>
      <c r="NE26">
        <v>156.5</v>
      </c>
      <c r="NF26">
        <v>156.9</v>
      </c>
      <c r="NG26">
        <v>157.9</v>
      </c>
      <c r="NH26">
        <v>162.6</v>
      </c>
      <c r="NI26">
        <v>163</v>
      </c>
      <c r="NJ26">
        <v>161.1</v>
      </c>
      <c r="NK26">
        <v>161.6</v>
      </c>
      <c r="NL26">
        <v>161.9</v>
      </c>
      <c r="NM26">
        <v>162.30000000000001</v>
      </c>
      <c r="NN26">
        <v>162.9</v>
      </c>
      <c r="NO26">
        <v>163</v>
      </c>
      <c r="NP26">
        <v>163.4</v>
      </c>
      <c r="NQ26">
        <v>163.6</v>
      </c>
      <c r="NR26">
        <v>164.2</v>
      </c>
      <c r="NS26">
        <v>164.2</v>
      </c>
      <c r="NT26">
        <v>164.5</v>
      </c>
      <c r="NU26">
        <v>164.8</v>
      </c>
    </row>
    <row r="27" spans="1:385" x14ac:dyDescent="0.3">
      <c r="A27" t="str">
        <f>INDEX(Working_Notes!$S$3:$S$29,MATCH('Transposed Data'!B27,Working_Notes!$T$3:$T$29,0))</f>
        <v>Discretionary</v>
      </c>
      <c r="B27" t="s">
        <v>25</v>
      </c>
      <c r="C27">
        <v>103.4</v>
      </c>
      <c r="D27">
        <v>104</v>
      </c>
      <c r="E27">
        <v>104</v>
      </c>
      <c r="F27">
        <v>104.5</v>
      </c>
      <c r="G27">
        <v>105</v>
      </c>
      <c r="H27">
        <v>105.6</v>
      </c>
      <c r="I27">
        <v>106.4</v>
      </c>
      <c r="J27">
        <v>106.8</v>
      </c>
      <c r="K27">
        <v>107.7</v>
      </c>
      <c r="L27">
        <v>108.3</v>
      </c>
      <c r="M27">
        <v>108.7</v>
      </c>
      <c r="N27">
        <v>109.2</v>
      </c>
      <c r="O27">
        <v>109.6</v>
      </c>
      <c r="P27">
        <v>109.9</v>
      </c>
      <c r="Q27">
        <v>110.2</v>
      </c>
      <c r="R27">
        <v>110.5</v>
      </c>
      <c r="S27">
        <v>110.9</v>
      </c>
      <c r="T27">
        <v>111.4</v>
      </c>
      <c r="U27">
        <v>111.8</v>
      </c>
      <c r="V27">
        <v>112.2</v>
      </c>
      <c r="W27">
        <v>112.6</v>
      </c>
      <c r="X27">
        <v>113</v>
      </c>
      <c r="Y27">
        <v>113.3</v>
      </c>
      <c r="Z27">
        <v>113.3</v>
      </c>
      <c r="AA27">
        <v>114</v>
      </c>
      <c r="AB27">
        <v>114.8</v>
      </c>
      <c r="AC27">
        <v>115.5</v>
      </c>
      <c r="AD27">
        <v>116.2</v>
      </c>
      <c r="AE27">
        <v>116.7</v>
      </c>
      <c r="AF27">
        <v>117.9</v>
      </c>
      <c r="AG27">
        <v>118</v>
      </c>
      <c r="AH27">
        <v>118.5</v>
      </c>
      <c r="AI27">
        <v>119.6</v>
      </c>
      <c r="AJ27">
        <v>120.1</v>
      </c>
      <c r="AK27">
        <v>120.9</v>
      </c>
      <c r="AL27">
        <v>121.6</v>
      </c>
      <c r="AM27">
        <v>121.4</v>
      </c>
      <c r="AN27">
        <v>122.3</v>
      </c>
      <c r="AO27">
        <v>122.5</v>
      </c>
      <c r="AP27">
        <v>123.2</v>
      </c>
      <c r="AQ27">
        <v>123.6</v>
      </c>
      <c r="AR27">
        <v>124.1</v>
      </c>
      <c r="AS27">
        <v>125.2</v>
      </c>
      <c r="AT27">
        <v>125.5</v>
      </c>
      <c r="AU27">
        <v>125.7</v>
      </c>
      <c r="AV27">
        <v>126.5</v>
      </c>
      <c r="AW27">
        <v>126.9</v>
      </c>
      <c r="AX27">
        <v>127.3</v>
      </c>
      <c r="AY27">
        <v>127</v>
      </c>
      <c r="AZ27">
        <v>127.7</v>
      </c>
      <c r="BA27">
        <v>128.30000000000001</v>
      </c>
      <c r="BB27">
        <v>128.30000000000001</v>
      </c>
      <c r="BC27">
        <v>129.4</v>
      </c>
      <c r="BD27">
        <v>129.80000000000001</v>
      </c>
      <c r="BE27">
        <v>130.6</v>
      </c>
      <c r="BF27">
        <v>131.5</v>
      </c>
      <c r="BG27">
        <v>132.30000000000001</v>
      </c>
      <c r="BH27">
        <v>133</v>
      </c>
      <c r="BI27">
        <v>133.69999999999999</v>
      </c>
      <c r="BJ27">
        <v>133.4</v>
      </c>
      <c r="BK27">
        <v>134.30000000000001</v>
      </c>
      <c r="BL27">
        <v>134.30000000000001</v>
      </c>
      <c r="BM27">
        <v>135.1</v>
      </c>
      <c r="BN27">
        <v>136</v>
      </c>
      <c r="BO27">
        <v>136.80000000000001</v>
      </c>
      <c r="BP27">
        <v>137.80000000000001</v>
      </c>
      <c r="BQ27">
        <v>138.4</v>
      </c>
      <c r="BR27">
        <v>138.6</v>
      </c>
      <c r="BS27">
        <v>140</v>
      </c>
      <c r="BT27">
        <v>140.1</v>
      </c>
      <c r="BU27">
        <v>143.1</v>
      </c>
      <c r="BV27">
        <v>143.30000000000001</v>
      </c>
      <c r="BW27">
        <v>142.9</v>
      </c>
      <c r="BX27">
        <v>143.4</v>
      </c>
      <c r="BY27">
        <v>143.80000000000001</v>
      </c>
      <c r="BZ27" s="26">
        <f t="shared" si="254"/>
        <v>144.98333333333335</v>
      </c>
      <c r="CA27">
        <v>145.9</v>
      </c>
      <c r="CB27">
        <v>146.4</v>
      </c>
      <c r="CC27">
        <v>147.5</v>
      </c>
      <c r="CD27">
        <v>148</v>
      </c>
      <c r="CE27">
        <v>148.30000000000001</v>
      </c>
      <c r="CF27">
        <v>148.69999999999999</v>
      </c>
      <c r="CG27">
        <v>149.1</v>
      </c>
      <c r="CH27">
        <v>149.5</v>
      </c>
      <c r="CI27">
        <v>150.1</v>
      </c>
      <c r="CJ27">
        <v>150.4</v>
      </c>
      <c r="CK27">
        <v>151.19999999999999</v>
      </c>
      <c r="CL27" s="26">
        <f t="shared" si="255"/>
        <v>150.56666666666666</v>
      </c>
      <c r="CN27">
        <v>153.19999999999999</v>
      </c>
      <c r="CO27">
        <v>153.19999999999999</v>
      </c>
      <c r="CP27">
        <v>152.19999999999999</v>
      </c>
      <c r="CQ27">
        <v>152.80000000000001</v>
      </c>
      <c r="CR27">
        <v>152.4</v>
      </c>
      <c r="CS27">
        <v>153.6</v>
      </c>
      <c r="CT27">
        <v>153.9</v>
      </c>
      <c r="CU27">
        <v>155.1</v>
      </c>
      <c r="CV27">
        <v>157</v>
      </c>
      <c r="CW27">
        <v>157.80000000000001</v>
      </c>
      <c r="CX27">
        <v>158.6</v>
      </c>
      <c r="CY27">
        <v>160</v>
      </c>
      <c r="CZ27">
        <v>160.4</v>
      </c>
      <c r="DA27">
        <v>160.69999999999999</v>
      </c>
      <c r="DB27">
        <v>161.1</v>
      </c>
      <c r="DC27">
        <v>162.69999999999999</v>
      </c>
      <c r="DD27">
        <v>163.19999999999999</v>
      </c>
      <c r="DE27">
        <v>163.80000000000001</v>
      </c>
      <c r="DF27">
        <v>164.5</v>
      </c>
      <c r="DG27">
        <v>164.9</v>
      </c>
      <c r="DH27">
        <v>165.5</v>
      </c>
      <c r="DI27">
        <v>166.6</v>
      </c>
      <c r="DJ27">
        <v>167.2</v>
      </c>
      <c r="DK27">
        <v>167.6</v>
      </c>
      <c r="DL27">
        <v>168</v>
      </c>
      <c r="DM27">
        <v>168.6</v>
      </c>
      <c r="DN27">
        <v>169.3</v>
      </c>
      <c r="DO27">
        <v>170</v>
      </c>
      <c r="DP27">
        <v>170.6</v>
      </c>
      <c r="DQ27">
        <v>170.8</v>
      </c>
      <c r="DR27">
        <v>171.2</v>
      </c>
      <c r="DS27">
        <v>171.8</v>
      </c>
      <c r="DT27">
        <v>172.8</v>
      </c>
      <c r="DU27">
        <v>172.8</v>
      </c>
      <c r="DV27">
        <v>173.2</v>
      </c>
      <c r="DW27">
        <v>173.8</v>
      </c>
      <c r="DZ27" t="str">
        <f>INDEX(Working_Notes!$S$3:$S$29,MATCH('Transposed Data'!EA27,Working_Notes!$T$3:$T$29,0))</f>
        <v>Discretionary</v>
      </c>
      <c r="EA27" t="s">
        <v>25</v>
      </c>
      <c r="EB27">
        <v>102.9</v>
      </c>
      <c r="EC27">
        <v>103.3</v>
      </c>
      <c r="ED27">
        <v>103.5</v>
      </c>
      <c r="EE27">
        <v>104</v>
      </c>
      <c r="EF27">
        <v>104.6</v>
      </c>
      <c r="EG27">
        <v>105.2</v>
      </c>
      <c r="EH27">
        <v>105.9</v>
      </c>
      <c r="EI27">
        <v>106.5</v>
      </c>
      <c r="EJ27">
        <v>107.4</v>
      </c>
      <c r="EK27">
        <v>108</v>
      </c>
      <c r="EL27">
        <v>108.5</v>
      </c>
      <c r="EM27">
        <v>108.9</v>
      </c>
      <c r="EN27">
        <v>109.8</v>
      </c>
      <c r="EO27">
        <v>110.3</v>
      </c>
      <c r="EP27">
        <v>110.9</v>
      </c>
      <c r="EQ27">
        <v>111.2</v>
      </c>
      <c r="ER27">
        <v>111.5</v>
      </c>
      <c r="ES27">
        <v>111.8</v>
      </c>
      <c r="ET27">
        <v>112.4</v>
      </c>
      <c r="EU27">
        <v>112.9</v>
      </c>
      <c r="EV27">
        <v>113.4</v>
      </c>
      <c r="EW27">
        <v>113.6</v>
      </c>
      <c r="EX27">
        <v>114</v>
      </c>
      <c r="EY27">
        <v>114.3</v>
      </c>
      <c r="EZ27">
        <v>114.6</v>
      </c>
      <c r="FA27">
        <v>114.9</v>
      </c>
      <c r="FB27">
        <v>115.4</v>
      </c>
      <c r="FC27">
        <v>115.6</v>
      </c>
      <c r="FD27">
        <v>116</v>
      </c>
      <c r="FE27">
        <v>116.2</v>
      </c>
      <c r="FF27">
        <v>116.6</v>
      </c>
      <c r="FG27">
        <v>117.2</v>
      </c>
      <c r="FH27">
        <v>117.3</v>
      </c>
      <c r="FI27">
        <v>117.7</v>
      </c>
      <c r="FJ27">
        <v>117.9</v>
      </c>
      <c r="FK27">
        <v>118.1</v>
      </c>
      <c r="FL27">
        <v>118.5</v>
      </c>
      <c r="FM27">
        <v>118.8</v>
      </c>
      <c r="FN27">
        <v>119.1</v>
      </c>
      <c r="FO27">
        <v>119.5</v>
      </c>
      <c r="FP27">
        <v>119.8</v>
      </c>
      <c r="FQ27">
        <v>119.9</v>
      </c>
      <c r="FR27">
        <v>120.3</v>
      </c>
      <c r="FS27">
        <v>120.6</v>
      </c>
      <c r="FT27">
        <v>120.8</v>
      </c>
      <c r="FU27">
        <v>121.2</v>
      </c>
      <c r="FV27">
        <v>121.7</v>
      </c>
      <c r="FW27">
        <v>121.8</v>
      </c>
      <c r="FX27">
        <v>122</v>
      </c>
      <c r="FY27">
        <v>122.2</v>
      </c>
      <c r="FZ27">
        <v>122.4</v>
      </c>
      <c r="GA27">
        <v>122.6</v>
      </c>
      <c r="GB27">
        <v>122.8</v>
      </c>
      <c r="GC27">
        <v>122.9</v>
      </c>
      <c r="GD27">
        <v>123.5</v>
      </c>
      <c r="GE27">
        <v>124.1</v>
      </c>
      <c r="GF27">
        <v>124.5</v>
      </c>
      <c r="GG27">
        <v>124.8</v>
      </c>
      <c r="GH27">
        <v>125.1</v>
      </c>
      <c r="GI27">
        <v>125.6</v>
      </c>
      <c r="GJ27">
        <v>126.2</v>
      </c>
      <c r="GK27">
        <v>126.5</v>
      </c>
      <c r="GL27">
        <v>126.8</v>
      </c>
      <c r="GM27">
        <v>127.6</v>
      </c>
      <c r="GN27">
        <v>128</v>
      </c>
      <c r="GO27">
        <v>128.5</v>
      </c>
      <c r="GP27">
        <v>129</v>
      </c>
      <c r="GQ27">
        <v>129.80000000000001</v>
      </c>
      <c r="GR27">
        <v>130.19999999999999</v>
      </c>
      <c r="GS27">
        <v>130.69999999999999</v>
      </c>
      <c r="GT27">
        <v>131.30000000000001</v>
      </c>
      <c r="GU27">
        <v>131.69999999999999</v>
      </c>
      <c r="GV27">
        <v>131.9</v>
      </c>
      <c r="GW27">
        <v>132.19999999999999</v>
      </c>
      <c r="GX27">
        <v>133</v>
      </c>
      <c r="GY27" s="26">
        <f t="shared" si="249"/>
        <v>133.4</v>
      </c>
      <c r="GZ27">
        <v>134</v>
      </c>
      <c r="HA27">
        <v>134.30000000000001</v>
      </c>
      <c r="HB27">
        <v>135</v>
      </c>
      <c r="HC27">
        <v>135.4</v>
      </c>
      <c r="HD27">
        <v>135.9</v>
      </c>
      <c r="HE27">
        <v>136.19999999999999</v>
      </c>
      <c r="HF27">
        <v>136.69999999999999</v>
      </c>
      <c r="HG27">
        <v>136.80000000000001</v>
      </c>
      <c r="HH27">
        <v>137.19999999999999</v>
      </c>
      <c r="HI27">
        <v>137.69999999999999</v>
      </c>
      <c r="HJ27">
        <v>137.9</v>
      </c>
      <c r="HK27" s="26">
        <f t="shared" si="256"/>
        <v>137.6</v>
      </c>
      <c r="HM27">
        <v>144.5</v>
      </c>
      <c r="HN27">
        <v>144.5</v>
      </c>
      <c r="HO27">
        <v>141.19999999999999</v>
      </c>
      <c r="HP27">
        <v>141.80000000000001</v>
      </c>
      <c r="HQ27">
        <v>142</v>
      </c>
      <c r="HR27">
        <v>144.4</v>
      </c>
      <c r="HS27">
        <v>144.30000000000001</v>
      </c>
      <c r="HT27">
        <v>145.4</v>
      </c>
      <c r="HU27">
        <v>147.30000000000001</v>
      </c>
      <c r="HV27">
        <v>148.6</v>
      </c>
      <c r="HW27">
        <v>149.1</v>
      </c>
      <c r="HX27">
        <v>152.6</v>
      </c>
      <c r="HY27">
        <v>150.69999999999999</v>
      </c>
      <c r="HZ27">
        <v>151.19999999999999</v>
      </c>
      <c r="IA27">
        <v>153.69999999999999</v>
      </c>
      <c r="IB27">
        <v>153.9</v>
      </c>
      <c r="IC27">
        <v>155.1</v>
      </c>
      <c r="ID27">
        <v>156.69999999999999</v>
      </c>
      <c r="IE27">
        <v>157.6</v>
      </c>
      <c r="IF27">
        <v>158.4</v>
      </c>
      <c r="IG27">
        <v>159.5</v>
      </c>
      <c r="IH27">
        <v>160.80000000000001</v>
      </c>
      <c r="II27">
        <v>162.19999999999999</v>
      </c>
      <c r="IJ27">
        <v>163.19999999999999</v>
      </c>
      <c r="IK27">
        <v>164.1</v>
      </c>
      <c r="IL27">
        <v>164.6</v>
      </c>
      <c r="IM27">
        <v>165.1</v>
      </c>
      <c r="IN27">
        <v>165.8</v>
      </c>
      <c r="IO27">
        <v>166.3</v>
      </c>
      <c r="IP27">
        <v>166.7</v>
      </c>
      <c r="IQ27">
        <v>167.1</v>
      </c>
      <c r="IR27">
        <v>167.8</v>
      </c>
      <c r="IS27">
        <v>168.4</v>
      </c>
      <c r="IT27">
        <v>168.4</v>
      </c>
      <c r="IU27">
        <v>168.8</v>
      </c>
      <c r="IV27">
        <v>169.2</v>
      </c>
      <c r="IY27" t="str">
        <f>INDEX(Working_Notes!$S$3:$S$29,MATCH('Transposed Data'!IZ27,Working_Notes!$T$3:$T$29,0))</f>
        <v>Discretionary</v>
      </c>
      <c r="IZ27" t="s">
        <v>25</v>
      </c>
      <c r="JA27">
        <v>103.1</v>
      </c>
      <c r="JB27">
        <v>103.6</v>
      </c>
      <c r="JC27">
        <v>103.7</v>
      </c>
      <c r="JD27">
        <v>104.2</v>
      </c>
      <c r="JE27">
        <v>104.8</v>
      </c>
      <c r="JF27">
        <v>105.4</v>
      </c>
      <c r="JG27">
        <v>106.1</v>
      </c>
      <c r="JH27">
        <v>106.6</v>
      </c>
      <c r="JI27">
        <v>107.5</v>
      </c>
      <c r="JJ27">
        <v>108.1</v>
      </c>
      <c r="JK27">
        <v>108.6</v>
      </c>
      <c r="JL27">
        <v>109</v>
      </c>
      <c r="JM27">
        <v>109.7</v>
      </c>
      <c r="JN27">
        <v>110.1</v>
      </c>
      <c r="JO27">
        <v>110.6</v>
      </c>
      <c r="JP27">
        <v>110.9</v>
      </c>
      <c r="JQ27">
        <v>111.2</v>
      </c>
      <c r="JR27">
        <v>111.6</v>
      </c>
      <c r="JS27">
        <v>112.1</v>
      </c>
      <c r="JT27">
        <v>112.6</v>
      </c>
      <c r="JU27">
        <v>113.1</v>
      </c>
      <c r="JV27">
        <v>113.3</v>
      </c>
      <c r="JW27">
        <v>113.7</v>
      </c>
      <c r="JX27">
        <v>113.9</v>
      </c>
      <c r="JY27">
        <v>114.3</v>
      </c>
      <c r="JZ27">
        <v>114.9</v>
      </c>
      <c r="KA27">
        <v>115.4</v>
      </c>
      <c r="KB27">
        <v>115.9</v>
      </c>
      <c r="KC27">
        <v>116.3</v>
      </c>
      <c r="KD27">
        <v>116.9</v>
      </c>
      <c r="KE27">
        <v>117.2</v>
      </c>
      <c r="KF27">
        <v>117.8</v>
      </c>
      <c r="KG27">
        <v>118.3</v>
      </c>
      <c r="KH27">
        <v>118.7</v>
      </c>
      <c r="KI27">
        <v>119.2</v>
      </c>
      <c r="KJ27">
        <v>119.6</v>
      </c>
      <c r="KK27">
        <v>119.8</v>
      </c>
      <c r="KL27">
        <v>120.3</v>
      </c>
      <c r="KM27">
        <v>120.6</v>
      </c>
      <c r="KN27">
        <v>121.1</v>
      </c>
      <c r="KO27">
        <v>121.5</v>
      </c>
      <c r="KP27">
        <v>121.7</v>
      </c>
      <c r="KQ27">
        <v>122.4</v>
      </c>
      <c r="KR27">
        <v>122.7</v>
      </c>
      <c r="KS27">
        <v>122.9</v>
      </c>
      <c r="KT27">
        <v>123.5</v>
      </c>
      <c r="KU27">
        <v>124</v>
      </c>
      <c r="KV27">
        <v>124.2</v>
      </c>
      <c r="KW27">
        <v>124.2</v>
      </c>
      <c r="KX27">
        <v>124.6</v>
      </c>
      <c r="KY27">
        <v>125</v>
      </c>
      <c r="KZ27">
        <v>125.1</v>
      </c>
      <c r="LA27">
        <v>125.7</v>
      </c>
      <c r="LB27">
        <v>125.9</v>
      </c>
      <c r="LC27">
        <v>126.6</v>
      </c>
      <c r="LD27">
        <v>127.3</v>
      </c>
      <c r="LE27">
        <v>127.9</v>
      </c>
      <c r="LF27">
        <v>128.4</v>
      </c>
      <c r="LG27">
        <v>128.9</v>
      </c>
      <c r="LH27">
        <v>129</v>
      </c>
      <c r="LI27">
        <v>129.69999999999999</v>
      </c>
      <c r="LJ27">
        <v>129.9</v>
      </c>
      <c r="LK27">
        <v>130.4</v>
      </c>
      <c r="LL27">
        <v>131.30000000000001</v>
      </c>
      <c r="LM27">
        <v>131.80000000000001</v>
      </c>
      <c r="LN27">
        <v>132.6</v>
      </c>
      <c r="LO27">
        <v>133.1</v>
      </c>
      <c r="LP27">
        <v>133.6</v>
      </c>
      <c r="LQ27">
        <v>134.5</v>
      </c>
      <c r="LR27">
        <v>136.5</v>
      </c>
      <c r="LS27">
        <v>136.5</v>
      </c>
      <c r="LT27">
        <v>136.80000000000001</v>
      </c>
      <c r="LU27">
        <v>136.69999999999999</v>
      </c>
      <c r="LV27">
        <v>137.1</v>
      </c>
      <c r="LW27">
        <v>137.69999999999999</v>
      </c>
      <c r="LX27" s="20">
        <f t="shared" si="250"/>
        <v>138.46666666666667</v>
      </c>
      <c r="LY27">
        <v>139.19999999999999</v>
      </c>
      <c r="LZ27">
        <v>139.6</v>
      </c>
      <c r="MA27">
        <v>140.5</v>
      </c>
      <c r="MB27">
        <v>140.9</v>
      </c>
      <c r="MC27">
        <v>141.30000000000001</v>
      </c>
      <c r="MD27">
        <v>141.69999999999999</v>
      </c>
      <c r="ME27">
        <v>142.1</v>
      </c>
      <c r="MF27">
        <v>142.30000000000001</v>
      </c>
      <c r="MG27">
        <v>142.80000000000001</v>
      </c>
      <c r="MH27">
        <v>143.19999999999999</v>
      </c>
      <c r="MI27">
        <v>143.69999999999999</v>
      </c>
      <c r="MJ27" s="20">
        <f t="shared" si="257"/>
        <v>143.23333333333332</v>
      </c>
      <c r="ML27">
        <v>148.30000000000001</v>
      </c>
      <c r="MM27">
        <v>148.30000000000001</v>
      </c>
      <c r="MN27">
        <v>146</v>
      </c>
      <c r="MO27">
        <v>146.6</v>
      </c>
      <c r="MP27">
        <v>146.5</v>
      </c>
      <c r="MQ27">
        <v>148.4</v>
      </c>
      <c r="MR27">
        <v>148.5</v>
      </c>
      <c r="MS27">
        <v>149.6</v>
      </c>
      <c r="MT27">
        <v>151.5</v>
      </c>
      <c r="MU27">
        <v>152.6</v>
      </c>
      <c r="MV27">
        <v>153.19999999999999</v>
      </c>
      <c r="MW27">
        <v>155.80000000000001</v>
      </c>
      <c r="MX27">
        <v>154.9</v>
      </c>
      <c r="MY27">
        <v>155.30000000000001</v>
      </c>
      <c r="MZ27">
        <v>157.6</v>
      </c>
      <c r="NA27">
        <v>157.69999999999999</v>
      </c>
      <c r="NB27">
        <v>158.6</v>
      </c>
      <c r="NC27">
        <v>159.80000000000001</v>
      </c>
      <c r="ND27">
        <v>160.6</v>
      </c>
      <c r="NE27">
        <v>161.19999999999999</v>
      </c>
      <c r="NF27">
        <v>162.1</v>
      </c>
      <c r="NG27">
        <v>163.30000000000001</v>
      </c>
      <c r="NH27">
        <v>164.4</v>
      </c>
      <c r="NI27">
        <v>165.1</v>
      </c>
      <c r="NJ27">
        <v>165.8</v>
      </c>
      <c r="NK27">
        <v>166.3</v>
      </c>
      <c r="NL27">
        <v>166.9</v>
      </c>
      <c r="NM27">
        <v>167.6</v>
      </c>
      <c r="NN27">
        <v>168.2</v>
      </c>
      <c r="NO27">
        <v>168.5</v>
      </c>
      <c r="NP27">
        <v>168.9</v>
      </c>
      <c r="NQ27">
        <v>169.5</v>
      </c>
      <c r="NR27">
        <v>170.3</v>
      </c>
      <c r="NS27">
        <v>170.3</v>
      </c>
      <c r="NT27">
        <v>170.7</v>
      </c>
      <c r="NU27">
        <v>171.2</v>
      </c>
    </row>
    <row r="28" spans="1:385" x14ac:dyDescent="0.3">
      <c r="A28" t="str">
        <f>INDEX(Working_Notes!$S$3:$S$29,MATCH('Transposed Data'!B28,Working_Notes!$T$3:$T$29,0))</f>
        <v>Education</v>
      </c>
      <c r="B28" t="s">
        <v>26</v>
      </c>
      <c r="C28">
        <v>103.8</v>
      </c>
      <c r="D28">
        <v>104.1</v>
      </c>
      <c r="E28">
        <v>104.3</v>
      </c>
      <c r="F28">
        <v>104.8</v>
      </c>
      <c r="G28">
        <v>105.5</v>
      </c>
      <c r="H28">
        <v>106.5</v>
      </c>
      <c r="I28">
        <v>107.8</v>
      </c>
      <c r="J28">
        <v>108.7</v>
      </c>
      <c r="K28">
        <v>109.8</v>
      </c>
      <c r="L28">
        <v>110.2</v>
      </c>
      <c r="M28">
        <v>111</v>
      </c>
      <c r="N28">
        <v>111.6</v>
      </c>
      <c r="O28">
        <v>111.8</v>
      </c>
      <c r="P28">
        <v>112</v>
      </c>
      <c r="Q28">
        <v>112.4</v>
      </c>
      <c r="R28">
        <v>113</v>
      </c>
      <c r="S28">
        <v>113.1</v>
      </c>
      <c r="T28">
        <v>114.3</v>
      </c>
      <c r="U28">
        <v>115.5</v>
      </c>
      <c r="V28">
        <v>116.2</v>
      </c>
      <c r="W28">
        <v>116.6</v>
      </c>
      <c r="X28">
        <v>116.9</v>
      </c>
      <c r="Y28">
        <v>117.2</v>
      </c>
      <c r="Z28">
        <v>117.7</v>
      </c>
      <c r="AA28">
        <v>118.2</v>
      </c>
      <c r="AB28">
        <v>118.7</v>
      </c>
      <c r="AC28">
        <v>119.4</v>
      </c>
      <c r="AD28">
        <v>119.9</v>
      </c>
      <c r="AE28">
        <v>120.5</v>
      </c>
      <c r="AF28">
        <v>122</v>
      </c>
      <c r="AG28">
        <v>122.9</v>
      </c>
      <c r="AH28">
        <v>123.6</v>
      </c>
      <c r="AI28">
        <v>124.5</v>
      </c>
      <c r="AJ28">
        <v>125.1</v>
      </c>
      <c r="AK28">
        <v>125.8</v>
      </c>
      <c r="AL28">
        <v>125.6</v>
      </c>
      <c r="AM28">
        <v>126.2</v>
      </c>
      <c r="AN28">
        <v>127.1</v>
      </c>
      <c r="AO28">
        <v>127.5</v>
      </c>
      <c r="AP28">
        <v>127.9</v>
      </c>
      <c r="AQ28">
        <v>129.1</v>
      </c>
      <c r="AR28">
        <v>130.19999999999999</v>
      </c>
      <c r="AS28">
        <v>130.80000000000001</v>
      </c>
      <c r="AT28">
        <v>131.9</v>
      </c>
      <c r="AU28">
        <v>132.19999999999999</v>
      </c>
      <c r="AV28">
        <v>133</v>
      </c>
      <c r="AW28">
        <v>133.69999999999999</v>
      </c>
      <c r="AX28">
        <v>134.19999999999999</v>
      </c>
      <c r="AY28">
        <v>134.6</v>
      </c>
      <c r="AZ28">
        <v>134.9</v>
      </c>
      <c r="BA28">
        <v>135.19999999999999</v>
      </c>
      <c r="BB28">
        <v>135.69999999999999</v>
      </c>
      <c r="BC28">
        <v>136.30000000000001</v>
      </c>
      <c r="BD28">
        <v>136.9</v>
      </c>
      <c r="BE28">
        <v>138.6</v>
      </c>
      <c r="BF28">
        <v>140.19999999999999</v>
      </c>
      <c r="BG28">
        <v>139.6</v>
      </c>
      <c r="BH28">
        <v>140.1</v>
      </c>
      <c r="BI28">
        <v>141.5</v>
      </c>
      <c r="BJ28">
        <v>141.1</v>
      </c>
      <c r="BK28">
        <v>141.6</v>
      </c>
      <c r="BL28">
        <v>141.5</v>
      </c>
      <c r="BM28">
        <v>142.69999999999999</v>
      </c>
      <c r="BN28">
        <v>143.69999999999999</v>
      </c>
      <c r="BO28">
        <v>144.4</v>
      </c>
      <c r="BP28">
        <v>145.1</v>
      </c>
      <c r="BQ28">
        <v>145.80000000000001</v>
      </c>
      <c r="BR28">
        <v>146.9</v>
      </c>
      <c r="BS28">
        <v>147.6</v>
      </c>
      <c r="BT28">
        <v>148</v>
      </c>
      <c r="BU28">
        <v>150.19999999999999</v>
      </c>
      <c r="BV28">
        <v>155.1</v>
      </c>
      <c r="BW28">
        <v>155.19999999999999</v>
      </c>
      <c r="BX28">
        <v>155.5</v>
      </c>
      <c r="BY28">
        <v>155.5</v>
      </c>
      <c r="BZ28" s="26">
        <f t="shared" si="254"/>
        <v>156.61666666666667</v>
      </c>
      <c r="CA28">
        <v>156.69999999999999</v>
      </c>
      <c r="CB28">
        <v>157.69999999999999</v>
      </c>
      <c r="CC28">
        <v>159.1</v>
      </c>
      <c r="CD28">
        <v>159.69999999999999</v>
      </c>
      <c r="CE28">
        <v>160.19999999999999</v>
      </c>
      <c r="CF28">
        <v>160.69999999999999</v>
      </c>
      <c r="CG28">
        <v>160.80000000000001</v>
      </c>
      <c r="CH28">
        <v>161.1</v>
      </c>
      <c r="CI28">
        <v>161.69999999999999</v>
      </c>
      <c r="CJ28">
        <v>161.9</v>
      </c>
      <c r="CK28">
        <v>161.19999999999999</v>
      </c>
      <c r="CL28" s="26">
        <f t="shared" si="255"/>
        <v>161.6</v>
      </c>
      <c r="CN28">
        <v>161.80000000000001</v>
      </c>
      <c r="CO28">
        <v>161.80000000000001</v>
      </c>
      <c r="CP28">
        <v>162.69999999999999</v>
      </c>
      <c r="CQ28">
        <v>161.1</v>
      </c>
      <c r="CR28">
        <v>162.5</v>
      </c>
      <c r="CS28">
        <v>161.6</v>
      </c>
      <c r="CT28">
        <v>162.9</v>
      </c>
      <c r="CU28">
        <v>163.5</v>
      </c>
      <c r="CV28">
        <v>163.6</v>
      </c>
      <c r="CW28">
        <v>163.80000000000001</v>
      </c>
      <c r="CX28">
        <v>164.1</v>
      </c>
      <c r="CY28">
        <v>167.6</v>
      </c>
      <c r="CZ28">
        <v>166.8</v>
      </c>
      <c r="DA28">
        <v>167.2</v>
      </c>
      <c r="DB28">
        <v>167.5</v>
      </c>
      <c r="DC28">
        <v>168.5</v>
      </c>
      <c r="DD28">
        <v>169</v>
      </c>
      <c r="DE28">
        <v>169.3</v>
      </c>
      <c r="DF28">
        <v>169.7</v>
      </c>
      <c r="DG28">
        <v>169.9</v>
      </c>
      <c r="DH28">
        <v>170.3</v>
      </c>
      <c r="DI28">
        <v>170.6</v>
      </c>
      <c r="DJ28">
        <v>170.9</v>
      </c>
      <c r="DK28">
        <v>171.8</v>
      </c>
      <c r="DL28">
        <v>172.6</v>
      </c>
      <c r="DM28">
        <v>174.7</v>
      </c>
      <c r="DN28">
        <v>175.7</v>
      </c>
      <c r="DO28">
        <v>176.2</v>
      </c>
      <c r="DP28">
        <v>176.5</v>
      </c>
      <c r="DQ28">
        <v>176.9</v>
      </c>
      <c r="DR28">
        <v>177.3</v>
      </c>
      <c r="DS28">
        <v>177.8</v>
      </c>
      <c r="DT28">
        <v>178.5</v>
      </c>
      <c r="DU28">
        <v>178.5</v>
      </c>
      <c r="DV28">
        <v>179.4</v>
      </c>
      <c r="DW28">
        <v>180.3</v>
      </c>
      <c r="DZ28" t="str">
        <f>INDEX(Working_Notes!$S$3:$S$29,MATCH('Transposed Data'!EA28,Working_Notes!$T$3:$T$29,0))</f>
        <v>Education</v>
      </c>
      <c r="EA28" t="s">
        <v>26</v>
      </c>
      <c r="EB28">
        <v>103.5</v>
      </c>
      <c r="EC28">
        <v>103.7</v>
      </c>
      <c r="ED28">
        <v>103.8</v>
      </c>
      <c r="EE28">
        <v>105.2</v>
      </c>
      <c r="EF28">
        <v>105.7</v>
      </c>
      <c r="EG28">
        <v>108.1</v>
      </c>
      <c r="EH28">
        <v>110.1</v>
      </c>
      <c r="EI28">
        <v>110.8</v>
      </c>
      <c r="EJ28">
        <v>111.2</v>
      </c>
      <c r="EK28">
        <v>111.3</v>
      </c>
      <c r="EL28">
        <v>111.3</v>
      </c>
      <c r="EM28">
        <v>111.4</v>
      </c>
      <c r="EN28">
        <v>111.5</v>
      </c>
      <c r="EO28">
        <v>111.6</v>
      </c>
      <c r="EP28">
        <v>111.8</v>
      </c>
      <c r="EQ28">
        <v>112.5</v>
      </c>
      <c r="ER28">
        <v>112.9</v>
      </c>
      <c r="ES28">
        <v>115.1</v>
      </c>
      <c r="ET28">
        <v>117.8</v>
      </c>
      <c r="EU28">
        <v>119.2</v>
      </c>
      <c r="EV28">
        <v>120</v>
      </c>
      <c r="EW28">
        <v>120.2</v>
      </c>
      <c r="EX28">
        <v>120.3</v>
      </c>
      <c r="EY28">
        <v>120.7</v>
      </c>
      <c r="EZ28">
        <v>120.8</v>
      </c>
      <c r="FA28">
        <v>120.4</v>
      </c>
      <c r="FB28">
        <v>120.6</v>
      </c>
      <c r="FC28">
        <v>121.7</v>
      </c>
      <c r="FD28">
        <v>122</v>
      </c>
      <c r="FE28">
        <v>123.8</v>
      </c>
      <c r="FF28">
        <v>125.4</v>
      </c>
      <c r="FG28">
        <v>126.2</v>
      </c>
      <c r="FH28">
        <v>126.5</v>
      </c>
      <c r="FI28">
        <v>126.5</v>
      </c>
      <c r="FJ28">
        <v>126.6</v>
      </c>
      <c r="FK28">
        <v>126.6</v>
      </c>
      <c r="FL28">
        <v>126.4</v>
      </c>
      <c r="FM28">
        <v>126.3</v>
      </c>
      <c r="FN28">
        <v>126.4</v>
      </c>
      <c r="FO28">
        <v>127.6</v>
      </c>
      <c r="FP28">
        <v>128</v>
      </c>
      <c r="FQ28">
        <v>129.30000000000001</v>
      </c>
      <c r="FR28">
        <v>130.80000000000001</v>
      </c>
      <c r="FS28">
        <v>131.5</v>
      </c>
      <c r="FT28">
        <v>131.6</v>
      </c>
      <c r="FU28">
        <v>131.9</v>
      </c>
      <c r="FV28">
        <v>132.1</v>
      </c>
      <c r="FW28">
        <v>132.30000000000001</v>
      </c>
      <c r="FX28">
        <v>132.4</v>
      </c>
      <c r="FY28">
        <v>132.4</v>
      </c>
      <c r="FZ28">
        <v>132.80000000000001</v>
      </c>
      <c r="GA28">
        <v>133.6</v>
      </c>
      <c r="GB28">
        <v>133.80000000000001</v>
      </c>
      <c r="GC28">
        <v>134.30000000000001</v>
      </c>
      <c r="GD28">
        <v>135.5</v>
      </c>
      <c r="GE28">
        <v>135.69999999999999</v>
      </c>
      <c r="GF28">
        <v>135.9</v>
      </c>
      <c r="GG28">
        <v>136.30000000000001</v>
      </c>
      <c r="GH28">
        <v>136.6</v>
      </c>
      <c r="GI28">
        <v>136.69999999999999</v>
      </c>
      <c r="GJ28">
        <v>137.1</v>
      </c>
      <c r="GK28">
        <v>137.19999999999999</v>
      </c>
      <c r="GL28">
        <v>137.80000000000001</v>
      </c>
      <c r="GM28">
        <v>139.69999999999999</v>
      </c>
      <c r="GN28">
        <v>140.4</v>
      </c>
      <c r="GO28">
        <v>141.19999999999999</v>
      </c>
      <c r="GP28">
        <v>144</v>
      </c>
      <c r="GQ28">
        <v>145.30000000000001</v>
      </c>
      <c r="GR28">
        <v>145.19999999999999</v>
      </c>
      <c r="GS28">
        <v>145.5</v>
      </c>
      <c r="GT28">
        <v>146.1</v>
      </c>
      <c r="GU28">
        <v>146.5</v>
      </c>
      <c r="GV28">
        <v>146.6</v>
      </c>
      <c r="GW28">
        <v>146.6</v>
      </c>
      <c r="GX28">
        <v>146.69999999999999</v>
      </c>
      <c r="GY28" s="26">
        <f t="shared" si="249"/>
        <v>147.86666666666665</v>
      </c>
      <c r="GZ28">
        <v>148</v>
      </c>
      <c r="HA28">
        <v>148.9</v>
      </c>
      <c r="HB28">
        <v>150.4</v>
      </c>
      <c r="HC28">
        <v>151.5</v>
      </c>
      <c r="HD28">
        <v>151.6</v>
      </c>
      <c r="HE28">
        <v>151.69999999999999</v>
      </c>
      <c r="HF28">
        <v>151.80000000000001</v>
      </c>
      <c r="HG28">
        <v>151.9</v>
      </c>
      <c r="HH28">
        <v>152.1</v>
      </c>
      <c r="HI28">
        <v>152.19999999999999</v>
      </c>
      <c r="HJ28">
        <v>152.5</v>
      </c>
      <c r="HK28" s="26">
        <f t="shared" si="256"/>
        <v>152.26666666666665</v>
      </c>
      <c r="HM28">
        <v>152.5</v>
      </c>
      <c r="HN28">
        <v>152.5</v>
      </c>
      <c r="HO28">
        <v>155.5</v>
      </c>
      <c r="HP28">
        <v>154.9</v>
      </c>
      <c r="HQ28">
        <v>155.69999999999999</v>
      </c>
      <c r="HR28">
        <v>156.4</v>
      </c>
      <c r="HS28">
        <v>156.9</v>
      </c>
      <c r="HT28">
        <v>156.1</v>
      </c>
      <c r="HU28">
        <v>156.6</v>
      </c>
      <c r="HV28">
        <v>157.6</v>
      </c>
      <c r="HW28">
        <v>157.6</v>
      </c>
      <c r="HX28">
        <v>156.6</v>
      </c>
      <c r="HY28">
        <v>158.1</v>
      </c>
      <c r="HZ28">
        <v>160.30000000000001</v>
      </c>
      <c r="IA28">
        <v>160.4</v>
      </c>
      <c r="IB28">
        <v>160.30000000000001</v>
      </c>
      <c r="IC28">
        <v>160.30000000000001</v>
      </c>
      <c r="ID28">
        <v>160.80000000000001</v>
      </c>
      <c r="IE28">
        <v>160.6</v>
      </c>
      <c r="IF28">
        <v>161</v>
      </c>
      <c r="IG28">
        <v>162</v>
      </c>
      <c r="IH28">
        <v>162.69999999999999</v>
      </c>
      <c r="II28">
        <v>164</v>
      </c>
      <c r="IJ28">
        <v>165.2</v>
      </c>
      <c r="IK28">
        <v>166.5</v>
      </c>
      <c r="IL28">
        <v>169.1</v>
      </c>
      <c r="IM28">
        <v>169.9</v>
      </c>
      <c r="IN28">
        <v>170.9</v>
      </c>
      <c r="IO28">
        <v>171.2</v>
      </c>
      <c r="IP28">
        <v>171.5</v>
      </c>
      <c r="IQ28">
        <v>171.8</v>
      </c>
      <c r="IR28">
        <v>171.8</v>
      </c>
      <c r="IS28">
        <v>172.5</v>
      </c>
      <c r="IT28">
        <v>172.5</v>
      </c>
      <c r="IU28">
        <v>174.2</v>
      </c>
      <c r="IV28">
        <v>174.8</v>
      </c>
      <c r="IY28" t="str">
        <f>INDEX(Working_Notes!$S$3:$S$29,MATCH('Transposed Data'!IZ28,Working_Notes!$T$3:$T$29,0))</f>
        <v>Education</v>
      </c>
      <c r="IZ28" t="s">
        <v>26</v>
      </c>
      <c r="JA28">
        <v>103.6</v>
      </c>
      <c r="JB28">
        <v>103.9</v>
      </c>
      <c r="JC28">
        <v>104</v>
      </c>
      <c r="JD28">
        <v>105</v>
      </c>
      <c r="JE28">
        <v>105.6</v>
      </c>
      <c r="JF28">
        <v>107.4</v>
      </c>
      <c r="JG28">
        <v>109.1</v>
      </c>
      <c r="JH28">
        <v>109.9</v>
      </c>
      <c r="JI28">
        <v>110.6</v>
      </c>
      <c r="JJ28">
        <v>110.8</v>
      </c>
      <c r="JK28">
        <v>111.2</v>
      </c>
      <c r="JL28">
        <v>111.5</v>
      </c>
      <c r="JM28">
        <v>111.6</v>
      </c>
      <c r="JN28">
        <v>111.8</v>
      </c>
      <c r="JO28">
        <v>112</v>
      </c>
      <c r="JP28">
        <v>112.7</v>
      </c>
      <c r="JQ28">
        <v>113</v>
      </c>
      <c r="JR28">
        <v>114.8</v>
      </c>
      <c r="JS28">
        <v>116.8</v>
      </c>
      <c r="JT28">
        <v>118</v>
      </c>
      <c r="JU28">
        <v>118.6</v>
      </c>
      <c r="JV28">
        <v>118.8</v>
      </c>
      <c r="JW28">
        <v>119</v>
      </c>
      <c r="JX28">
        <v>119.5</v>
      </c>
      <c r="JY28">
        <v>119.7</v>
      </c>
      <c r="JZ28">
        <v>119.7</v>
      </c>
      <c r="KA28">
        <v>120.1</v>
      </c>
      <c r="KB28">
        <v>121</v>
      </c>
      <c r="KC28">
        <v>121.4</v>
      </c>
      <c r="KD28">
        <v>123.1</v>
      </c>
      <c r="KE28">
        <v>124.4</v>
      </c>
      <c r="KF28">
        <v>125.1</v>
      </c>
      <c r="KG28">
        <v>125.7</v>
      </c>
      <c r="KH28">
        <v>125.9</v>
      </c>
      <c r="KI28">
        <v>126.3</v>
      </c>
      <c r="KJ28">
        <v>126.2</v>
      </c>
      <c r="KK28">
        <v>126.3</v>
      </c>
      <c r="KL28">
        <v>126.6</v>
      </c>
      <c r="KM28">
        <v>126.9</v>
      </c>
      <c r="KN28">
        <v>127.7</v>
      </c>
      <c r="KO28">
        <v>128.5</v>
      </c>
      <c r="KP28">
        <v>129.69999999999999</v>
      </c>
      <c r="KQ28">
        <v>130.80000000000001</v>
      </c>
      <c r="KR28">
        <v>131.69999999999999</v>
      </c>
      <c r="KS28">
        <v>131.80000000000001</v>
      </c>
      <c r="KT28">
        <v>132.4</v>
      </c>
      <c r="KU28">
        <v>132.80000000000001</v>
      </c>
      <c r="KV28">
        <v>133.1</v>
      </c>
      <c r="KW28">
        <v>133.30000000000001</v>
      </c>
      <c r="KX28">
        <v>133.4</v>
      </c>
      <c r="KY28">
        <v>133.80000000000001</v>
      </c>
      <c r="KZ28">
        <v>134.5</v>
      </c>
      <c r="LA28">
        <v>134.80000000000001</v>
      </c>
      <c r="LB28">
        <v>135.4</v>
      </c>
      <c r="LC28">
        <v>136.80000000000001</v>
      </c>
      <c r="LD28">
        <v>137.6</v>
      </c>
      <c r="LE28">
        <v>137.4</v>
      </c>
      <c r="LF28">
        <v>137.9</v>
      </c>
      <c r="LG28">
        <v>138.6</v>
      </c>
      <c r="LH28">
        <v>138.5</v>
      </c>
      <c r="LI28">
        <v>139</v>
      </c>
      <c r="LJ28">
        <v>139</v>
      </c>
      <c r="LK28">
        <v>139.80000000000001</v>
      </c>
      <c r="LL28">
        <v>141.4</v>
      </c>
      <c r="LM28">
        <v>142.1</v>
      </c>
      <c r="LN28">
        <v>142.80000000000001</v>
      </c>
      <c r="LO28">
        <v>144.69999999999999</v>
      </c>
      <c r="LP28">
        <v>146</v>
      </c>
      <c r="LQ28">
        <v>146.19999999999999</v>
      </c>
      <c r="LR28">
        <v>147.80000000000001</v>
      </c>
      <c r="LS28">
        <v>147.80000000000001</v>
      </c>
      <c r="LT28">
        <v>150.1</v>
      </c>
      <c r="LU28">
        <v>150.19999999999999</v>
      </c>
      <c r="LV28">
        <v>150.30000000000001</v>
      </c>
      <c r="LW28">
        <v>150.30000000000001</v>
      </c>
      <c r="LX28" s="20">
        <f t="shared" si="250"/>
        <v>151.48333333333335</v>
      </c>
      <c r="LY28">
        <v>151.6</v>
      </c>
      <c r="LZ28">
        <v>152.5</v>
      </c>
      <c r="MA28">
        <v>154</v>
      </c>
      <c r="MB28">
        <v>154.9</v>
      </c>
      <c r="MC28">
        <v>155.19999999999999</v>
      </c>
      <c r="MD28">
        <v>155.4</v>
      </c>
      <c r="ME28">
        <v>155.5</v>
      </c>
      <c r="MF28">
        <v>155.69999999999999</v>
      </c>
      <c r="MG28">
        <v>156.1</v>
      </c>
      <c r="MH28">
        <v>156.19999999999999</v>
      </c>
      <c r="MI28">
        <v>156.1</v>
      </c>
      <c r="MJ28" s="20">
        <f t="shared" si="257"/>
        <v>156.13333333333333</v>
      </c>
      <c r="ML28">
        <v>156.4</v>
      </c>
      <c r="MM28">
        <v>156.4</v>
      </c>
      <c r="MN28">
        <v>158.5</v>
      </c>
      <c r="MO28">
        <v>157.5</v>
      </c>
      <c r="MP28">
        <v>158.5</v>
      </c>
      <c r="MQ28">
        <v>158.6</v>
      </c>
      <c r="MR28">
        <v>159.4</v>
      </c>
      <c r="MS28">
        <v>159.19999999999999</v>
      </c>
      <c r="MT28">
        <v>159.5</v>
      </c>
      <c r="MU28">
        <v>160.19999999999999</v>
      </c>
      <c r="MV28">
        <v>160.30000000000001</v>
      </c>
      <c r="MW28">
        <v>161.19999999999999</v>
      </c>
      <c r="MX28">
        <v>161.69999999999999</v>
      </c>
      <c r="MY28">
        <v>163.19999999999999</v>
      </c>
      <c r="MZ28">
        <v>163.80000000000001</v>
      </c>
      <c r="NA28">
        <v>163.69999999999999</v>
      </c>
      <c r="NB28">
        <v>163.9</v>
      </c>
      <c r="NC28">
        <v>164.3</v>
      </c>
      <c r="ND28">
        <v>164.4</v>
      </c>
      <c r="NE28">
        <v>164.7</v>
      </c>
      <c r="NF28">
        <v>165.4</v>
      </c>
      <c r="NG28">
        <v>166</v>
      </c>
      <c r="NH28">
        <v>166.9</v>
      </c>
      <c r="NI28">
        <v>167.9</v>
      </c>
      <c r="NJ28">
        <v>169</v>
      </c>
      <c r="NK28">
        <v>171.4</v>
      </c>
      <c r="NL28">
        <v>172.3</v>
      </c>
      <c r="NM28">
        <v>173.1</v>
      </c>
      <c r="NN28">
        <v>173.4</v>
      </c>
      <c r="NO28">
        <v>173.7</v>
      </c>
      <c r="NP28">
        <v>174.1</v>
      </c>
      <c r="NQ28">
        <v>174.3</v>
      </c>
      <c r="NR28">
        <v>175</v>
      </c>
      <c r="NS28">
        <v>175</v>
      </c>
      <c r="NT28">
        <v>176.4</v>
      </c>
      <c r="NU28">
        <v>177.1</v>
      </c>
    </row>
    <row r="29" spans="1:385" x14ac:dyDescent="0.3">
      <c r="A29" t="str">
        <f>INDEX(Working_Notes!$S$3:$S$29,MATCH('Transposed Data'!B29,Working_Notes!$T$3:$T$29,0))</f>
        <v>Discretionary</v>
      </c>
      <c r="B29" t="s">
        <v>27</v>
      </c>
      <c r="C29">
        <v>104.7</v>
      </c>
      <c r="D29">
        <v>104.6</v>
      </c>
      <c r="E29">
        <v>104.3</v>
      </c>
      <c r="F29">
        <v>102.7</v>
      </c>
      <c r="G29">
        <v>102.1</v>
      </c>
      <c r="H29">
        <v>102.5</v>
      </c>
      <c r="I29">
        <v>102.5</v>
      </c>
      <c r="J29">
        <v>105</v>
      </c>
      <c r="K29">
        <v>106.7</v>
      </c>
      <c r="L29">
        <v>107.5</v>
      </c>
      <c r="M29">
        <v>108.2</v>
      </c>
      <c r="N29">
        <v>108.1</v>
      </c>
      <c r="O29">
        <v>108.3</v>
      </c>
      <c r="P29">
        <v>108.7</v>
      </c>
      <c r="Q29">
        <v>108.9</v>
      </c>
      <c r="R29">
        <v>108.9</v>
      </c>
      <c r="S29">
        <v>108.9</v>
      </c>
      <c r="T29">
        <v>108</v>
      </c>
      <c r="U29">
        <v>108.8</v>
      </c>
      <c r="V29">
        <v>109.4</v>
      </c>
      <c r="W29">
        <v>109.1</v>
      </c>
      <c r="X29">
        <v>109.3</v>
      </c>
      <c r="Y29">
        <v>108.8</v>
      </c>
      <c r="Z29">
        <v>109.4</v>
      </c>
      <c r="AA29">
        <v>110.2</v>
      </c>
      <c r="AB29">
        <v>110.8</v>
      </c>
      <c r="AC29">
        <v>110.8</v>
      </c>
      <c r="AD29">
        <v>111.6</v>
      </c>
      <c r="AE29">
        <v>112.3</v>
      </c>
      <c r="AF29">
        <v>113</v>
      </c>
      <c r="AG29">
        <v>112.7</v>
      </c>
      <c r="AH29">
        <v>112.5</v>
      </c>
      <c r="AI29">
        <v>113.7</v>
      </c>
      <c r="AJ29">
        <v>114.2</v>
      </c>
      <c r="AK29">
        <v>114.2</v>
      </c>
      <c r="AL29">
        <v>114.1</v>
      </c>
      <c r="AM29">
        <v>114.9</v>
      </c>
      <c r="AN29">
        <v>116.8</v>
      </c>
      <c r="AO29">
        <v>117.4</v>
      </c>
      <c r="AP29">
        <v>118.4</v>
      </c>
      <c r="AQ29">
        <v>119.7</v>
      </c>
      <c r="AR29">
        <v>119.9</v>
      </c>
      <c r="AS29">
        <v>120.9</v>
      </c>
      <c r="AT29">
        <v>122</v>
      </c>
      <c r="AU29">
        <v>122.8</v>
      </c>
      <c r="AV29">
        <v>123</v>
      </c>
      <c r="AW29">
        <v>123.5</v>
      </c>
      <c r="AX29">
        <v>121.9</v>
      </c>
      <c r="AY29">
        <v>122.3</v>
      </c>
      <c r="AZ29">
        <v>123.2</v>
      </c>
      <c r="BA29">
        <v>123.3</v>
      </c>
      <c r="BB29">
        <v>123.7</v>
      </c>
      <c r="BC29">
        <v>123.7</v>
      </c>
      <c r="BD29">
        <v>124.1</v>
      </c>
      <c r="BE29">
        <v>124.4</v>
      </c>
      <c r="BF29">
        <v>125.4</v>
      </c>
      <c r="BG29">
        <v>126.7</v>
      </c>
      <c r="BH29">
        <v>127.4</v>
      </c>
      <c r="BI29">
        <v>128.1</v>
      </c>
      <c r="BJ29">
        <v>127.8</v>
      </c>
      <c r="BK29">
        <v>128.6</v>
      </c>
      <c r="BL29">
        <v>128.80000000000001</v>
      </c>
      <c r="BM29">
        <v>129.30000000000001</v>
      </c>
      <c r="BN29">
        <v>130.4</v>
      </c>
      <c r="BO29">
        <v>131.19999999999999</v>
      </c>
      <c r="BP29">
        <v>131.4</v>
      </c>
      <c r="BQ29">
        <v>131.4</v>
      </c>
      <c r="BR29">
        <v>131.30000000000001</v>
      </c>
      <c r="BS29">
        <v>132</v>
      </c>
      <c r="BT29">
        <v>134.4</v>
      </c>
      <c r="BU29">
        <v>133.1</v>
      </c>
      <c r="BV29">
        <v>133.19999999999999</v>
      </c>
      <c r="BW29">
        <v>133.5</v>
      </c>
      <c r="BX29">
        <v>134.9</v>
      </c>
      <c r="BY29">
        <v>134</v>
      </c>
      <c r="BZ29" s="26">
        <f t="shared" si="254"/>
        <v>134.53333333333333</v>
      </c>
      <c r="CA29">
        <v>133.9</v>
      </c>
      <c r="CB29">
        <v>134.80000000000001</v>
      </c>
      <c r="CC29">
        <v>136.1</v>
      </c>
      <c r="CD29">
        <v>138.80000000000001</v>
      </c>
      <c r="CE29">
        <v>140.19999999999999</v>
      </c>
      <c r="CF29">
        <v>140.30000000000001</v>
      </c>
      <c r="CG29">
        <v>140.6</v>
      </c>
      <c r="CH29">
        <v>140.6</v>
      </c>
      <c r="CI29">
        <v>142.5</v>
      </c>
      <c r="CJ29">
        <v>143.4</v>
      </c>
      <c r="CK29">
        <v>145.1</v>
      </c>
      <c r="CL29" s="26">
        <f t="shared" si="255"/>
        <v>143.66666666666666</v>
      </c>
      <c r="CN29">
        <v>151.19999999999999</v>
      </c>
      <c r="CO29">
        <v>151.19999999999999</v>
      </c>
      <c r="CP29">
        <v>153.6</v>
      </c>
      <c r="CQ29">
        <v>157.4</v>
      </c>
      <c r="CR29">
        <v>156.19999999999999</v>
      </c>
      <c r="CS29">
        <v>156.19999999999999</v>
      </c>
      <c r="CT29">
        <v>156.6</v>
      </c>
      <c r="CU29">
        <v>156.19999999999999</v>
      </c>
      <c r="CV29">
        <v>155.19999999999999</v>
      </c>
      <c r="CW29">
        <v>153.1</v>
      </c>
      <c r="CX29">
        <v>154.6</v>
      </c>
      <c r="CY29">
        <v>159.30000000000001</v>
      </c>
      <c r="CZ29">
        <v>159.4</v>
      </c>
      <c r="DA29">
        <v>160.4</v>
      </c>
      <c r="DB29">
        <v>160.30000000000001</v>
      </c>
      <c r="DC29">
        <v>160.19999999999999</v>
      </c>
      <c r="DD29">
        <v>161.1</v>
      </c>
      <c r="DE29">
        <v>162.4</v>
      </c>
      <c r="DF29">
        <v>162.80000000000001</v>
      </c>
      <c r="DG29">
        <v>163.19999999999999</v>
      </c>
      <c r="DH29">
        <v>164.5</v>
      </c>
      <c r="DI29">
        <v>167.4</v>
      </c>
      <c r="DJ29">
        <v>169</v>
      </c>
      <c r="DK29">
        <v>168.5</v>
      </c>
      <c r="DL29">
        <v>169.5</v>
      </c>
      <c r="DM29">
        <v>169.7</v>
      </c>
      <c r="DN29">
        <v>171.1</v>
      </c>
      <c r="DO29">
        <v>170.8</v>
      </c>
      <c r="DP29">
        <v>172</v>
      </c>
      <c r="DQ29">
        <v>173.4</v>
      </c>
      <c r="DR29">
        <v>175.7</v>
      </c>
      <c r="DS29">
        <v>178.4</v>
      </c>
      <c r="DT29">
        <v>180.7</v>
      </c>
      <c r="DU29">
        <v>180.7</v>
      </c>
      <c r="DV29">
        <v>183.8</v>
      </c>
      <c r="DW29">
        <v>184.9</v>
      </c>
      <c r="DZ29" t="str">
        <f>INDEX(Working_Notes!$S$3:$S$29,MATCH('Transposed Data'!EA29,Working_Notes!$T$3:$T$29,0))</f>
        <v>Discretionary</v>
      </c>
      <c r="EA29" t="s">
        <v>27</v>
      </c>
      <c r="EB29">
        <v>104.3</v>
      </c>
      <c r="EC29">
        <v>104.3</v>
      </c>
      <c r="ED29">
        <v>104.2</v>
      </c>
      <c r="EE29">
        <v>103.2</v>
      </c>
      <c r="EF29">
        <v>102.6</v>
      </c>
      <c r="EG29">
        <v>103.3</v>
      </c>
      <c r="EH29">
        <v>103.2</v>
      </c>
      <c r="EI29">
        <v>106</v>
      </c>
      <c r="EJ29">
        <v>106.9</v>
      </c>
      <c r="EK29">
        <v>107.3</v>
      </c>
      <c r="EL29">
        <v>107.9</v>
      </c>
      <c r="EM29">
        <v>107.7</v>
      </c>
      <c r="EN29">
        <v>108</v>
      </c>
      <c r="EO29">
        <v>108.7</v>
      </c>
      <c r="EP29">
        <v>109.2</v>
      </c>
      <c r="EQ29">
        <v>109.1</v>
      </c>
      <c r="ER29">
        <v>109.3</v>
      </c>
      <c r="ES29">
        <v>108.7</v>
      </c>
      <c r="ET29">
        <v>109.7</v>
      </c>
      <c r="EU29">
        <v>110.5</v>
      </c>
      <c r="EV29">
        <v>110</v>
      </c>
      <c r="EW29">
        <v>110.1</v>
      </c>
      <c r="EX29">
        <v>109.6</v>
      </c>
      <c r="EY29">
        <v>110.4</v>
      </c>
      <c r="EZ29">
        <v>111.4</v>
      </c>
      <c r="FA29">
        <v>111.7</v>
      </c>
      <c r="FB29">
        <v>111.3</v>
      </c>
      <c r="FC29">
        <v>111.8</v>
      </c>
      <c r="FD29">
        <v>112.4</v>
      </c>
      <c r="FE29">
        <v>112.5</v>
      </c>
      <c r="FF29">
        <v>111.7</v>
      </c>
      <c r="FG29">
        <v>112</v>
      </c>
      <c r="FH29">
        <v>112.9</v>
      </c>
      <c r="FI29">
        <v>113.5</v>
      </c>
      <c r="FJ29">
        <v>113.3</v>
      </c>
      <c r="FK29">
        <v>113.2</v>
      </c>
      <c r="FL29">
        <v>114</v>
      </c>
      <c r="FM29">
        <v>116.2</v>
      </c>
      <c r="FN29">
        <v>117.1</v>
      </c>
      <c r="FO29">
        <v>117.6</v>
      </c>
      <c r="FP29">
        <v>118.5</v>
      </c>
      <c r="FQ29">
        <v>118.8</v>
      </c>
      <c r="FR29">
        <v>120</v>
      </c>
      <c r="FS29">
        <v>120.9</v>
      </c>
      <c r="FT29">
        <v>121.2</v>
      </c>
      <c r="FU29">
        <v>120.8</v>
      </c>
      <c r="FV29">
        <v>121.3</v>
      </c>
      <c r="FW29">
        <v>119.9</v>
      </c>
      <c r="FX29">
        <v>120.9</v>
      </c>
      <c r="FY29">
        <v>121.7</v>
      </c>
      <c r="FZ29">
        <v>121.7</v>
      </c>
      <c r="GA29">
        <v>122.2</v>
      </c>
      <c r="GB29">
        <v>122</v>
      </c>
      <c r="GC29">
        <v>122.5</v>
      </c>
      <c r="GD29">
        <v>122.4</v>
      </c>
      <c r="GE29">
        <v>123.3</v>
      </c>
      <c r="GF29">
        <v>124.4</v>
      </c>
      <c r="GG29">
        <v>124.6</v>
      </c>
      <c r="GH29">
        <v>124.9</v>
      </c>
      <c r="GI29">
        <v>124.6</v>
      </c>
      <c r="GJ29">
        <v>125.5</v>
      </c>
      <c r="GK29">
        <v>126.2</v>
      </c>
      <c r="GL29">
        <v>126.7</v>
      </c>
      <c r="GM29">
        <v>127.6</v>
      </c>
      <c r="GN29">
        <v>128.1</v>
      </c>
      <c r="GO29">
        <v>128.19999999999999</v>
      </c>
      <c r="GP29">
        <v>128.19999999999999</v>
      </c>
      <c r="GQ29">
        <v>128.30000000000001</v>
      </c>
      <c r="GR29">
        <v>129.30000000000001</v>
      </c>
      <c r="GS29">
        <v>130.4</v>
      </c>
      <c r="GT29">
        <v>130.5</v>
      </c>
      <c r="GU29">
        <v>130.80000000000001</v>
      </c>
      <c r="GV29">
        <v>131.69999999999999</v>
      </c>
      <c r="GW29">
        <v>133</v>
      </c>
      <c r="GX29">
        <v>132.5</v>
      </c>
      <c r="GY29" s="26">
        <f t="shared" si="249"/>
        <v>133.1</v>
      </c>
      <c r="GZ29">
        <v>132.6</v>
      </c>
      <c r="HA29">
        <v>133.69999999999999</v>
      </c>
      <c r="HB29">
        <v>135.1</v>
      </c>
      <c r="HC29">
        <v>137.80000000000001</v>
      </c>
      <c r="HD29">
        <v>139</v>
      </c>
      <c r="HE29">
        <v>139.5</v>
      </c>
      <c r="HF29">
        <v>139.80000000000001</v>
      </c>
      <c r="HG29">
        <v>140.19999999999999</v>
      </c>
      <c r="HH29">
        <v>142.1</v>
      </c>
      <c r="HI29">
        <v>143.5</v>
      </c>
      <c r="HJ29">
        <v>145.30000000000001</v>
      </c>
      <c r="HK29" s="26">
        <f t="shared" si="256"/>
        <v>143.63333333333335</v>
      </c>
      <c r="HM29">
        <v>152.19999999999999</v>
      </c>
      <c r="HN29">
        <v>152.19999999999999</v>
      </c>
      <c r="HO29">
        <v>155.19999999999999</v>
      </c>
      <c r="HP29">
        <v>159.80000000000001</v>
      </c>
      <c r="HQ29">
        <v>158.1</v>
      </c>
      <c r="HR29">
        <v>157.9</v>
      </c>
      <c r="HS29">
        <v>157.9</v>
      </c>
      <c r="HT29">
        <v>157.69999999999999</v>
      </c>
      <c r="HU29">
        <v>156.69999999999999</v>
      </c>
      <c r="HV29">
        <v>154.9</v>
      </c>
      <c r="HW29">
        <v>156.6</v>
      </c>
      <c r="HX29">
        <v>157.5</v>
      </c>
      <c r="HY29">
        <v>158</v>
      </c>
      <c r="HZ29">
        <v>159.6</v>
      </c>
      <c r="IA29">
        <v>159.6</v>
      </c>
      <c r="IB29">
        <v>159.6</v>
      </c>
      <c r="IC29">
        <v>160.30000000000001</v>
      </c>
      <c r="ID29">
        <v>161.80000000000001</v>
      </c>
      <c r="IE29">
        <v>162.4</v>
      </c>
      <c r="IF29">
        <v>162.80000000000001</v>
      </c>
      <c r="IG29">
        <v>164.2</v>
      </c>
      <c r="IH29">
        <v>166.8</v>
      </c>
      <c r="II29">
        <v>168.4</v>
      </c>
      <c r="IJ29">
        <v>168.2</v>
      </c>
      <c r="IK29">
        <v>169.2</v>
      </c>
      <c r="IL29">
        <v>169.8</v>
      </c>
      <c r="IM29">
        <v>171.4</v>
      </c>
      <c r="IN29">
        <v>171.1</v>
      </c>
      <c r="IO29">
        <v>172.3</v>
      </c>
      <c r="IP29">
        <v>173.8</v>
      </c>
      <c r="IQ29">
        <v>176</v>
      </c>
      <c r="IR29">
        <v>178.8</v>
      </c>
      <c r="IS29">
        <v>181.4</v>
      </c>
      <c r="IT29">
        <v>181.5</v>
      </c>
      <c r="IU29">
        <v>184.4</v>
      </c>
      <c r="IV29">
        <v>185.6</v>
      </c>
      <c r="IY29" t="str">
        <f>INDEX(Working_Notes!$S$3:$S$29,MATCH('Transposed Data'!IZ29,Working_Notes!$T$3:$T$29,0))</f>
        <v>Discretionary</v>
      </c>
      <c r="IZ29" t="s">
        <v>27</v>
      </c>
      <c r="JA29">
        <v>104.5</v>
      </c>
      <c r="JB29">
        <v>104.5</v>
      </c>
      <c r="JC29">
        <v>104.3</v>
      </c>
      <c r="JD29">
        <v>102.9</v>
      </c>
      <c r="JE29">
        <v>102.3</v>
      </c>
      <c r="JF29">
        <v>102.8</v>
      </c>
      <c r="JG29">
        <v>102.8</v>
      </c>
      <c r="JH29">
        <v>105.4</v>
      </c>
      <c r="JI29">
        <v>106.8</v>
      </c>
      <c r="JJ29">
        <v>107.4</v>
      </c>
      <c r="JK29">
        <v>108.1</v>
      </c>
      <c r="JL29">
        <v>107.9</v>
      </c>
      <c r="JM29">
        <v>108.2</v>
      </c>
      <c r="JN29">
        <v>108.7</v>
      </c>
      <c r="JO29">
        <v>109</v>
      </c>
      <c r="JP29">
        <v>109</v>
      </c>
      <c r="JQ29">
        <v>109.1</v>
      </c>
      <c r="JR29">
        <v>108.3</v>
      </c>
      <c r="JS29">
        <v>109.2</v>
      </c>
      <c r="JT29">
        <v>109.9</v>
      </c>
      <c r="JU29">
        <v>109.5</v>
      </c>
      <c r="JV29">
        <v>109.6</v>
      </c>
      <c r="JW29">
        <v>109.1</v>
      </c>
      <c r="JX29">
        <v>109.8</v>
      </c>
      <c r="JY29">
        <v>110.7</v>
      </c>
      <c r="JZ29">
        <v>111.2</v>
      </c>
      <c r="KA29">
        <v>111</v>
      </c>
      <c r="KB29">
        <v>111.7</v>
      </c>
      <c r="KC29">
        <v>112.3</v>
      </c>
      <c r="KD29">
        <v>112.8</v>
      </c>
      <c r="KE29">
        <v>112.3</v>
      </c>
      <c r="KF29">
        <v>112.3</v>
      </c>
      <c r="KG29">
        <v>113.4</v>
      </c>
      <c r="KH29">
        <v>113.9</v>
      </c>
      <c r="KI29">
        <v>113.8</v>
      </c>
      <c r="KJ29">
        <v>113.7</v>
      </c>
      <c r="KK29">
        <v>114.5</v>
      </c>
      <c r="KL29">
        <v>116.6</v>
      </c>
      <c r="KM29">
        <v>117.3</v>
      </c>
      <c r="KN29">
        <v>118.1</v>
      </c>
      <c r="KO29">
        <v>119.2</v>
      </c>
      <c r="KP29">
        <v>119.4</v>
      </c>
      <c r="KQ29">
        <v>120.5</v>
      </c>
      <c r="KR29">
        <v>121.5</v>
      </c>
      <c r="KS29">
        <v>122.1</v>
      </c>
      <c r="KT29">
        <v>122.1</v>
      </c>
      <c r="KU29">
        <v>122.6</v>
      </c>
      <c r="KV29">
        <v>121.1</v>
      </c>
      <c r="KW29">
        <v>121.7</v>
      </c>
      <c r="KX29">
        <v>122.6</v>
      </c>
      <c r="KY29">
        <v>122.6</v>
      </c>
      <c r="KZ29">
        <v>123.1</v>
      </c>
      <c r="LA29">
        <v>123</v>
      </c>
      <c r="LB29">
        <v>123.4</v>
      </c>
      <c r="LC29">
        <v>123.6</v>
      </c>
      <c r="LD29">
        <v>124.5</v>
      </c>
      <c r="LE29">
        <v>125.7</v>
      </c>
      <c r="LF29">
        <v>126.2</v>
      </c>
      <c r="LG29">
        <v>126.8</v>
      </c>
      <c r="LH29">
        <v>126.5</v>
      </c>
      <c r="LI29">
        <v>127.3</v>
      </c>
      <c r="LJ29">
        <v>127.7</v>
      </c>
      <c r="LK29">
        <v>128.19999999999999</v>
      </c>
      <c r="LL29">
        <v>129.19999999999999</v>
      </c>
      <c r="LM29">
        <v>129.9</v>
      </c>
      <c r="LN29">
        <v>130.1</v>
      </c>
      <c r="LO29">
        <v>130.1</v>
      </c>
      <c r="LP29">
        <v>130.1</v>
      </c>
      <c r="LQ29">
        <v>130.9</v>
      </c>
      <c r="LR29">
        <v>132</v>
      </c>
      <c r="LS29">
        <v>132</v>
      </c>
      <c r="LT29">
        <v>132.19999999999999</v>
      </c>
      <c r="LU29">
        <v>132.80000000000001</v>
      </c>
      <c r="LV29">
        <v>134.1</v>
      </c>
      <c r="LW29">
        <v>133.4</v>
      </c>
      <c r="LX29" s="20">
        <f t="shared" si="250"/>
        <v>133.95000000000002</v>
      </c>
      <c r="LY29">
        <v>133.4</v>
      </c>
      <c r="LZ29">
        <v>134.30000000000001</v>
      </c>
      <c r="MA29">
        <v>135.69999999999999</v>
      </c>
      <c r="MB29">
        <v>138.4</v>
      </c>
      <c r="MC29">
        <v>139.69999999999999</v>
      </c>
      <c r="MD29">
        <v>140</v>
      </c>
      <c r="ME29">
        <v>140.30000000000001</v>
      </c>
      <c r="MF29">
        <v>140.4</v>
      </c>
      <c r="MG29">
        <v>142.30000000000001</v>
      </c>
      <c r="MH29">
        <v>143.4</v>
      </c>
      <c r="MI29">
        <v>145.19999999999999</v>
      </c>
      <c r="MJ29" s="20">
        <f t="shared" si="257"/>
        <v>143.63333333333335</v>
      </c>
      <c r="ML29">
        <v>151.6</v>
      </c>
      <c r="MM29">
        <v>151.6</v>
      </c>
      <c r="MN29">
        <v>154.30000000000001</v>
      </c>
      <c r="MO29">
        <v>158.4</v>
      </c>
      <c r="MP29">
        <v>157</v>
      </c>
      <c r="MQ29">
        <v>156.9</v>
      </c>
      <c r="MR29">
        <v>157.1</v>
      </c>
      <c r="MS29">
        <v>156.80000000000001</v>
      </c>
      <c r="MT29">
        <v>155.80000000000001</v>
      </c>
      <c r="MU29">
        <v>153.80000000000001</v>
      </c>
      <c r="MV29">
        <v>155.4</v>
      </c>
      <c r="MW29">
        <v>158.6</v>
      </c>
      <c r="MX29">
        <v>158.80000000000001</v>
      </c>
      <c r="MY29">
        <v>160.1</v>
      </c>
      <c r="MZ29">
        <v>160</v>
      </c>
      <c r="NA29">
        <v>160</v>
      </c>
      <c r="NB29">
        <v>160.80000000000001</v>
      </c>
      <c r="NC29">
        <v>162.19999999999999</v>
      </c>
      <c r="ND29">
        <v>162.6</v>
      </c>
      <c r="NE29">
        <v>163</v>
      </c>
      <c r="NF29">
        <v>164.4</v>
      </c>
      <c r="NG29">
        <v>167.2</v>
      </c>
      <c r="NH29">
        <v>168.8</v>
      </c>
      <c r="NI29">
        <v>168.4</v>
      </c>
      <c r="NJ29">
        <v>169.4</v>
      </c>
      <c r="NK29">
        <v>169.7</v>
      </c>
      <c r="NL29">
        <v>171.2</v>
      </c>
      <c r="NM29">
        <v>170.9</v>
      </c>
      <c r="NN29">
        <v>172.1</v>
      </c>
      <c r="NO29">
        <v>173.6</v>
      </c>
      <c r="NP29">
        <v>175.8</v>
      </c>
      <c r="NQ29">
        <v>178.6</v>
      </c>
      <c r="NR29">
        <v>181</v>
      </c>
      <c r="NS29">
        <v>181</v>
      </c>
      <c r="NT29">
        <v>184</v>
      </c>
      <c r="NU29">
        <v>185.2</v>
      </c>
    </row>
    <row r="30" spans="1:385" x14ac:dyDescent="0.3">
      <c r="A30" t="str">
        <f>INDEX(Working_Notes!$S$3:$S$29,MATCH('Transposed Data'!B30,Working_Notes!$T$3:$T$29,0))</f>
        <v>Discretionary</v>
      </c>
      <c r="B30" t="s">
        <v>28</v>
      </c>
      <c r="C30">
        <v>104</v>
      </c>
      <c r="D30">
        <v>104.4</v>
      </c>
      <c r="E30">
        <v>104.6</v>
      </c>
      <c r="F30">
        <v>104.6</v>
      </c>
      <c r="G30">
        <v>104.8</v>
      </c>
      <c r="H30">
        <v>105.5</v>
      </c>
      <c r="I30">
        <v>106.5</v>
      </c>
      <c r="J30">
        <v>107.5</v>
      </c>
      <c r="K30">
        <v>108.7</v>
      </c>
      <c r="L30">
        <v>109.1</v>
      </c>
      <c r="M30">
        <v>109.8</v>
      </c>
      <c r="N30">
        <v>110.1</v>
      </c>
      <c r="O30">
        <v>110.6</v>
      </c>
      <c r="P30">
        <v>110.9</v>
      </c>
      <c r="Q30">
        <v>111.3</v>
      </c>
      <c r="R30">
        <v>111.5</v>
      </c>
      <c r="S30">
        <v>111.8</v>
      </c>
      <c r="T30">
        <v>112.3</v>
      </c>
      <c r="U30">
        <v>113.1</v>
      </c>
      <c r="V30">
        <v>113.5</v>
      </c>
      <c r="W30">
        <v>113.7</v>
      </c>
      <c r="X30">
        <v>114</v>
      </c>
      <c r="Y30">
        <v>114.1</v>
      </c>
      <c r="Z30">
        <v>114.2</v>
      </c>
      <c r="AA30">
        <v>114.5</v>
      </c>
      <c r="AB30">
        <v>115</v>
      </c>
      <c r="AC30">
        <v>115.5</v>
      </c>
      <c r="AD30">
        <v>116</v>
      </c>
      <c r="AE30">
        <v>116.9</v>
      </c>
      <c r="AF30">
        <v>117.9</v>
      </c>
      <c r="AG30">
        <v>118.1</v>
      </c>
      <c r="AH30">
        <v>118.2</v>
      </c>
      <c r="AI30">
        <v>118.8</v>
      </c>
      <c r="AJ30">
        <v>119.2</v>
      </c>
      <c r="AK30">
        <v>119.6</v>
      </c>
      <c r="AL30">
        <v>119.8</v>
      </c>
      <c r="AM30">
        <v>120.1</v>
      </c>
      <c r="AN30">
        <v>120.9</v>
      </c>
      <c r="AO30">
        <v>121.1</v>
      </c>
      <c r="AP30">
        <v>121.7</v>
      </c>
      <c r="AQ30">
        <v>122.5</v>
      </c>
      <c r="AR30">
        <v>123.3</v>
      </c>
      <c r="AS30">
        <v>123.8</v>
      </c>
      <c r="AT30">
        <v>124.2</v>
      </c>
      <c r="AU30">
        <v>124.9</v>
      </c>
      <c r="AV30">
        <v>125.7</v>
      </c>
      <c r="AW30">
        <v>126.1</v>
      </c>
      <c r="AX30">
        <v>126.3</v>
      </c>
      <c r="AY30">
        <v>126.6</v>
      </c>
      <c r="AZ30">
        <v>127</v>
      </c>
      <c r="BA30">
        <v>127.4</v>
      </c>
      <c r="BB30">
        <v>127.5</v>
      </c>
      <c r="BC30">
        <v>127.9</v>
      </c>
      <c r="BD30">
        <v>128.1</v>
      </c>
      <c r="BE30">
        <v>128.6</v>
      </c>
      <c r="BF30">
        <v>129.69999999999999</v>
      </c>
      <c r="BG30">
        <v>130.30000000000001</v>
      </c>
      <c r="BH30">
        <v>130.69999999999999</v>
      </c>
      <c r="BI30">
        <v>131.69999999999999</v>
      </c>
      <c r="BJ30">
        <v>131.9</v>
      </c>
      <c r="BK30">
        <v>132.30000000000001</v>
      </c>
      <c r="BL30">
        <v>132.5</v>
      </c>
      <c r="BM30">
        <v>133.30000000000001</v>
      </c>
      <c r="BN30">
        <v>134.19999999999999</v>
      </c>
      <c r="BO30">
        <v>135.1</v>
      </c>
      <c r="BP30">
        <v>135.6</v>
      </c>
      <c r="BQ30">
        <v>136</v>
      </c>
      <c r="BR30">
        <v>136.6</v>
      </c>
      <c r="BS30">
        <v>137.4</v>
      </c>
      <c r="BT30">
        <v>139.80000000000001</v>
      </c>
      <c r="BU30">
        <v>140.1</v>
      </c>
      <c r="BV30">
        <v>141.6</v>
      </c>
      <c r="BW30">
        <v>141.69999999999999</v>
      </c>
      <c r="BX30">
        <v>142.19999999999999</v>
      </c>
      <c r="BY30">
        <v>142.4</v>
      </c>
      <c r="BZ30" s="26">
        <f t="shared" si="254"/>
        <v>142.78333333333333</v>
      </c>
      <c r="CA30">
        <v>142.9</v>
      </c>
      <c r="CB30">
        <v>143.30000000000001</v>
      </c>
      <c r="CC30">
        <v>144.19999999999999</v>
      </c>
      <c r="CD30">
        <v>144.9</v>
      </c>
      <c r="CE30">
        <v>145.4</v>
      </c>
      <c r="CF30">
        <v>145.69999999999999</v>
      </c>
      <c r="CG30">
        <v>146.1</v>
      </c>
      <c r="CH30">
        <v>147.1</v>
      </c>
      <c r="CI30">
        <v>148.1</v>
      </c>
      <c r="CJ30">
        <v>148.4</v>
      </c>
      <c r="CK30">
        <v>148.6</v>
      </c>
      <c r="CL30" s="26">
        <f t="shared" si="255"/>
        <v>148.36666666666667</v>
      </c>
      <c r="CN30">
        <v>151.69999999999999</v>
      </c>
      <c r="CO30">
        <v>151.69999999999999</v>
      </c>
      <c r="CP30">
        <v>153</v>
      </c>
      <c r="CQ30">
        <v>153.69999999999999</v>
      </c>
      <c r="CR30">
        <v>154.30000000000001</v>
      </c>
      <c r="CS30">
        <v>154.5</v>
      </c>
      <c r="CT30">
        <v>155.19999999999999</v>
      </c>
      <c r="CU30">
        <v>155.9</v>
      </c>
      <c r="CV30">
        <v>157.19999999999999</v>
      </c>
      <c r="CW30">
        <v>157.30000000000001</v>
      </c>
      <c r="CX30">
        <v>158</v>
      </c>
      <c r="CY30">
        <v>161.1</v>
      </c>
      <c r="CZ30">
        <v>161.5</v>
      </c>
      <c r="DA30">
        <v>162.80000000000001</v>
      </c>
      <c r="DB30">
        <v>163.30000000000001</v>
      </c>
      <c r="DC30">
        <v>163.80000000000001</v>
      </c>
      <c r="DD30">
        <v>164.7</v>
      </c>
      <c r="DE30">
        <v>165.2</v>
      </c>
      <c r="DF30">
        <v>166</v>
      </c>
      <c r="DG30">
        <v>166.6</v>
      </c>
      <c r="DH30">
        <v>167.3</v>
      </c>
      <c r="DI30">
        <v>168.3</v>
      </c>
      <c r="DJ30">
        <v>170.2</v>
      </c>
      <c r="DK30">
        <v>170.9</v>
      </c>
      <c r="DL30">
        <v>171</v>
      </c>
      <c r="DM30">
        <v>171.8</v>
      </c>
      <c r="DN30">
        <v>172.6</v>
      </c>
      <c r="DO30">
        <v>173.1</v>
      </c>
      <c r="DP30">
        <v>173.9</v>
      </c>
      <c r="DQ30">
        <v>174.6</v>
      </c>
      <c r="DR30">
        <v>175.5</v>
      </c>
      <c r="DS30">
        <v>176.5</v>
      </c>
      <c r="DT30">
        <v>177.9</v>
      </c>
      <c r="DU30">
        <v>177.9</v>
      </c>
      <c r="DV30">
        <v>178.9</v>
      </c>
      <c r="DW30">
        <v>179.5</v>
      </c>
      <c r="DZ30" t="str">
        <f>INDEX(Working_Notes!$S$3:$S$29,MATCH('Transposed Data'!EA30,Working_Notes!$T$3:$T$29,0))</f>
        <v>Discretionary</v>
      </c>
      <c r="EA30" t="s">
        <v>28</v>
      </c>
      <c r="EB30">
        <v>103.7</v>
      </c>
      <c r="EC30">
        <v>104.3</v>
      </c>
      <c r="ED30">
        <v>104.9</v>
      </c>
      <c r="EE30">
        <v>105.1</v>
      </c>
      <c r="EF30">
        <v>104.9</v>
      </c>
      <c r="EG30">
        <v>106.1</v>
      </c>
      <c r="EH30">
        <v>107.3</v>
      </c>
      <c r="EI30">
        <v>108.3</v>
      </c>
      <c r="EJ30">
        <v>109.4</v>
      </c>
      <c r="EK30">
        <v>109.4</v>
      </c>
      <c r="EL30">
        <v>109.6</v>
      </c>
      <c r="EM30">
        <v>109.8</v>
      </c>
      <c r="EN30">
        <v>110.5</v>
      </c>
      <c r="EO30">
        <v>111</v>
      </c>
      <c r="EP30">
        <v>111.4</v>
      </c>
      <c r="EQ30">
        <v>111.4</v>
      </c>
      <c r="ER30">
        <v>111.7</v>
      </c>
      <c r="ES30">
        <v>112.2</v>
      </c>
      <c r="ET30">
        <v>113.5</v>
      </c>
      <c r="EU30">
        <v>113.9</v>
      </c>
      <c r="EV30">
        <v>113.6</v>
      </c>
      <c r="EW30">
        <v>113.7</v>
      </c>
      <c r="EX30">
        <v>113.4</v>
      </c>
      <c r="EY30">
        <v>113.4</v>
      </c>
      <c r="EZ30">
        <v>113.4</v>
      </c>
      <c r="FA30">
        <v>113.2</v>
      </c>
      <c r="FB30">
        <v>113.8</v>
      </c>
      <c r="FC30">
        <v>114.2</v>
      </c>
      <c r="FD30">
        <v>115.2</v>
      </c>
      <c r="FE30">
        <v>116</v>
      </c>
      <c r="FF30">
        <v>116.3</v>
      </c>
      <c r="FG30">
        <v>116.2</v>
      </c>
      <c r="FH30">
        <v>116.2</v>
      </c>
      <c r="FI30">
        <v>116.5</v>
      </c>
      <c r="FJ30">
        <v>116.6</v>
      </c>
      <c r="FK30">
        <v>116.7</v>
      </c>
      <c r="FL30">
        <v>116.8</v>
      </c>
      <c r="FM30">
        <v>117.2</v>
      </c>
      <c r="FN30">
        <v>117.3</v>
      </c>
      <c r="FO30">
        <v>118.2</v>
      </c>
      <c r="FP30">
        <v>118.7</v>
      </c>
      <c r="FQ30">
        <v>119.6</v>
      </c>
      <c r="FR30">
        <v>119.9</v>
      </c>
      <c r="FS30">
        <v>119.9</v>
      </c>
      <c r="FT30">
        <v>120.5</v>
      </c>
      <c r="FU30">
        <v>120.9</v>
      </c>
      <c r="FV30">
        <v>121.3</v>
      </c>
      <c r="FW30">
        <v>121.4</v>
      </c>
      <c r="FX30">
        <v>122.1</v>
      </c>
      <c r="FY30">
        <v>122.4</v>
      </c>
      <c r="FZ30">
        <v>122.6</v>
      </c>
      <c r="GA30">
        <v>122.5</v>
      </c>
      <c r="GB30">
        <v>122.6</v>
      </c>
      <c r="GC30">
        <v>122.7</v>
      </c>
      <c r="GD30">
        <v>123</v>
      </c>
      <c r="GE30">
        <v>123.8</v>
      </c>
      <c r="GF30">
        <v>124.5</v>
      </c>
      <c r="GG30">
        <v>124.5</v>
      </c>
      <c r="GH30">
        <v>124.9</v>
      </c>
      <c r="GI30">
        <v>125.1</v>
      </c>
      <c r="GJ30">
        <v>125.8</v>
      </c>
      <c r="GK30">
        <v>126.5</v>
      </c>
      <c r="GL30">
        <v>127.1</v>
      </c>
      <c r="GM30">
        <v>128.19999999999999</v>
      </c>
      <c r="GN30">
        <v>128.9</v>
      </c>
      <c r="GO30">
        <v>129.5</v>
      </c>
      <c r="GP30">
        <v>130.19999999999999</v>
      </c>
      <c r="GQ30">
        <v>131</v>
      </c>
      <c r="GR30">
        <v>131.9</v>
      </c>
      <c r="GS30">
        <v>132.5</v>
      </c>
      <c r="GT30">
        <v>132.19999999999999</v>
      </c>
      <c r="GU30">
        <v>131.69999999999999</v>
      </c>
      <c r="GV30">
        <v>131.80000000000001</v>
      </c>
      <c r="GW30">
        <v>132.4</v>
      </c>
      <c r="GX30">
        <v>132.80000000000001</v>
      </c>
      <c r="GY30" s="26">
        <f t="shared" si="249"/>
        <v>133.06666666666669</v>
      </c>
      <c r="GZ30">
        <v>133.30000000000001</v>
      </c>
      <c r="HA30">
        <v>133.6</v>
      </c>
      <c r="HB30">
        <v>134.5</v>
      </c>
      <c r="HC30">
        <v>135.30000000000001</v>
      </c>
      <c r="HD30">
        <v>135.69999999999999</v>
      </c>
      <c r="HE30">
        <v>136</v>
      </c>
      <c r="HF30">
        <v>136.30000000000001</v>
      </c>
      <c r="HG30">
        <v>137.69999999999999</v>
      </c>
      <c r="HH30">
        <v>138.4</v>
      </c>
      <c r="HI30">
        <v>138.4</v>
      </c>
      <c r="HJ30">
        <v>138.69999999999999</v>
      </c>
      <c r="HK30" s="26">
        <f t="shared" si="256"/>
        <v>138.5</v>
      </c>
      <c r="HM30">
        <v>142</v>
      </c>
      <c r="HN30">
        <v>142</v>
      </c>
      <c r="HO30">
        <v>144.80000000000001</v>
      </c>
      <c r="HP30">
        <v>146</v>
      </c>
      <c r="HQ30">
        <v>146.19999999999999</v>
      </c>
      <c r="HR30">
        <v>146.6</v>
      </c>
      <c r="HS30">
        <v>146.9</v>
      </c>
      <c r="HT30">
        <v>147.6</v>
      </c>
      <c r="HU30">
        <v>149.30000000000001</v>
      </c>
      <c r="HV30">
        <v>150</v>
      </c>
      <c r="HW30">
        <v>150.5</v>
      </c>
      <c r="HX30">
        <v>152.30000000000001</v>
      </c>
      <c r="HY30">
        <v>153.4</v>
      </c>
      <c r="HZ30">
        <v>155</v>
      </c>
      <c r="IA30">
        <v>156</v>
      </c>
      <c r="IB30">
        <v>156</v>
      </c>
      <c r="IC30">
        <v>157</v>
      </c>
      <c r="ID30">
        <v>157.30000000000001</v>
      </c>
      <c r="IE30">
        <v>157.80000000000001</v>
      </c>
      <c r="IF30">
        <v>158.6</v>
      </c>
      <c r="IG30">
        <v>159.4</v>
      </c>
      <c r="IH30">
        <v>160.6</v>
      </c>
      <c r="II30">
        <v>163.1</v>
      </c>
      <c r="IJ30">
        <v>163.80000000000001</v>
      </c>
      <c r="IK30">
        <v>163.80000000000001</v>
      </c>
      <c r="IL30">
        <v>164.7</v>
      </c>
      <c r="IM30">
        <v>165.4</v>
      </c>
      <c r="IN30">
        <v>166.1</v>
      </c>
      <c r="IO30">
        <v>166.8</v>
      </c>
      <c r="IP30">
        <v>167.4</v>
      </c>
      <c r="IQ30">
        <v>168.2</v>
      </c>
      <c r="IR30">
        <v>168.9</v>
      </c>
      <c r="IS30">
        <v>170</v>
      </c>
      <c r="IT30">
        <v>170</v>
      </c>
      <c r="IU30">
        <v>170.9</v>
      </c>
      <c r="IV30">
        <v>171.6</v>
      </c>
      <c r="IY30" t="str">
        <f>INDEX(Working_Notes!$S$3:$S$29,MATCH('Transposed Data'!IZ30,Working_Notes!$T$3:$T$29,0))</f>
        <v>Discretionary</v>
      </c>
      <c r="IZ30" t="s">
        <v>28</v>
      </c>
      <c r="JA30">
        <v>103.9</v>
      </c>
      <c r="JB30">
        <v>104.4</v>
      </c>
      <c r="JC30">
        <v>104.7</v>
      </c>
      <c r="JD30">
        <v>104.8</v>
      </c>
      <c r="JE30">
        <v>104.8</v>
      </c>
      <c r="JF30">
        <v>105.8</v>
      </c>
      <c r="JG30">
        <v>106.9</v>
      </c>
      <c r="JH30">
        <v>107.9</v>
      </c>
      <c r="JI30">
        <v>109</v>
      </c>
      <c r="JJ30">
        <v>109.2</v>
      </c>
      <c r="JK30">
        <v>109.7</v>
      </c>
      <c r="JL30">
        <v>110</v>
      </c>
      <c r="JM30">
        <v>110.6</v>
      </c>
      <c r="JN30">
        <v>110.9</v>
      </c>
      <c r="JO30">
        <v>111.3</v>
      </c>
      <c r="JP30">
        <v>111.5</v>
      </c>
      <c r="JQ30">
        <v>111.8</v>
      </c>
      <c r="JR30">
        <v>112.3</v>
      </c>
      <c r="JS30">
        <v>113.3</v>
      </c>
      <c r="JT30">
        <v>113.7</v>
      </c>
      <c r="JU30">
        <v>113.7</v>
      </c>
      <c r="JV30">
        <v>113.9</v>
      </c>
      <c r="JW30">
        <v>113.8</v>
      </c>
      <c r="JX30">
        <v>113.8</v>
      </c>
      <c r="JY30">
        <v>114</v>
      </c>
      <c r="JZ30">
        <v>114.1</v>
      </c>
      <c r="KA30">
        <v>114.7</v>
      </c>
      <c r="KB30">
        <v>115.1</v>
      </c>
      <c r="KC30">
        <v>116.1</v>
      </c>
      <c r="KD30">
        <v>117</v>
      </c>
      <c r="KE30">
        <v>117.2</v>
      </c>
      <c r="KF30">
        <v>117.2</v>
      </c>
      <c r="KG30">
        <v>117.5</v>
      </c>
      <c r="KH30">
        <v>117.9</v>
      </c>
      <c r="KI30">
        <v>118.1</v>
      </c>
      <c r="KJ30">
        <v>118.3</v>
      </c>
      <c r="KK30">
        <v>118.5</v>
      </c>
      <c r="KL30">
        <v>119.1</v>
      </c>
      <c r="KM30">
        <v>119.3</v>
      </c>
      <c r="KN30">
        <v>120</v>
      </c>
      <c r="KO30">
        <v>120.7</v>
      </c>
      <c r="KP30">
        <v>121.5</v>
      </c>
      <c r="KQ30">
        <v>121.9</v>
      </c>
      <c r="KR30">
        <v>122.1</v>
      </c>
      <c r="KS30">
        <v>122.8</v>
      </c>
      <c r="KT30">
        <v>123.4</v>
      </c>
      <c r="KU30">
        <v>123.8</v>
      </c>
      <c r="KV30">
        <v>123.9</v>
      </c>
      <c r="KW30">
        <v>124.4</v>
      </c>
      <c r="KX30">
        <v>124.8</v>
      </c>
      <c r="KY30">
        <v>125.1</v>
      </c>
      <c r="KZ30">
        <v>125.1</v>
      </c>
      <c r="LA30">
        <v>125.3</v>
      </c>
      <c r="LB30">
        <v>125.5</v>
      </c>
      <c r="LC30">
        <v>125.9</v>
      </c>
      <c r="LD30">
        <v>126.8</v>
      </c>
      <c r="LE30">
        <v>127.5</v>
      </c>
      <c r="LF30">
        <v>127.7</v>
      </c>
      <c r="LG30">
        <v>128.4</v>
      </c>
      <c r="LH30">
        <v>128.6</v>
      </c>
      <c r="LI30">
        <v>129.1</v>
      </c>
      <c r="LJ30">
        <v>129.6</v>
      </c>
      <c r="LK30">
        <v>130.30000000000001</v>
      </c>
      <c r="LL30">
        <v>131.30000000000001</v>
      </c>
      <c r="LM30">
        <v>132.1</v>
      </c>
      <c r="LN30">
        <v>132.6</v>
      </c>
      <c r="LO30">
        <v>133.19999999999999</v>
      </c>
      <c r="LP30">
        <v>133.9</v>
      </c>
      <c r="LQ30">
        <v>134.69999999999999</v>
      </c>
      <c r="LR30">
        <v>136.30000000000001</v>
      </c>
      <c r="LS30">
        <v>136.30000000000001</v>
      </c>
      <c r="LT30">
        <v>136.80000000000001</v>
      </c>
      <c r="LU30">
        <v>136.9</v>
      </c>
      <c r="LV30">
        <v>137.4</v>
      </c>
      <c r="LW30">
        <v>137.69999999999999</v>
      </c>
      <c r="LX30" s="20">
        <f t="shared" si="250"/>
        <v>138.04999999999998</v>
      </c>
      <c r="LY30">
        <v>138.19999999999999</v>
      </c>
      <c r="LZ30">
        <v>138.6</v>
      </c>
      <c r="MA30">
        <v>139.5</v>
      </c>
      <c r="MB30">
        <v>140.19999999999999</v>
      </c>
      <c r="MC30">
        <v>140.69999999999999</v>
      </c>
      <c r="MD30">
        <v>141</v>
      </c>
      <c r="ME30">
        <v>141.30000000000001</v>
      </c>
      <c r="MF30">
        <v>142.5</v>
      </c>
      <c r="MG30">
        <v>143.4</v>
      </c>
      <c r="MH30">
        <v>143.6</v>
      </c>
      <c r="MI30">
        <v>143.80000000000001</v>
      </c>
      <c r="MJ30" s="20">
        <f t="shared" si="257"/>
        <v>143.6</v>
      </c>
      <c r="ML30">
        <v>147</v>
      </c>
      <c r="MM30">
        <v>147</v>
      </c>
      <c r="MN30">
        <v>149</v>
      </c>
      <c r="MO30">
        <v>150</v>
      </c>
      <c r="MP30">
        <v>150.4</v>
      </c>
      <c r="MQ30">
        <v>150.69999999999999</v>
      </c>
      <c r="MR30">
        <v>151.19999999999999</v>
      </c>
      <c r="MS30">
        <v>151.9</v>
      </c>
      <c r="MT30">
        <v>153.4</v>
      </c>
      <c r="MU30">
        <v>153.80000000000001</v>
      </c>
      <c r="MV30">
        <v>154.4</v>
      </c>
      <c r="MW30">
        <v>156.80000000000001</v>
      </c>
      <c r="MX30">
        <v>157.6</v>
      </c>
      <c r="MY30">
        <v>159</v>
      </c>
      <c r="MZ30">
        <v>160</v>
      </c>
      <c r="NA30">
        <v>160</v>
      </c>
      <c r="NB30">
        <v>161</v>
      </c>
      <c r="NC30">
        <v>161.4</v>
      </c>
      <c r="ND30">
        <v>162</v>
      </c>
      <c r="NE30">
        <v>162.69999999999999</v>
      </c>
      <c r="NF30">
        <v>163.5</v>
      </c>
      <c r="NG30">
        <v>164.6</v>
      </c>
      <c r="NH30">
        <v>166.8</v>
      </c>
      <c r="NI30">
        <v>167.5</v>
      </c>
      <c r="NJ30">
        <v>167.5</v>
      </c>
      <c r="NK30">
        <v>168.4</v>
      </c>
      <c r="NL30">
        <v>169.1</v>
      </c>
      <c r="NM30">
        <v>169.7</v>
      </c>
      <c r="NN30">
        <v>170.5</v>
      </c>
      <c r="NO30">
        <v>171.1</v>
      </c>
      <c r="NP30">
        <v>172</v>
      </c>
      <c r="NQ30">
        <v>172.8</v>
      </c>
      <c r="NR30">
        <v>174.1</v>
      </c>
      <c r="NS30">
        <v>174.1</v>
      </c>
      <c r="NT30">
        <v>175</v>
      </c>
      <c r="NU30">
        <v>175.7</v>
      </c>
    </row>
    <row r="31" spans="1:385" x14ac:dyDescent="0.3">
      <c r="A31" t="str">
        <f>INDEX(Working_Notes!$S$3:$S$29,MATCH('Transposed Data'!B31,Working_Notes!$T$3:$T$29,0))</f>
        <v>General Index</v>
      </c>
      <c r="B31" t="s">
        <v>367</v>
      </c>
      <c r="C31">
        <v>105.1</v>
      </c>
      <c r="D31">
        <v>105.8</v>
      </c>
      <c r="E31">
        <v>106</v>
      </c>
      <c r="F31">
        <v>106.4</v>
      </c>
      <c r="G31">
        <v>107.2</v>
      </c>
      <c r="H31">
        <v>108.9</v>
      </c>
      <c r="I31">
        <v>110.7</v>
      </c>
      <c r="J31">
        <v>112.1</v>
      </c>
      <c r="K31">
        <v>114.2</v>
      </c>
      <c r="L31">
        <v>115.5</v>
      </c>
      <c r="M31">
        <v>117.4</v>
      </c>
      <c r="N31">
        <v>115.5</v>
      </c>
      <c r="O31">
        <v>114.2</v>
      </c>
      <c r="P31">
        <v>114</v>
      </c>
      <c r="Q31">
        <v>114.6</v>
      </c>
      <c r="R31">
        <v>115.4</v>
      </c>
      <c r="S31">
        <v>116</v>
      </c>
      <c r="T31">
        <v>117</v>
      </c>
      <c r="U31">
        <v>119.5</v>
      </c>
      <c r="V31">
        <v>120.7</v>
      </c>
      <c r="W31">
        <v>120.9</v>
      </c>
      <c r="X31">
        <v>121</v>
      </c>
      <c r="Y31">
        <v>121.1</v>
      </c>
      <c r="Z31">
        <v>120.3</v>
      </c>
      <c r="AA31">
        <v>120.3</v>
      </c>
      <c r="AB31">
        <v>120.6</v>
      </c>
      <c r="AC31">
        <v>121.1</v>
      </c>
      <c r="AD31">
        <v>121.5</v>
      </c>
      <c r="AE31">
        <v>122.4</v>
      </c>
      <c r="AF31">
        <v>124.1</v>
      </c>
      <c r="AG31">
        <v>124.7</v>
      </c>
      <c r="AH31">
        <v>126.1</v>
      </c>
      <c r="AI31">
        <v>127</v>
      </c>
      <c r="AJ31">
        <v>127.7</v>
      </c>
      <c r="AK31">
        <v>128.30000000000001</v>
      </c>
      <c r="AL31">
        <v>127.9</v>
      </c>
      <c r="AM31">
        <v>128.1</v>
      </c>
      <c r="AN31">
        <v>127.9</v>
      </c>
      <c r="AO31">
        <v>128</v>
      </c>
      <c r="AP31">
        <v>129</v>
      </c>
      <c r="AQ31">
        <v>130.30000000000001</v>
      </c>
      <c r="AR31">
        <v>131.9</v>
      </c>
      <c r="AS31">
        <v>133</v>
      </c>
      <c r="AT31">
        <v>133.5</v>
      </c>
      <c r="AU31">
        <v>133.4</v>
      </c>
      <c r="AV31">
        <v>133.80000000000001</v>
      </c>
      <c r="AW31">
        <v>133.6</v>
      </c>
      <c r="AX31">
        <v>132.80000000000001</v>
      </c>
      <c r="AY31">
        <v>132.4</v>
      </c>
      <c r="AZ31">
        <v>132.6</v>
      </c>
      <c r="BA31">
        <v>132.80000000000001</v>
      </c>
      <c r="BB31">
        <v>132.9</v>
      </c>
      <c r="BC31">
        <v>133.30000000000001</v>
      </c>
      <c r="BD31">
        <v>133.9</v>
      </c>
      <c r="BE31">
        <v>136.19999999999999</v>
      </c>
      <c r="BF31">
        <v>137.80000000000001</v>
      </c>
      <c r="BG31">
        <v>137.6</v>
      </c>
      <c r="BH31">
        <v>138.30000000000001</v>
      </c>
      <c r="BI31">
        <v>140</v>
      </c>
      <c r="BJ31">
        <v>139.80000000000001</v>
      </c>
      <c r="BK31">
        <v>139.30000000000001</v>
      </c>
      <c r="BL31">
        <v>138.5</v>
      </c>
      <c r="BM31">
        <v>138.69999999999999</v>
      </c>
      <c r="BN31">
        <v>139.1</v>
      </c>
      <c r="BO31">
        <v>139.80000000000001</v>
      </c>
      <c r="BP31">
        <v>140.5</v>
      </c>
      <c r="BQ31">
        <v>141.80000000000001</v>
      </c>
      <c r="BR31">
        <v>142.5</v>
      </c>
      <c r="BS31">
        <v>142.1</v>
      </c>
      <c r="BT31">
        <v>142.19999999999999</v>
      </c>
      <c r="BU31">
        <v>142.4</v>
      </c>
      <c r="BV31">
        <v>141.9</v>
      </c>
      <c r="BW31">
        <v>141</v>
      </c>
      <c r="BX31">
        <v>141</v>
      </c>
      <c r="BY31">
        <v>141.19999999999999</v>
      </c>
      <c r="BZ31" s="26">
        <f t="shared" si="254"/>
        <v>142.35</v>
      </c>
      <c r="CA31">
        <v>142.4</v>
      </c>
      <c r="CB31">
        <v>143.6</v>
      </c>
      <c r="CC31">
        <v>144.9</v>
      </c>
      <c r="CD31">
        <v>145.69999999999999</v>
      </c>
      <c r="CE31">
        <v>146.69999999999999</v>
      </c>
      <c r="CF31">
        <v>148.30000000000001</v>
      </c>
      <c r="CG31">
        <v>149.9</v>
      </c>
      <c r="CH31">
        <v>152.30000000000001</v>
      </c>
      <c r="CI31">
        <v>151.9</v>
      </c>
      <c r="CJ31">
        <v>150.4</v>
      </c>
      <c r="CK31">
        <v>149.80000000000001</v>
      </c>
      <c r="CL31" s="26">
        <f t="shared" si="255"/>
        <v>150.70000000000002</v>
      </c>
      <c r="CN31">
        <v>152.69999999999999</v>
      </c>
      <c r="CO31">
        <v>152.69999999999999</v>
      </c>
      <c r="CP31">
        <v>154.69999999999999</v>
      </c>
      <c r="CQ31">
        <v>155.4</v>
      </c>
      <c r="CR31">
        <v>157.5</v>
      </c>
      <c r="CS31">
        <v>159.80000000000001</v>
      </c>
      <c r="CT31">
        <v>160.69999999999999</v>
      </c>
      <c r="CU31">
        <v>158.5</v>
      </c>
      <c r="CV31">
        <v>156.69999999999999</v>
      </c>
      <c r="CW31">
        <v>156.69999999999999</v>
      </c>
      <c r="CX31">
        <v>157.6</v>
      </c>
      <c r="CY31">
        <v>161.1</v>
      </c>
      <c r="CZ31">
        <v>162.1</v>
      </c>
      <c r="DA31">
        <v>163.19999999999999</v>
      </c>
      <c r="DB31">
        <v>163.6</v>
      </c>
      <c r="DC31">
        <v>164</v>
      </c>
      <c r="DD31">
        <v>166.3</v>
      </c>
      <c r="DE31">
        <v>167.6</v>
      </c>
      <c r="DF31">
        <v>167</v>
      </c>
      <c r="DG31">
        <v>166.4</v>
      </c>
      <c r="DH31">
        <v>166.7</v>
      </c>
      <c r="DI31">
        <v>168.7</v>
      </c>
      <c r="DJ31">
        <v>170.8</v>
      </c>
      <c r="DK31">
        <v>172.5</v>
      </c>
      <c r="DL31">
        <v>173.6</v>
      </c>
      <c r="DM31">
        <v>174.3</v>
      </c>
      <c r="DN31">
        <v>175.3</v>
      </c>
      <c r="DO31">
        <v>176.4</v>
      </c>
      <c r="DP31">
        <v>177.9</v>
      </c>
      <c r="DQ31">
        <v>177.8</v>
      </c>
      <c r="DR31">
        <v>177.1</v>
      </c>
      <c r="DS31">
        <v>177.8</v>
      </c>
      <c r="DT31">
        <v>178</v>
      </c>
      <c r="DU31">
        <v>178</v>
      </c>
      <c r="DV31">
        <v>178.8</v>
      </c>
      <c r="DW31">
        <v>179.8</v>
      </c>
      <c r="DZ31" t="str">
        <f>INDEX(Working_Notes!$S$3:$S$29,MATCH('Transposed Data'!EA31,Working_Notes!$T$3:$T$29,0))</f>
        <v>General Index</v>
      </c>
      <c r="EA31" t="s">
        <v>367</v>
      </c>
      <c r="EB31">
        <v>104</v>
      </c>
      <c r="EC31">
        <v>104.7</v>
      </c>
      <c r="ED31">
        <v>105</v>
      </c>
      <c r="EE31">
        <v>105.7</v>
      </c>
      <c r="EF31">
        <v>106.6</v>
      </c>
      <c r="EG31">
        <v>109.7</v>
      </c>
      <c r="EH31">
        <v>111.4</v>
      </c>
      <c r="EI31">
        <v>112.7</v>
      </c>
      <c r="EJ31">
        <v>113.2</v>
      </c>
      <c r="EK31">
        <v>114</v>
      </c>
      <c r="EL31">
        <v>115</v>
      </c>
      <c r="EM31">
        <v>113.3</v>
      </c>
      <c r="EN31">
        <v>112.9</v>
      </c>
      <c r="EO31">
        <v>113.1</v>
      </c>
      <c r="EP31">
        <v>113.7</v>
      </c>
      <c r="EQ31">
        <v>114.7</v>
      </c>
      <c r="ER31">
        <v>115.6</v>
      </c>
      <c r="ES31">
        <v>116.4</v>
      </c>
      <c r="ET31">
        <v>118.9</v>
      </c>
      <c r="EU31">
        <v>119.9</v>
      </c>
      <c r="EV31">
        <v>119.2</v>
      </c>
      <c r="EW31">
        <v>119.1</v>
      </c>
      <c r="EX31">
        <v>119</v>
      </c>
      <c r="EY31">
        <v>118.4</v>
      </c>
      <c r="EZ31">
        <v>118.5</v>
      </c>
      <c r="FA31">
        <v>118.7</v>
      </c>
      <c r="FB31">
        <v>119.1</v>
      </c>
      <c r="FC31">
        <v>119.7</v>
      </c>
      <c r="FD31">
        <v>120.7</v>
      </c>
      <c r="FE31">
        <v>121.7</v>
      </c>
      <c r="FF31">
        <v>122.4</v>
      </c>
      <c r="FG31">
        <v>123.2</v>
      </c>
      <c r="FH31">
        <v>123.5</v>
      </c>
      <c r="FI31">
        <v>124.2</v>
      </c>
      <c r="FJ31">
        <v>124.6</v>
      </c>
      <c r="FK31">
        <v>124</v>
      </c>
      <c r="FL31">
        <v>124.2</v>
      </c>
      <c r="FM31">
        <v>123.8</v>
      </c>
      <c r="FN31">
        <v>123.8</v>
      </c>
      <c r="FO31">
        <v>125.3</v>
      </c>
      <c r="FP31">
        <v>126.6</v>
      </c>
      <c r="FQ31">
        <v>128.1</v>
      </c>
      <c r="FR31">
        <v>129</v>
      </c>
      <c r="FS31">
        <v>128.4</v>
      </c>
      <c r="FT31">
        <v>128</v>
      </c>
      <c r="FU31">
        <v>128.6</v>
      </c>
      <c r="FV31">
        <v>128.5</v>
      </c>
      <c r="FW31">
        <v>127.6</v>
      </c>
      <c r="FX31">
        <v>127.8</v>
      </c>
      <c r="FY31">
        <v>128.19999999999999</v>
      </c>
      <c r="FZ31">
        <v>128.69999999999999</v>
      </c>
      <c r="GA31">
        <v>129.1</v>
      </c>
      <c r="GB31">
        <v>129.30000000000001</v>
      </c>
      <c r="GC31">
        <v>129.9</v>
      </c>
      <c r="GD31">
        <v>131.80000000000001</v>
      </c>
      <c r="GE31">
        <v>132.69999999999999</v>
      </c>
      <c r="GF31">
        <v>132.4</v>
      </c>
      <c r="GG31">
        <v>133.5</v>
      </c>
      <c r="GH31">
        <v>134.80000000000001</v>
      </c>
      <c r="GI31">
        <v>134.1</v>
      </c>
      <c r="GJ31">
        <v>134.1</v>
      </c>
      <c r="GK31">
        <v>134</v>
      </c>
      <c r="GL31">
        <v>134</v>
      </c>
      <c r="GM31">
        <v>134.80000000000001</v>
      </c>
      <c r="GN31">
        <v>135.4</v>
      </c>
      <c r="GO31">
        <v>136.19999999999999</v>
      </c>
      <c r="GP31">
        <v>137.5</v>
      </c>
      <c r="GQ31">
        <v>138</v>
      </c>
      <c r="GR31">
        <v>138.1</v>
      </c>
      <c r="GS31">
        <v>138.9</v>
      </c>
      <c r="GT31">
        <v>139</v>
      </c>
      <c r="GU31">
        <v>138</v>
      </c>
      <c r="GV31">
        <v>138</v>
      </c>
      <c r="GW31">
        <v>138.6</v>
      </c>
      <c r="GX31">
        <v>139.5</v>
      </c>
      <c r="GY31" s="26">
        <f t="shared" si="249"/>
        <v>140.5</v>
      </c>
      <c r="GZ31">
        <v>141.5</v>
      </c>
      <c r="HA31">
        <v>142.1</v>
      </c>
      <c r="HB31">
        <v>143.30000000000001</v>
      </c>
      <c r="HC31">
        <v>144.19999999999999</v>
      </c>
      <c r="HD31">
        <v>144.69999999999999</v>
      </c>
      <c r="HE31">
        <v>146</v>
      </c>
      <c r="HF31">
        <v>147</v>
      </c>
      <c r="HG31">
        <v>148.30000000000001</v>
      </c>
      <c r="HH31">
        <v>148.19999999999999</v>
      </c>
      <c r="HI31">
        <v>147.69999999999999</v>
      </c>
      <c r="HJ31">
        <v>147.30000000000001</v>
      </c>
      <c r="HK31" s="26">
        <f t="shared" si="256"/>
        <v>147.73333333333332</v>
      </c>
      <c r="HM31">
        <v>150.80000000000001</v>
      </c>
      <c r="HN31">
        <v>150.80000000000001</v>
      </c>
      <c r="HO31">
        <v>152.9</v>
      </c>
      <c r="HP31">
        <v>154</v>
      </c>
      <c r="HQ31">
        <v>155.19999999999999</v>
      </c>
      <c r="HR31">
        <v>156.69999999999999</v>
      </c>
      <c r="HS31">
        <v>156.9</v>
      </c>
      <c r="HT31">
        <v>156</v>
      </c>
      <c r="HU31">
        <v>156.5</v>
      </c>
      <c r="HV31">
        <v>156.9</v>
      </c>
      <c r="HW31">
        <v>158</v>
      </c>
      <c r="HX31">
        <v>159.5</v>
      </c>
      <c r="HY31">
        <v>160.4</v>
      </c>
      <c r="HZ31">
        <v>161.80000000000001</v>
      </c>
      <c r="IA31">
        <v>162.30000000000001</v>
      </c>
      <c r="IB31">
        <v>162.30000000000001</v>
      </c>
      <c r="IC31">
        <v>164.6</v>
      </c>
      <c r="ID31">
        <v>165.6</v>
      </c>
      <c r="IE31">
        <v>165.2</v>
      </c>
      <c r="IF31">
        <v>165</v>
      </c>
      <c r="IG31">
        <v>165.5</v>
      </c>
      <c r="IH31">
        <v>166.5</v>
      </c>
      <c r="II31">
        <v>169.2</v>
      </c>
      <c r="IJ31">
        <v>170.8</v>
      </c>
      <c r="IK31">
        <v>171.4</v>
      </c>
      <c r="IL31">
        <v>172.3</v>
      </c>
      <c r="IM31">
        <v>173.1</v>
      </c>
      <c r="IN31">
        <v>174.1</v>
      </c>
      <c r="IO31">
        <v>175.3</v>
      </c>
      <c r="IP31">
        <v>174.1</v>
      </c>
      <c r="IQ31">
        <v>174.1</v>
      </c>
      <c r="IR31">
        <v>174.9</v>
      </c>
      <c r="IS31">
        <v>176.3</v>
      </c>
      <c r="IT31">
        <v>176.3</v>
      </c>
      <c r="IU31">
        <v>177.4</v>
      </c>
      <c r="IV31">
        <v>178.2</v>
      </c>
      <c r="IY31" t="str">
        <f>INDEX(Working_Notes!$S$3:$S$29,MATCH('Transposed Data'!IZ31,Working_Notes!$T$3:$T$29,0))</f>
        <v>General Index</v>
      </c>
      <c r="IZ31" t="s">
        <v>367</v>
      </c>
      <c r="JA31">
        <v>104.6</v>
      </c>
      <c r="JB31">
        <v>105.3</v>
      </c>
      <c r="JC31">
        <v>105.5</v>
      </c>
      <c r="JD31">
        <v>106.1</v>
      </c>
      <c r="JE31">
        <v>106.9</v>
      </c>
      <c r="JF31">
        <v>109.3</v>
      </c>
      <c r="JG31">
        <v>111</v>
      </c>
      <c r="JH31">
        <v>112.4</v>
      </c>
      <c r="JI31">
        <v>113.7</v>
      </c>
      <c r="JJ31">
        <v>114.8</v>
      </c>
      <c r="JK31">
        <v>116.3</v>
      </c>
      <c r="JL31">
        <v>114.5</v>
      </c>
      <c r="JM31">
        <v>113.6</v>
      </c>
      <c r="JN31">
        <v>113.6</v>
      </c>
      <c r="JO31">
        <v>114.2</v>
      </c>
      <c r="JP31">
        <v>115.1</v>
      </c>
      <c r="JQ31">
        <v>115.8</v>
      </c>
      <c r="JR31">
        <v>116.7</v>
      </c>
      <c r="JS31">
        <v>119.2</v>
      </c>
      <c r="JT31">
        <v>120.3</v>
      </c>
      <c r="JU31">
        <v>120.1</v>
      </c>
      <c r="JV31">
        <v>120.1</v>
      </c>
      <c r="JW31">
        <v>120.1</v>
      </c>
      <c r="JX31">
        <v>119.4</v>
      </c>
      <c r="JY31">
        <v>119.5</v>
      </c>
      <c r="JZ31">
        <v>119.7</v>
      </c>
      <c r="KA31">
        <v>120.2</v>
      </c>
      <c r="KB31">
        <v>120.7</v>
      </c>
      <c r="KC31">
        <v>121.6</v>
      </c>
      <c r="KD31">
        <v>123</v>
      </c>
      <c r="KE31">
        <v>123.6</v>
      </c>
      <c r="KF31">
        <v>124.8</v>
      </c>
      <c r="KG31">
        <v>125.4</v>
      </c>
      <c r="KH31">
        <v>126.1</v>
      </c>
      <c r="KI31">
        <v>126.6</v>
      </c>
      <c r="KJ31">
        <v>126.1</v>
      </c>
      <c r="KK31">
        <v>126.3</v>
      </c>
      <c r="KL31">
        <v>126</v>
      </c>
      <c r="KM31">
        <v>126</v>
      </c>
      <c r="KN31">
        <v>127.3</v>
      </c>
      <c r="KO31">
        <v>128.6</v>
      </c>
      <c r="KP31">
        <v>130.1</v>
      </c>
      <c r="KQ31">
        <v>131.1</v>
      </c>
      <c r="KR31">
        <v>131.1</v>
      </c>
      <c r="KS31">
        <v>130.9</v>
      </c>
      <c r="KT31">
        <v>131.4</v>
      </c>
      <c r="KU31">
        <v>131.19999999999999</v>
      </c>
      <c r="KV31">
        <v>130.4</v>
      </c>
      <c r="KW31">
        <v>130.30000000000001</v>
      </c>
      <c r="KX31">
        <v>130.6</v>
      </c>
      <c r="KY31">
        <v>130.9</v>
      </c>
      <c r="KZ31">
        <v>131.1</v>
      </c>
      <c r="LA31">
        <v>131.4</v>
      </c>
      <c r="LB31">
        <v>132</v>
      </c>
      <c r="LC31">
        <v>134.19999999999999</v>
      </c>
      <c r="LD31">
        <v>135.4</v>
      </c>
      <c r="LE31">
        <v>135.19999999999999</v>
      </c>
      <c r="LF31">
        <v>136.1</v>
      </c>
      <c r="LG31">
        <v>137.6</v>
      </c>
      <c r="LH31">
        <v>137.19999999999999</v>
      </c>
      <c r="LI31">
        <v>136.9</v>
      </c>
      <c r="LJ31">
        <v>136.4</v>
      </c>
      <c r="LK31">
        <v>136.5</v>
      </c>
      <c r="LL31">
        <v>137.1</v>
      </c>
      <c r="LM31">
        <v>137.80000000000001</v>
      </c>
      <c r="LN31">
        <v>138.5</v>
      </c>
      <c r="LO31">
        <v>139.80000000000001</v>
      </c>
      <c r="LP31">
        <v>140.4</v>
      </c>
      <c r="LQ31">
        <v>140.19999999999999</v>
      </c>
      <c r="LR31">
        <v>140.80000000000001</v>
      </c>
      <c r="LS31">
        <v>140.80000000000001</v>
      </c>
      <c r="LT31">
        <v>140.1</v>
      </c>
      <c r="LU31">
        <v>139.6</v>
      </c>
      <c r="LV31">
        <v>139.9</v>
      </c>
      <c r="LW31">
        <v>140.4</v>
      </c>
      <c r="LX31" s="20">
        <f t="shared" si="250"/>
        <v>141.5</v>
      </c>
      <c r="LY31">
        <v>142</v>
      </c>
      <c r="LZ31">
        <v>142.9</v>
      </c>
      <c r="MA31">
        <v>144.19999999999999</v>
      </c>
      <c r="MB31">
        <v>145</v>
      </c>
      <c r="MC31">
        <v>145.80000000000001</v>
      </c>
      <c r="MD31">
        <v>147.19999999999999</v>
      </c>
      <c r="ME31">
        <v>148.6</v>
      </c>
      <c r="MF31">
        <v>150.4</v>
      </c>
      <c r="MG31">
        <v>150.19999999999999</v>
      </c>
      <c r="MH31">
        <v>149.1</v>
      </c>
      <c r="MI31">
        <v>148.6</v>
      </c>
      <c r="MJ31" s="20">
        <f t="shared" si="257"/>
        <v>149.29999999999998</v>
      </c>
      <c r="ML31">
        <v>151.80000000000001</v>
      </c>
      <c r="MM31">
        <v>151.80000000000001</v>
      </c>
      <c r="MN31">
        <v>153.9</v>
      </c>
      <c r="MO31">
        <v>154.69999999999999</v>
      </c>
      <c r="MP31">
        <v>156.4</v>
      </c>
      <c r="MQ31">
        <v>158.4</v>
      </c>
      <c r="MR31">
        <v>158.9</v>
      </c>
      <c r="MS31">
        <v>157.30000000000001</v>
      </c>
      <c r="MT31">
        <v>156.6</v>
      </c>
      <c r="MU31">
        <v>156.80000000000001</v>
      </c>
      <c r="MV31">
        <v>157.80000000000001</v>
      </c>
      <c r="MW31">
        <v>160.4</v>
      </c>
      <c r="MX31">
        <v>161.30000000000001</v>
      </c>
      <c r="MY31">
        <v>162.5</v>
      </c>
      <c r="MZ31">
        <v>163.19999999999999</v>
      </c>
      <c r="NA31">
        <v>163.19999999999999</v>
      </c>
      <c r="NB31">
        <v>165.5</v>
      </c>
      <c r="NC31">
        <v>166.7</v>
      </c>
      <c r="ND31">
        <v>166.2</v>
      </c>
      <c r="NE31">
        <v>165.7</v>
      </c>
      <c r="NF31">
        <v>166.1</v>
      </c>
      <c r="NG31">
        <v>167.7</v>
      </c>
      <c r="NH31">
        <v>170.1</v>
      </c>
      <c r="NI31">
        <v>171.7</v>
      </c>
      <c r="NJ31">
        <v>172.6</v>
      </c>
      <c r="NK31">
        <v>173.4</v>
      </c>
      <c r="NL31">
        <v>174.3</v>
      </c>
      <c r="NM31">
        <v>175.3</v>
      </c>
      <c r="NN31">
        <v>176.7</v>
      </c>
      <c r="NO31">
        <v>176.5</v>
      </c>
      <c r="NP31">
        <v>175.7</v>
      </c>
      <c r="NQ31">
        <v>176.5</v>
      </c>
      <c r="NR31">
        <v>177.2</v>
      </c>
      <c r="NS31">
        <v>177.2</v>
      </c>
      <c r="NT31">
        <v>178.1</v>
      </c>
      <c r="NU31">
        <v>179.1</v>
      </c>
    </row>
    <row r="32" spans="1:385" x14ac:dyDescent="0.3">
      <c r="BZ32" s="4"/>
    </row>
    <row r="33" spans="1:385" ht="18" x14ac:dyDescent="0.35">
      <c r="A33" s="162" t="s">
        <v>178</v>
      </c>
      <c r="B33" s="162"/>
      <c r="C33" t="str">
        <f t="shared" ref="C33:AH33" si="258">C2&amp;"-"&amp;C3</f>
        <v>2013-January</v>
      </c>
      <c r="D33" t="str">
        <f t="shared" si="258"/>
        <v>2013-February</v>
      </c>
      <c r="E33" t="str">
        <f t="shared" si="258"/>
        <v>2013-March</v>
      </c>
      <c r="F33" t="str">
        <f t="shared" si="258"/>
        <v>2013-April</v>
      </c>
      <c r="G33" t="str">
        <f t="shared" si="258"/>
        <v>2013-May</v>
      </c>
      <c r="H33" t="str">
        <f t="shared" si="258"/>
        <v>2013-June</v>
      </c>
      <c r="I33" t="str">
        <f t="shared" si="258"/>
        <v>2013-July</v>
      </c>
      <c r="J33" t="str">
        <f t="shared" si="258"/>
        <v>2013-August</v>
      </c>
      <c r="K33" t="str">
        <f t="shared" si="258"/>
        <v>2013-September</v>
      </c>
      <c r="L33" t="str">
        <f t="shared" si="258"/>
        <v>2013-October</v>
      </c>
      <c r="M33" t="str">
        <f t="shared" si="258"/>
        <v>2013-November</v>
      </c>
      <c r="N33" t="str">
        <f t="shared" si="258"/>
        <v>2013-December</v>
      </c>
      <c r="O33" t="str">
        <f t="shared" si="258"/>
        <v>2014-January</v>
      </c>
      <c r="P33" t="str">
        <f t="shared" si="258"/>
        <v>2014-February</v>
      </c>
      <c r="Q33" t="str">
        <f t="shared" si="258"/>
        <v>2014-March</v>
      </c>
      <c r="R33" t="str">
        <f t="shared" si="258"/>
        <v>2014-April</v>
      </c>
      <c r="S33" t="str">
        <f t="shared" si="258"/>
        <v>2014-May</v>
      </c>
      <c r="T33" t="str">
        <f t="shared" si="258"/>
        <v>2014-June</v>
      </c>
      <c r="U33" t="str">
        <f t="shared" si="258"/>
        <v>2014-July</v>
      </c>
      <c r="V33" t="str">
        <f t="shared" si="258"/>
        <v>2014-August</v>
      </c>
      <c r="W33" t="str">
        <f t="shared" si="258"/>
        <v>2014-September</v>
      </c>
      <c r="X33" t="str">
        <f t="shared" si="258"/>
        <v>2014-October</v>
      </c>
      <c r="Y33" t="str">
        <f t="shared" si="258"/>
        <v>2014-November</v>
      </c>
      <c r="Z33" t="str">
        <f t="shared" si="258"/>
        <v>2014-December</v>
      </c>
      <c r="AA33" t="str">
        <f t="shared" si="258"/>
        <v>2015-January</v>
      </c>
      <c r="AB33" t="str">
        <f t="shared" si="258"/>
        <v>2015-February</v>
      </c>
      <c r="AC33" t="str">
        <f t="shared" si="258"/>
        <v>2015-March</v>
      </c>
      <c r="AD33" t="str">
        <f t="shared" si="258"/>
        <v>2015-April</v>
      </c>
      <c r="AE33" t="str">
        <f t="shared" si="258"/>
        <v>2015-May</v>
      </c>
      <c r="AF33" t="str">
        <f t="shared" si="258"/>
        <v>2015-June</v>
      </c>
      <c r="AG33" t="str">
        <f t="shared" si="258"/>
        <v>2015-July</v>
      </c>
      <c r="AH33" t="str">
        <f t="shared" si="258"/>
        <v>2015-August</v>
      </c>
      <c r="AI33" t="str">
        <f t="shared" ref="AI33:BN33" si="259">AI2&amp;"-"&amp;AI3</f>
        <v>2015-September</v>
      </c>
      <c r="AJ33" t="str">
        <f t="shared" si="259"/>
        <v>2015-October</v>
      </c>
      <c r="AK33" t="str">
        <f t="shared" si="259"/>
        <v>2015-November</v>
      </c>
      <c r="AL33" t="str">
        <f t="shared" si="259"/>
        <v>2015-December</v>
      </c>
      <c r="AM33" t="str">
        <f t="shared" si="259"/>
        <v>2016-January</v>
      </c>
      <c r="AN33" t="str">
        <f t="shared" si="259"/>
        <v>2016-February</v>
      </c>
      <c r="AO33" t="str">
        <f t="shared" si="259"/>
        <v>2016-March</v>
      </c>
      <c r="AP33" t="str">
        <f t="shared" si="259"/>
        <v>2016-April</v>
      </c>
      <c r="AQ33" t="str">
        <f t="shared" si="259"/>
        <v>2016-May</v>
      </c>
      <c r="AR33" t="str">
        <f t="shared" si="259"/>
        <v>2016-June</v>
      </c>
      <c r="AS33" t="str">
        <f t="shared" si="259"/>
        <v>2016-July</v>
      </c>
      <c r="AT33" t="str">
        <f t="shared" si="259"/>
        <v>2016-August</v>
      </c>
      <c r="AU33" t="str">
        <f t="shared" si="259"/>
        <v>2016-September</v>
      </c>
      <c r="AV33" t="str">
        <f t="shared" si="259"/>
        <v>2016-October</v>
      </c>
      <c r="AW33" t="str">
        <f t="shared" si="259"/>
        <v>2016-November</v>
      </c>
      <c r="AX33" t="str">
        <f t="shared" si="259"/>
        <v>2016-December</v>
      </c>
      <c r="AY33" t="str">
        <f t="shared" si="259"/>
        <v>2017-January</v>
      </c>
      <c r="AZ33" t="str">
        <f t="shared" si="259"/>
        <v>2017-February</v>
      </c>
      <c r="BA33" t="str">
        <f t="shared" si="259"/>
        <v>2017-March</v>
      </c>
      <c r="BB33" t="str">
        <f t="shared" si="259"/>
        <v>2017-April</v>
      </c>
      <c r="BC33" t="str">
        <f t="shared" si="259"/>
        <v>2017-May</v>
      </c>
      <c r="BD33" t="str">
        <f t="shared" si="259"/>
        <v>2017-June</v>
      </c>
      <c r="BE33" t="str">
        <f t="shared" si="259"/>
        <v>2017-July</v>
      </c>
      <c r="BF33" t="str">
        <f t="shared" si="259"/>
        <v>2017-August</v>
      </c>
      <c r="BG33" t="str">
        <f t="shared" si="259"/>
        <v>2017-September</v>
      </c>
      <c r="BH33" t="str">
        <f t="shared" si="259"/>
        <v>2017-October</v>
      </c>
      <c r="BI33" t="str">
        <f t="shared" si="259"/>
        <v>2017-November</v>
      </c>
      <c r="BJ33" t="str">
        <f t="shared" si="259"/>
        <v>2017-December</v>
      </c>
      <c r="BK33" t="str">
        <f t="shared" si="259"/>
        <v>2018-January</v>
      </c>
      <c r="BL33" t="str">
        <f t="shared" si="259"/>
        <v>2018-February</v>
      </c>
      <c r="BM33" t="str">
        <f t="shared" si="259"/>
        <v>2018-March</v>
      </c>
      <c r="BN33" t="str">
        <f t="shared" si="259"/>
        <v>2018-April</v>
      </c>
      <c r="BO33" t="str">
        <f t="shared" ref="BO33:CU33" si="260">BO2&amp;"-"&amp;BO3</f>
        <v>2018-May</v>
      </c>
      <c r="BP33" t="str">
        <f t="shared" si="260"/>
        <v>2018-June</v>
      </c>
      <c r="BQ33" t="str">
        <f t="shared" si="260"/>
        <v>2018-July</v>
      </c>
      <c r="BR33" t="str">
        <f t="shared" si="260"/>
        <v>2018-August</v>
      </c>
      <c r="BS33" t="str">
        <f t="shared" si="260"/>
        <v>2018-September</v>
      </c>
      <c r="BT33" t="str">
        <f t="shared" si="260"/>
        <v>2018-October</v>
      </c>
      <c r="BU33" t="str">
        <f t="shared" si="260"/>
        <v>2018-November</v>
      </c>
      <c r="BV33" t="str">
        <f t="shared" si="260"/>
        <v>2018-December</v>
      </c>
      <c r="BW33" t="str">
        <f t="shared" si="260"/>
        <v>2019-January</v>
      </c>
      <c r="BX33" t="str">
        <f t="shared" si="260"/>
        <v>2019-February</v>
      </c>
      <c r="BY33" t="str">
        <f t="shared" si="260"/>
        <v>2019-March</v>
      </c>
      <c r="BZ33" t="str">
        <f t="shared" si="260"/>
        <v>2019-April</v>
      </c>
      <c r="CA33" t="str">
        <f t="shared" si="260"/>
        <v>2019-May</v>
      </c>
      <c r="CB33" t="str">
        <f t="shared" si="260"/>
        <v>2019-June</v>
      </c>
      <c r="CC33" t="str">
        <f t="shared" si="260"/>
        <v>2019-July</v>
      </c>
      <c r="CD33" t="str">
        <f t="shared" si="260"/>
        <v>2019-August</v>
      </c>
      <c r="CE33" t="str">
        <f t="shared" si="260"/>
        <v>2019-September</v>
      </c>
      <c r="CF33" t="str">
        <f t="shared" si="260"/>
        <v>2019-October</v>
      </c>
      <c r="CG33" t="str">
        <f t="shared" si="260"/>
        <v>2019-November</v>
      </c>
      <c r="CH33" t="str">
        <f t="shared" si="260"/>
        <v>2019-December</v>
      </c>
      <c r="CI33" t="str">
        <f t="shared" si="260"/>
        <v>2020-January</v>
      </c>
      <c r="CJ33" t="str">
        <f t="shared" si="260"/>
        <v>2020-February</v>
      </c>
      <c r="CK33" t="str">
        <f t="shared" si="260"/>
        <v>2020-March</v>
      </c>
      <c r="CL33" t="str">
        <f t="shared" si="260"/>
        <v>2020-April</v>
      </c>
      <c r="CM33" t="str">
        <f t="shared" si="260"/>
        <v>2020-May</v>
      </c>
      <c r="CN33" t="str">
        <f t="shared" si="260"/>
        <v>2020-June</v>
      </c>
      <c r="CO33" t="str">
        <f t="shared" si="260"/>
        <v>2020-July</v>
      </c>
      <c r="CP33" t="str">
        <f t="shared" si="260"/>
        <v>2020-August</v>
      </c>
      <c r="CQ33" t="str">
        <f t="shared" si="260"/>
        <v>2020-September</v>
      </c>
      <c r="CR33" t="str">
        <f t="shared" si="260"/>
        <v>2020-October</v>
      </c>
      <c r="CS33" t="str">
        <f t="shared" si="260"/>
        <v>2020-November</v>
      </c>
      <c r="CT33" t="str">
        <f t="shared" si="260"/>
        <v>2020-December</v>
      </c>
      <c r="CU33" t="str">
        <f t="shared" si="260"/>
        <v>2021-January</v>
      </c>
      <c r="CV33" t="str">
        <f t="shared" ref="CV33:DW33" si="261">CV2&amp;"-"&amp;CV3</f>
        <v>2021-February</v>
      </c>
      <c r="CW33" t="str">
        <f t="shared" si="261"/>
        <v>2021-March</v>
      </c>
      <c r="CX33" t="str">
        <f t="shared" si="261"/>
        <v>2021-April</v>
      </c>
      <c r="CY33" t="str">
        <f t="shared" si="261"/>
        <v>2021-May</v>
      </c>
      <c r="CZ33" t="str">
        <f t="shared" si="261"/>
        <v>2021-June</v>
      </c>
      <c r="DA33" t="str">
        <f t="shared" si="261"/>
        <v>2021-July</v>
      </c>
      <c r="DB33" t="str">
        <f t="shared" si="261"/>
        <v>2021-August</v>
      </c>
      <c r="DC33" t="str">
        <f t="shared" si="261"/>
        <v>2021-September</v>
      </c>
      <c r="DD33" t="str">
        <f t="shared" si="261"/>
        <v>2021-October</v>
      </c>
      <c r="DE33" t="str">
        <f t="shared" si="261"/>
        <v>2021-November</v>
      </c>
      <c r="DF33" t="str">
        <f t="shared" si="261"/>
        <v>2021-December</v>
      </c>
      <c r="DG33" t="str">
        <f t="shared" si="261"/>
        <v>2022-January</v>
      </c>
      <c r="DH33" t="str">
        <f t="shared" si="261"/>
        <v>2022-February</v>
      </c>
      <c r="DI33" t="str">
        <f t="shared" si="261"/>
        <v>2022-March</v>
      </c>
      <c r="DJ33" t="str">
        <f t="shared" si="261"/>
        <v>2022-April</v>
      </c>
      <c r="DK33" t="str">
        <f t="shared" si="261"/>
        <v>2022-May</v>
      </c>
      <c r="DL33" t="str">
        <f t="shared" si="261"/>
        <v>2022-June</v>
      </c>
      <c r="DM33" t="str">
        <f t="shared" si="261"/>
        <v>2022-July</v>
      </c>
      <c r="DN33" t="str">
        <f t="shared" si="261"/>
        <v>2022-August</v>
      </c>
      <c r="DO33" t="str">
        <f t="shared" si="261"/>
        <v>2022-September</v>
      </c>
      <c r="DP33" t="str">
        <f t="shared" si="261"/>
        <v>2022-October</v>
      </c>
      <c r="DQ33" t="str">
        <f t="shared" si="261"/>
        <v>2022-November</v>
      </c>
      <c r="DR33" t="str">
        <f t="shared" si="261"/>
        <v>2022-December</v>
      </c>
      <c r="DS33" t="str">
        <f t="shared" si="261"/>
        <v>2023-January</v>
      </c>
      <c r="DT33" t="str">
        <f t="shared" si="261"/>
        <v>2023-February</v>
      </c>
      <c r="DU33" t="str">
        <f t="shared" si="261"/>
        <v>2023-March</v>
      </c>
      <c r="DV33" t="str">
        <f t="shared" si="261"/>
        <v>2023-April</v>
      </c>
      <c r="DW33" t="str">
        <f t="shared" si="261"/>
        <v>2023-May</v>
      </c>
      <c r="DZ33" s="22" t="s">
        <v>178</v>
      </c>
      <c r="EA33" s="22"/>
      <c r="EB33" t="str">
        <f t="shared" ref="EB33:FG33" si="262">EB2&amp;"-"&amp;EB3</f>
        <v>2013-January</v>
      </c>
      <c r="EC33" t="str">
        <f t="shared" si="262"/>
        <v>2013-February</v>
      </c>
      <c r="ED33" t="str">
        <f t="shared" si="262"/>
        <v>2013-March</v>
      </c>
      <c r="EE33" t="str">
        <f t="shared" si="262"/>
        <v>2013-April</v>
      </c>
      <c r="EF33" t="str">
        <f t="shared" si="262"/>
        <v>2013-May</v>
      </c>
      <c r="EG33" t="str">
        <f t="shared" si="262"/>
        <v>2013-June</v>
      </c>
      <c r="EH33" t="str">
        <f t="shared" si="262"/>
        <v>2013-July</v>
      </c>
      <c r="EI33" t="str">
        <f t="shared" si="262"/>
        <v>2013-August</v>
      </c>
      <c r="EJ33" t="str">
        <f t="shared" si="262"/>
        <v>2013-September</v>
      </c>
      <c r="EK33" t="str">
        <f t="shared" si="262"/>
        <v>2013-October</v>
      </c>
      <c r="EL33" t="str">
        <f t="shared" si="262"/>
        <v>2013-November</v>
      </c>
      <c r="EM33" t="str">
        <f t="shared" si="262"/>
        <v>2013-December</v>
      </c>
      <c r="EN33" t="str">
        <f t="shared" si="262"/>
        <v>2014-January</v>
      </c>
      <c r="EO33" t="str">
        <f t="shared" si="262"/>
        <v>2014-February</v>
      </c>
      <c r="EP33" t="str">
        <f t="shared" si="262"/>
        <v>2014-March</v>
      </c>
      <c r="EQ33" t="str">
        <f t="shared" si="262"/>
        <v>2014-April</v>
      </c>
      <c r="ER33" t="str">
        <f t="shared" si="262"/>
        <v>2014-May</v>
      </c>
      <c r="ES33" t="str">
        <f t="shared" si="262"/>
        <v>2014-June</v>
      </c>
      <c r="ET33" t="str">
        <f t="shared" si="262"/>
        <v>2014-July</v>
      </c>
      <c r="EU33" t="str">
        <f t="shared" si="262"/>
        <v>2014-August</v>
      </c>
      <c r="EV33" t="str">
        <f t="shared" si="262"/>
        <v>2014-September</v>
      </c>
      <c r="EW33" t="str">
        <f t="shared" si="262"/>
        <v>2014-October</v>
      </c>
      <c r="EX33" t="str">
        <f t="shared" si="262"/>
        <v>2014-November</v>
      </c>
      <c r="EY33" t="str">
        <f t="shared" si="262"/>
        <v>2014-December</v>
      </c>
      <c r="EZ33" t="str">
        <f t="shared" si="262"/>
        <v>2015-January</v>
      </c>
      <c r="FA33" t="str">
        <f t="shared" si="262"/>
        <v>2015-February</v>
      </c>
      <c r="FB33" t="str">
        <f t="shared" si="262"/>
        <v>2015-March</v>
      </c>
      <c r="FC33" t="str">
        <f t="shared" si="262"/>
        <v>2015-April</v>
      </c>
      <c r="FD33" t="str">
        <f t="shared" si="262"/>
        <v>2015-May</v>
      </c>
      <c r="FE33" t="str">
        <f t="shared" si="262"/>
        <v>2015-June</v>
      </c>
      <c r="FF33" t="str">
        <f t="shared" si="262"/>
        <v>2015-July</v>
      </c>
      <c r="FG33" t="str">
        <f t="shared" si="262"/>
        <v>2015-August</v>
      </c>
      <c r="FH33" t="str">
        <f t="shared" ref="FH33:GM33" si="263">FH2&amp;"-"&amp;FH3</f>
        <v>2015-September</v>
      </c>
      <c r="FI33" t="str">
        <f t="shared" si="263"/>
        <v>2015-October</v>
      </c>
      <c r="FJ33" t="str">
        <f t="shared" si="263"/>
        <v>2015-November</v>
      </c>
      <c r="FK33" t="str">
        <f t="shared" si="263"/>
        <v>2015-December</v>
      </c>
      <c r="FL33" t="str">
        <f t="shared" si="263"/>
        <v>2016-January</v>
      </c>
      <c r="FM33" t="str">
        <f t="shared" si="263"/>
        <v>2016-February</v>
      </c>
      <c r="FN33" t="str">
        <f t="shared" si="263"/>
        <v>2016-March</v>
      </c>
      <c r="FO33" t="str">
        <f t="shared" si="263"/>
        <v>2016-April</v>
      </c>
      <c r="FP33" t="str">
        <f t="shared" si="263"/>
        <v>2016-May</v>
      </c>
      <c r="FQ33" t="str">
        <f t="shared" si="263"/>
        <v>2016-June</v>
      </c>
      <c r="FR33" t="str">
        <f t="shared" si="263"/>
        <v>2016-July</v>
      </c>
      <c r="FS33" t="str">
        <f t="shared" si="263"/>
        <v>2016-August</v>
      </c>
      <c r="FT33" t="str">
        <f t="shared" si="263"/>
        <v>2016-September</v>
      </c>
      <c r="FU33" t="str">
        <f t="shared" si="263"/>
        <v>2016-October</v>
      </c>
      <c r="FV33" t="str">
        <f t="shared" si="263"/>
        <v>2016-November</v>
      </c>
      <c r="FW33" t="str">
        <f t="shared" si="263"/>
        <v>2016-December</v>
      </c>
      <c r="FX33" t="str">
        <f t="shared" si="263"/>
        <v>2017-January</v>
      </c>
      <c r="FY33" t="str">
        <f t="shared" si="263"/>
        <v>2017-February</v>
      </c>
      <c r="FZ33" t="str">
        <f t="shared" si="263"/>
        <v>2017-March</v>
      </c>
      <c r="GA33" t="str">
        <f t="shared" si="263"/>
        <v>2017-April</v>
      </c>
      <c r="GB33" t="str">
        <f t="shared" si="263"/>
        <v>2017-May</v>
      </c>
      <c r="GC33" t="str">
        <f t="shared" si="263"/>
        <v>2017-June</v>
      </c>
      <c r="GD33" t="str">
        <f t="shared" si="263"/>
        <v>2017-July</v>
      </c>
      <c r="GE33" t="str">
        <f t="shared" si="263"/>
        <v>2017-August</v>
      </c>
      <c r="GF33" t="str">
        <f t="shared" si="263"/>
        <v>2017-September</v>
      </c>
      <c r="GG33" t="str">
        <f t="shared" si="263"/>
        <v>2017-October</v>
      </c>
      <c r="GH33" t="str">
        <f t="shared" si="263"/>
        <v>2017-November</v>
      </c>
      <c r="GI33" t="str">
        <f t="shared" si="263"/>
        <v>2017-December</v>
      </c>
      <c r="GJ33" t="str">
        <f t="shared" si="263"/>
        <v>2018-January</v>
      </c>
      <c r="GK33" t="str">
        <f t="shared" si="263"/>
        <v>2018-February</v>
      </c>
      <c r="GL33" t="str">
        <f t="shared" si="263"/>
        <v>2018-March</v>
      </c>
      <c r="GM33" t="str">
        <f t="shared" si="263"/>
        <v>2018-April</v>
      </c>
      <c r="GN33" t="str">
        <f t="shared" ref="GN33:HT33" si="264">GN2&amp;"-"&amp;GN3</f>
        <v>2018-May</v>
      </c>
      <c r="GO33" t="str">
        <f t="shared" si="264"/>
        <v>2018-June</v>
      </c>
      <c r="GP33" t="str">
        <f t="shared" si="264"/>
        <v>2018-July</v>
      </c>
      <c r="GQ33" t="str">
        <f t="shared" si="264"/>
        <v>2018-August</v>
      </c>
      <c r="GR33" t="str">
        <f t="shared" si="264"/>
        <v>2018-September</v>
      </c>
      <c r="GS33" t="str">
        <f t="shared" si="264"/>
        <v>2018-October</v>
      </c>
      <c r="GT33" t="str">
        <f t="shared" si="264"/>
        <v>2018-November</v>
      </c>
      <c r="GU33" t="str">
        <f t="shared" si="264"/>
        <v>2018-December</v>
      </c>
      <c r="GV33" t="str">
        <f t="shared" si="264"/>
        <v>2019-January</v>
      </c>
      <c r="GW33" t="str">
        <f t="shared" si="264"/>
        <v>2019-February</v>
      </c>
      <c r="GX33" t="str">
        <f t="shared" si="264"/>
        <v>2019-March</v>
      </c>
      <c r="GY33" t="str">
        <f t="shared" ref="GY33" si="265">GY2&amp;"-"&amp;GY3</f>
        <v>2019-April</v>
      </c>
      <c r="GZ33" t="str">
        <f t="shared" si="264"/>
        <v>2019-May</v>
      </c>
      <c r="HA33" t="str">
        <f t="shared" si="264"/>
        <v>2019-June</v>
      </c>
      <c r="HB33" t="str">
        <f t="shared" si="264"/>
        <v>2019-July</v>
      </c>
      <c r="HC33" t="str">
        <f t="shared" si="264"/>
        <v>2019-August</v>
      </c>
      <c r="HD33" t="str">
        <f t="shared" si="264"/>
        <v>2019-September</v>
      </c>
      <c r="HE33" t="str">
        <f t="shared" si="264"/>
        <v>2019-October</v>
      </c>
      <c r="HF33" t="str">
        <f t="shared" si="264"/>
        <v>2019-November</v>
      </c>
      <c r="HG33" t="str">
        <f t="shared" si="264"/>
        <v>2019-December</v>
      </c>
      <c r="HH33" t="str">
        <f t="shared" si="264"/>
        <v>2020-January</v>
      </c>
      <c r="HI33" t="str">
        <f t="shared" si="264"/>
        <v>2020-February</v>
      </c>
      <c r="HJ33" t="str">
        <f t="shared" si="264"/>
        <v>2020-March</v>
      </c>
      <c r="HK33" t="str">
        <f t="shared" si="264"/>
        <v>2020-April</v>
      </c>
      <c r="HL33" t="str">
        <f t="shared" si="264"/>
        <v>2020-May</v>
      </c>
      <c r="HM33" t="str">
        <f t="shared" si="264"/>
        <v>2020-June</v>
      </c>
      <c r="HN33" t="str">
        <f t="shared" si="264"/>
        <v>2020-July</v>
      </c>
      <c r="HO33" t="str">
        <f t="shared" si="264"/>
        <v>2020-August</v>
      </c>
      <c r="HP33" t="str">
        <f t="shared" si="264"/>
        <v>2020-September</v>
      </c>
      <c r="HQ33" t="str">
        <f t="shared" si="264"/>
        <v>2020-October</v>
      </c>
      <c r="HR33" t="str">
        <f t="shared" si="264"/>
        <v>2020-November</v>
      </c>
      <c r="HS33" t="str">
        <f t="shared" si="264"/>
        <v>2020-December</v>
      </c>
      <c r="HT33" t="str">
        <f t="shared" si="264"/>
        <v>2021-January</v>
      </c>
      <c r="HU33" t="str">
        <f t="shared" ref="HU33:IV33" si="266">HU2&amp;"-"&amp;HU3</f>
        <v>2021-February</v>
      </c>
      <c r="HV33" t="str">
        <f t="shared" si="266"/>
        <v>2021-March</v>
      </c>
      <c r="HW33" t="str">
        <f t="shared" si="266"/>
        <v>2021-April</v>
      </c>
      <c r="HX33" t="str">
        <f t="shared" si="266"/>
        <v>2021-May</v>
      </c>
      <c r="HY33" t="str">
        <f t="shared" si="266"/>
        <v>2021-June</v>
      </c>
      <c r="HZ33" t="str">
        <f t="shared" si="266"/>
        <v>2021-July</v>
      </c>
      <c r="IA33" t="str">
        <f t="shared" si="266"/>
        <v>2021-August</v>
      </c>
      <c r="IB33" t="str">
        <f t="shared" si="266"/>
        <v>2021-September</v>
      </c>
      <c r="IC33" t="str">
        <f t="shared" si="266"/>
        <v>2021-October</v>
      </c>
      <c r="ID33" t="str">
        <f t="shared" si="266"/>
        <v>2021-November</v>
      </c>
      <c r="IE33" t="str">
        <f t="shared" si="266"/>
        <v>2021-December</v>
      </c>
      <c r="IF33" t="str">
        <f t="shared" si="266"/>
        <v>2022-January</v>
      </c>
      <c r="IG33" t="str">
        <f t="shared" si="266"/>
        <v>2022-February</v>
      </c>
      <c r="IH33" t="str">
        <f t="shared" si="266"/>
        <v>2022-March</v>
      </c>
      <c r="II33" t="str">
        <f t="shared" si="266"/>
        <v>2022-April</v>
      </c>
      <c r="IJ33" t="str">
        <f t="shared" si="266"/>
        <v>2022-May</v>
      </c>
      <c r="IK33" t="str">
        <f t="shared" si="266"/>
        <v>2022-June</v>
      </c>
      <c r="IL33" t="str">
        <f t="shared" si="266"/>
        <v>2022-July</v>
      </c>
      <c r="IM33" t="str">
        <f t="shared" si="266"/>
        <v>2022-August</v>
      </c>
      <c r="IN33" t="str">
        <f t="shared" si="266"/>
        <v>2022-September</v>
      </c>
      <c r="IO33" t="str">
        <f t="shared" si="266"/>
        <v>2022-October</v>
      </c>
      <c r="IP33" t="str">
        <f t="shared" si="266"/>
        <v>2022-November</v>
      </c>
      <c r="IQ33" t="str">
        <f t="shared" si="266"/>
        <v>2022-December</v>
      </c>
      <c r="IR33" t="str">
        <f t="shared" si="266"/>
        <v>2023-January</v>
      </c>
      <c r="IS33" t="str">
        <f t="shared" si="266"/>
        <v>2023-February</v>
      </c>
      <c r="IT33" t="str">
        <f t="shared" si="266"/>
        <v>2023-March</v>
      </c>
      <c r="IU33" t="str">
        <f t="shared" si="266"/>
        <v>2023-April</v>
      </c>
      <c r="IV33" t="str">
        <f t="shared" si="266"/>
        <v>2023-May</v>
      </c>
      <c r="IY33" s="162" t="s">
        <v>178</v>
      </c>
      <c r="IZ33" s="162"/>
      <c r="JA33" t="str">
        <f t="shared" ref="JA33:KF33" si="267">JA2&amp;"-"&amp;JA3</f>
        <v>2013-January</v>
      </c>
      <c r="JB33" t="str">
        <f t="shared" si="267"/>
        <v>2013-February</v>
      </c>
      <c r="JC33" t="str">
        <f t="shared" si="267"/>
        <v>2013-March</v>
      </c>
      <c r="JD33" t="str">
        <f t="shared" si="267"/>
        <v>2013-April</v>
      </c>
      <c r="JE33" t="str">
        <f t="shared" si="267"/>
        <v>2013-May</v>
      </c>
      <c r="JF33" t="str">
        <f t="shared" si="267"/>
        <v>2013-June</v>
      </c>
      <c r="JG33" t="str">
        <f t="shared" si="267"/>
        <v>2013-July</v>
      </c>
      <c r="JH33" t="str">
        <f t="shared" si="267"/>
        <v>2013-August</v>
      </c>
      <c r="JI33" t="str">
        <f t="shared" si="267"/>
        <v>2013-September</v>
      </c>
      <c r="JJ33" t="str">
        <f t="shared" si="267"/>
        <v>2013-October</v>
      </c>
      <c r="JK33" t="str">
        <f t="shared" si="267"/>
        <v>2013-November</v>
      </c>
      <c r="JL33" t="str">
        <f t="shared" si="267"/>
        <v>2013-December</v>
      </c>
      <c r="JM33" t="str">
        <f t="shared" si="267"/>
        <v>2014-January</v>
      </c>
      <c r="JN33" t="str">
        <f t="shared" si="267"/>
        <v>2014-February</v>
      </c>
      <c r="JO33" t="str">
        <f t="shared" si="267"/>
        <v>2014-March</v>
      </c>
      <c r="JP33" t="str">
        <f t="shared" si="267"/>
        <v>2014-April</v>
      </c>
      <c r="JQ33" t="str">
        <f t="shared" si="267"/>
        <v>2014-May</v>
      </c>
      <c r="JR33" t="str">
        <f t="shared" si="267"/>
        <v>2014-June</v>
      </c>
      <c r="JS33" t="str">
        <f t="shared" si="267"/>
        <v>2014-July</v>
      </c>
      <c r="JT33" t="str">
        <f t="shared" si="267"/>
        <v>2014-August</v>
      </c>
      <c r="JU33" t="str">
        <f t="shared" si="267"/>
        <v>2014-September</v>
      </c>
      <c r="JV33" t="str">
        <f t="shared" si="267"/>
        <v>2014-October</v>
      </c>
      <c r="JW33" t="str">
        <f t="shared" si="267"/>
        <v>2014-November</v>
      </c>
      <c r="JX33" t="str">
        <f t="shared" si="267"/>
        <v>2014-December</v>
      </c>
      <c r="JY33" t="str">
        <f t="shared" si="267"/>
        <v>2015-January</v>
      </c>
      <c r="JZ33" t="str">
        <f t="shared" si="267"/>
        <v>2015-February</v>
      </c>
      <c r="KA33" t="str">
        <f t="shared" si="267"/>
        <v>2015-March</v>
      </c>
      <c r="KB33" t="str">
        <f t="shared" si="267"/>
        <v>2015-April</v>
      </c>
      <c r="KC33" t="str">
        <f t="shared" si="267"/>
        <v>2015-May</v>
      </c>
      <c r="KD33" t="str">
        <f t="shared" si="267"/>
        <v>2015-June</v>
      </c>
      <c r="KE33" t="str">
        <f t="shared" si="267"/>
        <v>2015-July</v>
      </c>
      <c r="KF33" t="str">
        <f t="shared" si="267"/>
        <v>2015-August</v>
      </c>
      <c r="KG33" t="str">
        <f t="shared" ref="KG33:LL33" si="268">KG2&amp;"-"&amp;KG3</f>
        <v>2015-September</v>
      </c>
      <c r="KH33" t="str">
        <f t="shared" si="268"/>
        <v>2015-October</v>
      </c>
      <c r="KI33" t="str">
        <f t="shared" si="268"/>
        <v>2015-November</v>
      </c>
      <c r="KJ33" t="str">
        <f t="shared" si="268"/>
        <v>2015-December</v>
      </c>
      <c r="KK33" t="str">
        <f t="shared" si="268"/>
        <v>2016-January</v>
      </c>
      <c r="KL33" t="str">
        <f t="shared" si="268"/>
        <v>2016-February</v>
      </c>
      <c r="KM33" t="str">
        <f t="shared" si="268"/>
        <v>2016-March</v>
      </c>
      <c r="KN33" t="str">
        <f t="shared" si="268"/>
        <v>2016-April</v>
      </c>
      <c r="KO33" t="str">
        <f t="shared" si="268"/>
        <v>2016-May</v>
      </c>
      <c r="KP33" t="str">
        <f t="shared" si="268"/>
        <v>2016-June</v>
      </c>
      <c r="KQ33" t="str">
        <f t="shared" si="268"/>
        <v>2016-July</v>
      </c>
      <c r="KR33" t="str">
        <f t="shared" si="268"/>
        <v>2016-August</v>
      </c>
      <c r="KS33" t="str">
        <f t="shared" si="268"/>
        <v>2016-September</v>
      </c>
      <c r="KT33" t="str">
        <f t="shared" si="268"/>
        <v>2016-October</v>
      </c>
      <c r="KU33" t="str">
        <f t="shared" si="268"/>
        <v>2016-November</v>
      </c>
      <c r="KV33" t="str">
        <f t="shared" si="268"/>
        <v>2016-December</v>
      </c>
      <c r="KW33" t="str">
        <f t="shared" si="268"/>
        <v>2017-January</v>
      </c>
      <c r="KX33" t="str">
        <f t="shared" si="268"/>
        <v>2017-February</v>
      </c>
      <c r="KY33" t="str">
        <f t="shared" si="268"/>
        <v>2017-March</v>
      </c>
      <c r="KZ33" t="str">
        <f t="shared" si="268"/>
        <v>2017-April</v>
      </c>
      <c r="LA33" t="str">
        <f t="shared" si="268"/>
        <v>2017-May</v>
      </c>
      <c r="LB33" t="str">
        <f t="shared" si="268"/>
        <v>2017-June</v>
      </c>
      <c r="LC33" t="str">
        <f t="shared" si="268"/>
        <v>2017-July</v>
      </c>
      <c r="LD33" t="str">
        <f t="shared" si="268"/>
        <v>2017-August</v>
      </c>
      <c r="LE33" t="str">
        <f t="shared" si="268"/>
        <v>2017-September</v>
      </c>
      <c r="LF33" t="str">
        <f t="shared" si="268"/>
        <v>2017-October</v>
      </c>
      <c r="LG33" t="str">
        <f t="shared" si="268"/>
        <v>2017-November</v>
      </c>
      <c r="LH33" t="str">
        <f t="shared" si="268"/>
        <v>2017-December</v>
      </c>
      <c r="LI33" t="str">
        <f t="shared" si="268"/>
        <v>2018-January</v>
      </c>
      <c r="LJ33" t="str">
        <f t="shared" si="268"/>
        <v>2018-February</v>
      </c>
      <c r="LK33" t="str">
        <f t="shared" si="268"/>
        <v>2018-March</v>
      </c>
      <c r="LL33" t="str">
        <f t="shared" si="268"/>
        <v>2018-April</v>
      </c>
      <c r="LM33" t="str">
        <f t="shared" ref="LM33:MS33" si="269">LM2&amp;"-"&amp;LM3</f>
        <v>2018-May</v>
      </c>
      <c r="LN33" t="str">
        <f t="shared" si="269"/>
        <v>2018-June</v>
      </c>
      <c r="LO33" t="str">
        <f t="shared" si="269"/>
        <v>2018-July</v>
      </c>
      <c r="LP33" t="str">
        <f t="shared" si="269"/>
        <v>2018-August</v>
      </c>
      <c r="LQ33" t="str">
        <f t="shared" si="269"/>
        <v>2018-September</v>
      </c>
      <c r="LR33" t="str">
        <f t="shared" si="269"/>
        <v>2018-October</v>
      </c>
      <c r="LS33" t="str">
        <f t="shared" si="269"/>
        <v>2018-November</v>
      </c>
      <c r="LT33" t="str">
        <f t="shared" si="269"/>
        <v>2018-December</v>
      </c>
      <c r="LU33" t="str">
        <f t="shared" si="269"/>
        <v>2019-January</v>
      </c>
      <c r="LV33" t="str">
        <f t="shared" si="269"/>
        <v>2019-February</v>
      </c>
      <c r="LW33" t="str">
        <f t="shared" si="269"/>
        <v>2019-March</v>
      </c>
      <c r="LX33" t="str">
        <f t="shared" si="269"/>
        <v>2019-April</v>
      </c>
      <c r="LY33" t="str">
        <f t="shared" si="269"/>
        <v>2019-May</v>
      </c>
      <c r="LZ33" t="str">
        <f t="shared" si="269"/>
        <v>2019-June</v>
      </c>
      <c r="MA33" t="str">
        <f t="shared" si="269"/>
        <v>2019-July</v>
      </c>
      <c r="MB33" t="str">
        <f t="shared" si="269"/>
        <v>2019-August</v>
      </c>
      <c r="MC33" t="str">
        <f t="shared" si="269"/>
        <v>2019-September</v>
      </c>
      <c r="MD33" t="str">
        <f t="shared" si="269"/>
        <v>2019-October</v>
      </c>
      <c r="ME33" t="str">
        <f t="shared" si="269"/>
        <v>2019-November</v>
      </c>
      <c r="MF33" t="str">
        <f t="shared" si="269"/>
        <v>2019-December</v>
      </c>
      <c r="MG33" t="str">
        <f t="shared" si="269"/>
        <v>2020-January</v>
      </c>
      <c r="MH33" t="str">
        <f t="shared" si="269"/>
        <v>2020-February</v>
      </c>
      <c r="MI33" t="str">
        <f t="shared" si="269"/>
        <v>2020-March</v>
      </c>
      <c r="MJ33" t="str">
        <f t="shared" si="269"/>
        <v>2020-April</v>
      </c>
      <c r="MK33" t="str">
        <f t="shared" si="269"/>
        <v>2020-May</v>
      </c>
      <c r="ML33" t="str">
        <f t="shared" si="269"/>
        <v>2020-June</v>
      </c>
      <c r="MM33" t="str">
        <f t="shared" si="269"/>
        <v>2020-July</v>
      </c>
      <c r="MN33" t="str">
        <f t="shared" si="269"/>
        <v>2020-August</v>
      </c>
      <c r="MO33" t="str">
        <f t="shared" si="269"/>
        <v>2020-September</v>
      </c>
      <c r="MP33" t="str">
        <f t="shared" si="269"/>
        <v>2020-October</v>
      </c>
      <c r="MQ33" t="str">
        <f t="shared" si="269"/>
        <v>2020-November</v>
      </c>
      <c r="MR33" t="str">
        <f t="shared" si="269"/>
        <v>2020-December</v>
      </c>
      <c r="MS33" t="str">
        <f t="shared" si="269"/>
        <v>2021-January</v>
      </c>
      <c r="MT33" t="str">
        <f t="shared" ref="MT33:NU33" si="270">MT2&amp;"-"&amp;MT3</f>
        <v>2021-February</v>
      </c>
      <c r="MU33" t="str">
        <f t="shared" si="270"/>
        <v>2021-March</v>
      </c>
      <c r="MV33" t="str">
        <f t="shared" si="270"/>
        <v>2021-April</v>
      </c>
      <c r="MW33" t="str">
        <f t="shared" si="270"/>
        <v>2021-May</v>
      </c>
      <c r="MX33" t="str">
        <f t="shared" si="270"/>
        <v>2021-June</v>
      </c>
      <c r="MY33" t="str">
        <f t="shared" si="270"/>
        <v>2021-July</v>
      </c>
      <c r="MZ33" t="str">
        <f t="shared" si="270"/>
        <v>2021-August</v>
      </c>
      <c r="NA33" t="str">
        <f t="shared" si="270"/>
        <v>2021-September</v>
      </c>
      <c r="NB33" t="str">
        <f t="shared" si="270"/>
        <v>2021-October</v>
      </c>
      <c r="NC33" t="str">
        <f t="shared" si="270"/>
        <v>2021-November</v>
      </c>
      <c r="ND33" t="str">
        <f t="shared" si="270"/>
        <v>2021-December</v>
      </c>
      <c r="NE33" t="str">
        <f t="shared" si="270"/>
        <v>2022-January</v>
      </c>
      <c r="NF33" t="str">
        <f t="shared" si="270"/>
        <v>2022-February</v>
      </c>
      <c r="NG33" t="str">
        <f t="shared" si="270"/>
        <v>2022-March</v>
      </c>
      <c r="NH33" t="str">
        <f t="shared" si="270"/>
        <v>2022-April</v>
      </c>
      <c r="NI33" t="str">
        <f t="shared" si="270"/>
        <v>2022-May</v>
      </c>
      <c r="NJ33" t="str">
        <f t="shared" si="270"/>
        <v>2022-June</v>
      </c>
      <c r="NK33" t="str">
        <f t="shared" si="270"/>
        <v>2022-July</v>
      </c>
      <c r="NL33" t="str">
        <f t="shared" si="270"/>
        <v>2022-August</v>
      </c>
      <c r="NM33" t="str">
        <f t="shared" si="270"/>
        <v>2022-September</v>
      </c>
      <c r="NN33" t="str">
        <f t="shared" si="270"/>
        <v>2022-October</v>
      </c>
      <c r="NO33" t="str">
        <f t="shared" si="270"/>
        <v>2022-November</v>
      </c>
      <c r="NP33" t="str">
        <f t="shared" si="270"/>
        <v>2022-December</v>
      </c>
      <c r="NQ33" t="str">
        <f t="shared" si="270"/>
        <v>2023-January</v>
      </c>
      <c r="NR33" t="str">
        <f t="shared" si="270"/>
        <v>2023-February</v>
      </c>
      <c r="NS33" t="str">
        <f t="shared" si="270"/>
        <v>2023-March</v>
      </c>
      <c r="NT33" t="str">
        <f t="shared" si="270"/>
        <v>2023-April</v>
      </c>
      <c r="NU33" t="str">
        <f t="shared" si="270"/>
        <v>2023-May</v>
      </c>
    </row>
    <row r="34" spans="1:385" x14ac:dyDescent="0.3">
      <c r="A34" s="21" t="s">
        <v>173</v>
      </c>
      <c r="B34" s="5"/>
      <c r="C34">
        <f>SUMIF($A$5:$A$31,$A34,C$5:C$31)</f>
        <v>1054.6999999999998</v>
      </c>
      <c r="D34">
        <f t="shared" ref="D34:BO35" si="271">SUMIF($A$5:$A$31,$A34,D$5:D$31)</f>
        <v>1061.3</v>
      </c>
      <c r="E34">
        <f t="shared" si="271"/>
        <v>1061.8000000000002</v>
      </c>
      <c r="F34">
        <f t="shared" si="271"/>
        <v>1063.4000000000001</v>
      </c>
      <c r="G34">
        <f t="shared" si="271"/>
        <v>1068.5999999999999</v>
      </c>
      <c r="H34">
        <f t="shared" si="271"/>
        <v>1090.2</v>
      </c>
      <c r="I34">
        <f t="shared" si="271"/>
        <v>1111.5999999999999</v>
      </c>
      <c r="J34">
        <f t="shared" si="271"/>
        <v>1125.3</v>
      </c>
      <c r="K34">
        <f t="shared" si="271"/>
        <v>1146.3000000000002</v>
      </c>
      <c r="L34">
        <f t="shared" si="271"/>
        <v>1162.2</v>
      </c>
      <c r="M34">
        <f t="shared" si="271"/>
        <v>1186.5</v>
      </c>
      <c r="N34">
        <f t="shared" si="271"/>
        <v>1161.4000000000001</v>
      </c>
      <c r="O34">
        <f t="shared" si="271"/>
        <v>1140.9000000000001</v>
      </c>
      <c r="P34">
        <f t="shared" si="271"/>
        <v>1136.2</v>
      </c>
      <c r="Q34">
        <f t="shared" si="271"/>
        <v>1143.9000000000001</v>
      </c>
      <c r="R34">
        <f t="shared" si="271"/>
        <v>1154.7</v>
      </c>
      <c r="S34">
        <f t="shared" si="271"/>
        <v>1162.2999999999997</v>
      </c>
      <c r="T34">
        <f t="shared" si="271"/>
        <v>1171.1999999999998</v>
      </c>
      <c r="U34">
        <f t="shared" si="271"/>
        <v>1203.4000000000001</v>
      </c>
      <c r="V34">
        <f t="shared" si="271"/>
        <v>1219.4999999999998</v>
      </c>
      <c r="W34">
        <f t="shared" si="271"/>
        <v>1218.8000000000002</v>
      </c>
      <c r="X34">
        <f t="shared" si="271"/>
        <v>1216.0999999999999</v>
      </c>
      <c r="Y34">
        <f t="shared" si="271"/>
        <v>1215.8</v>
      </c>
      <c r="Z34">
        <f t="shared" si="271"/>
        <v>1204.2</v>
      </c>
      <c r="AA34">
        <f t="shared" si="271"/>
        <v>1201.8</v>
      </c>
      <c r="AB34">
        <f t="shared" si="271"/>
        <v>1202.1999999999998</v>
      </c>
      <c r="AC34">
        <f t="shared" si="271"/>
        <v>1201.8</v>
      </c>
      <c r="AD34">
        <f t="shared" si="271"/>
        <v>1205.5</v>
      </c>
      <c r="AE34">
        <f t="shared" si="271"/>
        <v>1213.3</v>
      </c>
      <c r="AF34">
        <f t="shared" si="271"/>
        <v>1239</v>
      </c>
      <c r="AG34">
        <f t="shared" si="271"/>
        <v>1245.0999999999999</v>
      </c>
      <c r="AH34">
        <f t="shared" si="271"/>
        <v>1262.8</v>
      </c>
      <c r="AI34">
        <f t="shared" si="271"/>
        <v>1272</v>
      </c>
      <c r="AJ34">
        <f t="shared" si="271"/>
        <v>1287.4000000000001</v>
      </c>
      <c r="AK34">
        <f t="shared" si="271"/>
        <v>1296.5999999999999</v>
      </c>
      <c r="AL34">
        <f t="shared" si="271"/>
        <v>1292.5000000000002</v>
      </c>
      <c r="AM34">
        <f t="shared" si="271"/>
        <v>1298.5</v>
      </c>
      <c r="AN34">
        <f t="shared" si="271"/>
        <v>1291.0999999999999</v>
      </c>
      <c r="AO34">
        <f t="shared" si="271"/>
        <v>1290.4000000000001</v>
      </c>
      <c r="AP34">
        <f t="shared" si="271"/>
        <v>1307.0000000000002</v>
      </c>
      <c r="AQ34">
        <f t="shared" si="271"/>
        <v>1325.7</v>
      </c>
      <c r="AR34">
        <f t="shared" si="271"/>
        <v>1346.9999999999998</v>
      </c>
      <c r="AS34">
        <f t="shared" si="271"/>
        <v>1365.4999999999998</v>
      </c>
      <c r="AT34">
        <f t="shared" si="271"/>
        <v>1370.6999999999998</v>
      </c>
      <c r="AU34">
        <f t="shared" si="271"/>
        <v>1363.2</v>
      </c>
      <c r="AV34">
        <f t="shared" si="271"/>
        <v>1363.3</v>
      </c>
      <c r="AW34">
        <f t="shared" si="271"/>
        <v>1356.2</v>
      </c>
      <c r="AX34">
        <f t="shared" si="271"/>
        <v>1341.7</v>
      </c>
      <c r="AY34">
        <f t="shared" si="271"/>
        <v>1330.7</v>
      </c>
      <c r="AZ34">
        <f t="shared" si="271"/>
        <v>1327.1000000000001</v>
      </c>
      <c r="BA34">
        <f t="shared" si="271"/>
        <v>1319.9</v>
      </c>
      <c r="BB34">
        <f t="shared" si="271"/>
        <v>1317.3</v>
      </c>
      <c r="BC34">
        <f t="shared" si="271"/>
        <v>1317.5999999999997</v>
      </c>
      <c r="BD34">
        <f t="shared" si="271"/>
        <v>1327</v>
      </c>
      <c r="BE34">
        <f t="shared" si="271"/>
        <v>1355.3</v>
      </c>
      <c r="BF34">
        <f t="shared" si="271"/>
        <v>1371.6</v>
      </c>
      <c r="BG34">
        <f t="shared" si="271"/>
        <v>1363.7</v>
      </c>
      <c r="BH34">
        <f t="shared" si="271"/>
        <v>1368.8999999999999</v>
      </c>
      <c r="BI34">
        <f t="shared" si="271"/>
        <v>1392</v>
      </c>
      <c r="BJ34">
        <f t="shared" si="271"/>
        <v>1389.6000000000001</v>
      </c>
      <c r="BK34">
        <f t="shared" si="271"/>
        <v>1377.3</v>
      </c>
      <c r="BL34">
        <f t="shared" si="271"/>
        <v>1360.6</v>
      </c>
      <c r="BM34">
        <f t="shared" si="271"/>
        <v>1359.3999999999999</v>
      </c>
      <c r="BN34">
        <f t="shared" si="271"/>
        <v>1355.7</v>
      </c>
      <c r="BO34">
        <f t="shared" si="271"/>
        <v>1356.8000000000002</v>
      </c>
      <c r="BP34">
        <f t="shared" ref="BP34:DW38" si="272">SUMIF($A$5:$A$31,$A34,BP$5:BP$31)</f>
        <v>1363.1999999999998</v>
      </c>
      <c r="BQ34">
        <f t="shared" si="272"/>
        <v>1380.9000000000003</v>
      </c>
      <c r="BR34">
        <f t="shared" si="272"/>
        <v>1387.1</v>
      </c>
      <c r="BS34">
        <f t="shared" si="272"/>
        <v>1369.5000000000002</v>
      </c>
      <c r="BT34">
        <f t="shared" si="272"/>
        <v>1352.2</v>
      </c>
      <c r="BU34">
        <f t="shared" si="272"/>
        <v>1353.8999999999996</v>
      </c>
      <c r="BV34">
        <f t="shared" si="272"/>
        <v>1340.8000000000002</v>
      </c>
      <c r="BW34">
        <f t="shared" si="272"/>
        <v>1329.4</v>
      </c>
      <c r="BX34">
        <f t="shared" si="272"/>
        <v>1329</v>
      </c>
      <c r="BY34">
        <f t="shared" si="272"/>
        <v>1330.1000000000001</v>
      </c>
      <c r="BZ34" s="26">
        <f t="shared" ref="BZ34:BZ41" si="273">(SUM(BW34:BY34)+SUM(CA34:CC34))/6</f>
        <v>1349.1</v>
      </c>
      <c r="CA34">
        <f t="shared" si="272"/>
        <v>1348.8</v>
      </c>
      <c r="CB34">
        <f t="shared" si="272"/>
        <v>1368.6</v>
      </c>
      <c r="CC34">
        <f t="shared" si="272"/>
        <v>1388.6999999999998</v>
      </c>
      <c r="CD34">
        <f t="shared" si="272"/>
        <v>1395.1000000000001</v>
      </c>
      <c r="CE34">
        <f t="shared" si="272"/>
        <v>1407.5</v>
      </c>
      <c r="CF34">
        <f t="shared" si="272"/>
        <v>1432.5999999999997</v>
      </c>
      <c r="CG34">
        <f t="shared" si="272"/>
        <v>1457.3</v>
      </c>
      <c r="CH34">
        <f t="shared" si="272"/>
        <v>1489.0999999999997</v>
      </c>
      <c r="CI34">
        <f t="shared" si="272"/>
        <v>1487.1999999999998</v>
      </c>
      <c r="CJ34">
        <f t="shared" si="272"/>
        <v>1460.6999999999998</v>
      </c>
      <c r="CK34">
        <f t="shared" si="272"/>
        <v>1446.2999999999997</v>
      </c>
      <c r="CL34" s="4">
        <f t="shared" si="272"/>
        <v>1492.7</v>
      </c>
      <c r="CM34">
        <f t="shared" si="272"/>
        <v>0</v>
      </c>
      <c r="CN34">
        <f t="shared" si="272"/>
        <v>1494.8000000000002</v>
      </c>
      <c r="CO34">
        <f t="shared" si="272"/>
        <v>1494.8000000000002</v>
      </c>
      <c r="CP34">
        <f t="shared" si="272"/>
        <v>1518.3</v>
      </c>
      <c r="CQ34">
        <f t="shared" si="272"/>
        <v>1524.3</v>
      </c>
      <c r="CR34">
        <f t="shared" si="272"/>
        <v>1562</v>
      </c>
      <c r="CS34">
        <f t="shared" si="272"/>
        <v>1606.3000000000002</v>
      </c>
      <c r="CT34">
        <f t="shared" si="272"/>
        <v>1619</v>
      </c>
      <c r="CU34">
        <f t="shared" si="272"/>
        <v>1585.6999999999998</v>
      </c>
      <c r="CV34">
        <f t="shared" si="272"/>
        <v>1544.8</v>
      </c>
      <c r="CW34">
        <f t="shared" si="272"/>
        <v>1544.2</v>
      </c>
      <c r="CX34">
        <f t="shared" si="272"/>
        <v>1565.2</v>
      </c>
      <c r="CY34">
        <f t="shared" si="272"/>
        <v>1602.2</v>
      </c>
      <c r="CZ34">
        <f t="shared" si="272"/>
        <v>1624.8999999999999</v>
      </c>
      <c r="DA34">
        <f t="shared" si="272"/>
        <v>1633.5</v>
      </c>
      <c r="DB34">
        <f t="shared" si="272"/>
        <v>1629.5</v>
      </c>
      <c r="DC34">
        <f t="shared" si="272"/>
        <v>1630.4</v>
      </c>
      <c r="DD34">
        <f t="shared" si="272"/>
        <v>1656.3</v>
      </c>
      <c r="DE34">
        <f t="shared" si="272"/>
        <v>1671.1000000000001</v>
      </c>
      <c r="DF34">
        <f t="shared" si="272"/>
        <v>1657.6</v>
      </c>
      <c r="DG34">
        <f t="shared" si="272"/>
        <v>1643.3</v>
      </c>
      <c r="DH34">
        <f t="shared" si="272"/>
        <v>1639.7</v>
      </c>
      <c r="DI34">
        <f t="shared" si="272"/>
        <v>1663.9</v>
      </c>
      <c r="DJ34">
        <f t="shared" si="272"/>
        <v>1686.6999999999998</v>
      </c>
      <c r="DK34">
        <f t="shared" si="272"/>
        <v>1702.4</v>
      </c>
      <c r="DL34">
        <f t="shared" si="272"/>
        <v>1719.8</v>
      </c>
      <c r="DM34">
        <f t="shared" si="272"/>
        <v>1722.3999999999999</v>
      </c>
      <c r="DN34">
        <f t="shared" si="272"/>
        <v>1723.1</v>
      </c>
      <c r="DO34">
        <f t="shared" si="272"/>
        <v>1732.1</v>
      </c>
      <c r="DP34">
        <f t="shared" si="272"/>
        <v>1745.6999999999998</v>
      </c>
      <c r="DQ34">
        <f t="shared" si="272"/>
        <v>1747.7999999999997</v>
      </c>
      <c r="DR34">
        <f t="shared" si="272"/>
        <v>1738.2</v>
      </c>
      <c r="DS34">
        <f t="shared" si="272"/>
        <v>1742.8000000000002</v>
      </c>
      <c r="DT34">
        <f t="shared" si="272"/>
        <v>1723.3999999999999</v>
      </c>
      <c r="DU34">
        <f t="shared" si="272"/>
        <v>1723.5</v>
      </c>
      <c r="DV34">
        <f t="shared" si="272"/>
        <v>1730</v>
      </c>
      <c r="DW34">
        <f t="shared" si="272"/>
        <v>1744.1000000000004</v>
      </c>
      <c r="DZ34" s="5" t="s">
        <v>173</v>
      </c>
      <c r="EA34" s="5"/>
      <c r="EB34">
        <f>SUMIF($DZ$5:$DZ$31,$DZ34,EB$5:EB$31)</f>
        <v>1057.5</v>
      </c>
      <c r="EC34">
        <f t="shared" ref="EC34:GN35" si="274">SUMIF($DZ$5:$DZ$31,$DZ34,EC$5:EC$31)</f>
        <v>1068.4000000000001</v>
      </c>
      <c r="ED34">
        <f t="shared" si="274"/>
        <v>1062.7</v>
      </c>
      <c r="EE34">
        <f t="shared" si="274"/>
        <v>1070.0999999999999</v>
      </c>
      <c r="EF34">
        <f t="shared" si="274"/>
        <v>1085.7</v>
      </c>
      <c r="EG34">
        <f t="shared" si="274"/>
        <v>1127.4000000000001</v>
      </c>
      <c r="EH34">
        <f t="shared" si="274"/>
        <v>1148.4000000000001</v>
      </c>
      <c r="EI34">
        <f t="shared" si="274"/>
        <v>1161.3000000000002</v>
      </c>
      <c r="EJ34">
        <f t="shared" si="274"/>
        <v>1154.7</v>
      </c>
      <c r="EK34">
        <f t="shared" si="274"/>
        <v>1168.9999999999998</v>
      </c>
      <c r="EL34">
        <f t="shared" si="274"/>
        <v>1192.8</v>
      </c>
      <c r="EM34">
        <f t="shared" si="274"/>
        <v>1156.4000000000003</v>
      </c>
      <c r="EN34">
        <f t="shared" si="274"/>
        <v>1137.7</v>
      </c>
      <c r="EO34">
        <f t="shared" si="274"/>
        <v>1128.8</v>
      </c>
      <c r="EP34">
        <f t="shared" si="274"/>
        <v>1134.3</v>
      </c>
      <c r="EQ34">
        <f t="shared" si="274"/>
        <v>1152.1000000000001</v>
      </c>
      <c r="ER34">
        <f t="shared" si="274"/>
        <v>1170.7</v>
      </c>
      <c r="ES34">
        <f t="shared" si="274"/>
        <v>1189.3999999999999</v>
      </c>
      <c r="ET34">
        <f t="shared" si="274"/>
        <v>1235.2</v>
      </c>
      <c r="EU34">
        <f t="shared" si="274"/>
        <v>1248.9999999999998</v>
      </c>
      <c r="EV34">
        <f t="shared" si="274"/>
        <v>1227.0000000000002</v>
      </c>
      <c r="EW34">
        <f t="shared" si="274"/>
        <v>1220.5999999999999</v>
      </c>
      <c r="EX34">
        <f t="shared" si="274"/>
        <v>1219.6999999999998</v>
      </c>
      <c r="EY34">
        <f t="shared" si="274"/>
        <v>1209.5</v>
      </c>
      <c r="EZ34">
        <f t="shared" si="274"/>
        <v>1206.8999999999999</v>
      </c>
      <c r="FA34">
        <f t="shared" si="274"/>
        <v>1202.0000000000002</v>
      </c>
      <c r="FB34">
        <f t="shared" si="274"/>
        <v>1197.9000000000001</v>
      </c>
      <c r="FC34">
        <f t="shared" si="274"/>
        <v>1204.8</v>
      </c>
      <c r="FD34">
        <f t="shared" si="274"/>
        <v>1225.2</v>
      </c>
      <c r="FE34">
        <f t="shared" si="274"/>
        <v>1259.5999999999999</v>
      </c>
      <c r="FF34">
        <f t="shared" si="274"/>
        <v>1264</v>
      </c>
      <c r="FG34">
        <f t="shared" si="274"/>
        <v>1277.3</v>
      </c>
      <c r="FH34">
        <f t="shared" si="274"/>
        <v>1281.9000000000001</v>
      </c>
      <c r="FI34">
        <f t="shared" si="274"/>
        <v>1307.9000000000001</v>
      </c>
      <c r="FJ34">
        <f t="shared" si="274"/>
        <v>1321.6999999999998</v>
      </c>
      <c r="FK34">
        <f t="shared" si="274"/>
        <v>1312.8999999999999</v>
      </c>
      <c r="FL34">
        <f t="shared" si="274"/>
        <v>1315</v>
      </c>
      <c r="FM34">
        <f t="shared" si="274"/>
        <v>1291.2</v>
      </c>
      <c r="FN34">
        <f t="shared" si="274"/>
        <v>1282.5999999999999</v>
      </c>
      <c r="FO34">
        <f t="shared" si="274"/>
        <v>1317.5</v>
      </c>
      <c r="FP34">
        <f t="shared" si="274"/>
        <v>1354.3999999999999</v>
      </c>
      <c r="FQ34">
        <f t="shared" si="274"/>
        <v>1390.3000000000002</v>
      </c>
      <c r="FR34">
        <f t="shared" si="274"/>
        <v>1412.5000000000002</v>
      </c>
      <c r="FS34">
        <f t="shared" si="274"/>
        <v>1386.3999999999996</v>
      </c>
      <c r="FT34">
        <f t="shared" si="274"/>
        <v>1359.7999999999997</v>
      </c>
      <c r="FU34">
        <f t="shared" si="274"/>
        <v>1364.5</v>
      </c>
      <c r="FV34">
        <f t="shared" si="274"/>
        <v>1357</v>
      </c>
      <c r="FW34">
        <f t="shared" si="274"/>
        <v>1333</v>
      </c>
      <c r="FX34">
        <f t="shared" si="274"/>
        <v>1316.4</v>
      </c>
      <c r="FY34">
        <f t="shared" si="274"/>
        <v>1307.9000000000001</v>
      </c>
      <c r="FZ34">
        <f t="shared" si="274"/>
        <v>1307.0999999999999</v>
      </c>
      <c r="GA34">
        <f t="shared" si="274"/>
        <v>1308.3</v>
      </c>
      <c r="GB34">
        <f t="shared" si="274"/>
        <v>1309.3</v>
      </c>
      <c r="GC34">
        <f t="shared" si="274"/>
        <v>1328.0000000000002</v>
      </c>
      <c r="GD34">
        <f t="shared" si="274"/>
        <v>1360.1999999999998</v>
      </c>
      <c r="GE34">
        <f t="shared" si="274"/>
        <v>1363.3999999999999</v>
      </c>
      <c r="GF34">
        <f t="shared" si="274"/>
        <v>1341.9</v>
      </c>
      <c r="GG34">
        <f t="shared" si="274"/>
        <v>1355.3999999999999</v>
      </c>
      <c r="GH34">
        <f t="shared" si="274"/>
        <v>1383.8</v>
      </c>
      <c r="GI34">
        <f t="shared" si="274"/>
        <v>1356.7</v>
      </c>
      <c r="GJ34">
        <f t="shared" si="274"/>
        <v>1338.4</v>
      </c>
      <c r="GK34">
        <f t="shared" si="274"/>
        <v>1319.3000000000002</v>
      </c>
      <c r="GL34">
        <f t="shared" si="274"/>
        <v>1306.9000000000001</v>
      </c>
      <c r="GM34">
        <f t="shared" si="274"/>
        <v>1309.5000000000002</v>
      </c>
      <c r="GN34">
        <f t="shared" si="274"/>
        <v>1311.1999999999998</v>
      </c>
      <c r="GO34">
        <f t="shared" ref="GO34:IV38" si="275">SUMIF($DZ$5:$DZ$31,$DZ34,GO$5:GO$31)</f>
        <v>1333.2</v>
      </c>
      <c r="GP34">
        <f t="shared" si="275"/>
        <v>1354.6</v>
      </c>
      <c r="GQ34">
        <f t="shared" si="275"/>
        <v>1349.6999999999998</v>
      </c>
      <c r="GR34">
        <f t="shared" si="275"/>
        <v>1330.5</v>
      </c>
      <c r="GS34">
        <f t="shared" si="275"/>
        <v>1335.1</v>
      </c>
      <c r="GT34">
        <f t="shared" si="275"/>
        <v>1337.8</v>
      </c>
      <c r="GU34">
        <f t="shared" si="275"/>
        <v>1328</v>
      </c>
      <c r="GV34">
        <f t="shared" si="275"/>
        <v>1325.7000000000003</v>
      </c>
      <c r="GW34">
        <f t="shared" si="275"/>
        <v>1334.6000000000001</v>
      </c>
      <c r="GX34">
        <f t="shared" si="275"/>
        <v>1346.4</v>
      </c>
      <c r="GY34">
        <f t="shared" ref="GY34:GY38" si="276">SUMIF($DZ$5:$DZ$31,$DZ34,GY$5:GY$31)</f>
        <v>1369.8666666666668</v>
      </c>
      <c r="GZ34">
        <f t="shared" si="275"/>
        <v>1384.3000000000002</v>
      </c>
      <c r="HA34">
        <f t="shared" si="275"/>
        <v>1403.6</v>
      </c>
      <c r="HB34">
        <f t="shared" si="275"/>
        <v>1424.6</v>
      </c>
      <c r="HC34">
        <f t="shared" si="275"/>
        <v>1434</v>
      </c>
      <c r="HD34">
        <f t="shared" si="275"/>
        <v>1439</v>
      </c>
      <c r="HE34">
        <f t="shared" si="275"/>
        <v>1463.7</v>
      </c>
      <c r="HF34">
        <f t="shared" si="275"/>
        <v>1482.6999999999998</v>
      </c>
      <c r="HG34">
        <f t="shared" si="275"/>
        <v>1511.9</v>
      </c>
      <c r="HH34">
        <f t="shared" si="275"/>
        <v>1501.3999999999999</v>
      </c>
      <c r="HI34">
        <f t="shared" si="275"/>
        <v>1474.3999999999999</v>
      </c>
      <c r="HJ34">
        <f t="shared" si="275"/>
        <v>1457.4</v>
      </c>
      <c r="HK34" s="4">
        <f t="shared" si="275"/>
        <v>1517.2666666666667</v>
      </c>
      <c r="HL34">
        <f t="shared" si="275"/>
        <v>0</v>
      </c>
      <c r="HM34">
        <f t="shared" si="275"/>
        <v>1540.6999999999998</v>
      </c>
      <c r="HN34">
        <f t="shared" si="275"/>
        <v>1540.6999999999998</v>
      </c>
      <c r="HO34">
        <f t="shared" si="275"/>
        <v>1565.1999999999998</v>
      </c>
      <c r="HP34">
        <f t="shared" si="275"/>
        <v>1578.2</v>
      </c>
      <c r="HQ34">
        <f t="shared" si="275"/>
        <v>1611.8</v>
      </c>
      <c r="HR34">
        <f t="shared" si="275"/>
        <v>1647.1000000000001</v>
      </c>
      <c r="HS34">
        <f t="shared" si="275"/>
        <v>1649.0000000000002</v>
      </c>
      <c r="HT34">
        <f t="shared" si="275"/>
        <v>1620.5</v>
      </c>
      <c r="HU34">
        <f t="shared" si="275"/>
        <v>1586.6</v>
      </c>
      <c r="HV34">
        <f t="shared" si="275"/>
        <v>1583.0999999999997</v>
      </c>
      <c r="HW34">
        <f t="shared" si="275"/>
        <v>1604.6999999999998</v>
      </c>
      <c r="HX34">
        <f t="shared" si="275"/>
        <v>1637.4000000000003</v>
      </c>
      <c r="HY34">
        <f t="shared" si="275"/>
        <v>1662.4</v>
      </c>
      <c r="HZ34">
        <f t="shared" si="275"/>
        <v>1677.0000000000002</v>
      </c>
      <c r="IA34">
        <f t="shared" si="275"/>
        <v>1660.7</v>
      </c>
      <c r="IB34">
        <f t="shared" si="275"/>
        <v>1660.7000000000003</v>
      </c>
      <c r="IC34">
        <f t="shared" si="275"/>
        <v>1695.6000000000001</v>
      </c>
      <c r="ID34">
        <f t="shared" si="275"/>
        <v>1711.4999999999998</v>
      </c>
      <c r="IE34">
        <f t="shared" si="275"/>
        <v>1699.4</v>
      </c>
      <c r="IF34">
        <f t="shared" si="275"/>
        <v>1680.7999999999997</v>
      </c>
      <c r="IG34">
        <f t="shared" si="275"/>
        <v>1676.6</v>
      </c>
      <c r="IH34">
        <f t="shared" si="275"/>
        <v>1686.2000000000003</v>
      </c>
      <c r="II34">
        <f t="shared" si="275"/>
        <v>1715.1000000000001</v>
      </c>
      <c r="IJ34">
        <f t="shared" si="275"/>
        <v>1741.3000000000002</v>
      </c>
      <c r="IK34">
        <f t="shared" si="275"/>
        <v>1762.8</v>
      </c>
      <c r="IL34">
        <f t="shared" si="275"/>
        <v>1764.7</v>
      </c>
      <c r="IM34">
        <f t="shared" si="275"/>
        <v>1763.8999999999999</v>
      </c>
      <c r="IN34">
        <f t="shared" si="275"/>
        <v>1773.1</v>
      </c>
      <c r="IO34">
        <f t="shared" si="275"/>
        <v>1785.9000000000003</v>
      </c>
      <c r="IP34">
        <f t="shared" si="275"/>
        <v>1778.6</v>
      </c>
      <c r="IQ34">
        <f t="shared" si="275"/>
        <v>1761.1</v>
      </c>
      <c r="IR34">
        <f t="shared" si="275"/>
        <v>1772.7</v>
      </c>
      <c r="IS34">
        <f t="shared" si="275"/>
        <v>1760.9999999999998</v>
      </c>
      <c r="IT34">
        <f t="shared" si="275"/>
        <v>1761.1</v>
      </c>
      <c r="IU34">
        <f t="shared" si="275"/>
        <v>1773.1000000000001</v>
      </c>
      <c r="IV34">
        <f t="shared" si="275"/>
        <v>1788.4</v>
      </c>
      <c r="IY34" s="5" t="s">
        <v>173</v>
      </c>
      <c r="IZ34" s="5"/>
      <c r="JA34">
        <f>SUMIF($IY$5:$IY$31,$IY34,JA$5:JA$31)</f>
        <v>1055.5000000000002</v>
      </c>
      <c r="JB34">
        <f t="shared" ref="JB34:LM35" si="277">SUMIF($IY$5:$IY$31,$IY34,JB$5:JB$31)</f>
        <v>1063.8000000000002</v>
      </c>
      <c r="JC34">
        <f t="shared" si="277"/>
        <v>1062</v>
      </c>
      <c r="JD34">
        <f t="shared" si="277"/>
        <v>1065.7</v>
      </c>
      <c r="JE34">
        <f t="shared" si="277"/>
        <v>1074.3999999999999</v>
      </c>
      <c r="JF34">
        <f t="shared" si="277"/>
        <v>1103.2</v>
      </c>
      <c r="JG34">
        <f t="shared" si="277"/>
        <v>1124.5</v>
      </c>
      <c r="JH34">
        <f t="shared" si="277"/>
        <v>1137.2</v>
      </c>
      <c r="JI34">
        <f t="shared" si="277"/>
        <v>1148.0999999999999</v>
      </c>
      <c r="JJ34">
        <f t="shared" si="277"/>
        <v>1163.4000000000001</v>
      </c>
      <c r="JK34">
        <f t="shared" si="277"/>
        <v>1187.9000000000001</v>
      </c>
      <c r="JL34">
        <f t="shared" si="277"/>
        <v>1159.4000000000001</v>
      </c>
      <c r="JM34">
        <f t="shared" si="277"/>
        <v>1139.5999999999999</v>
      </c>
      <c r="JN34">
        <f t="shared" si="277"/>
        <v>1133.4000000000001</v>
      </c>
      <c r="JO34">
        <f t="shared" si="277"/>
        <v>1140.1999999999998</v>
      </c>
      <c r="JP34">
        <f t="shared" si="277"/>
        <v>1153.5</v>
      </c>
      <c r="JQ34">
        <f t="shared" si="277"/>
        <v>1165.5000000000002</v>
      </c>
      <c r="JR34">
        <f t="shared" si="277"/>
        <v>1177.9000000000001</v>
      </c>
      <c r="JS34">
        <f t="shared" si="277"/>
        <v>1214.7</v>
      </c>
      <c r="JT34">
        <f t="shared" si="277"/>
        <v>1229.5999999999999</v>
      </c>
      <c r="JU34">
        <f t="shared" si="277"/>
        <v>1220.6999999999998</v>
      </c>
      <c r="JV34">
        <f t="shared" si="277"/>
        <v>1216.7</v>
      </c>
      <c r="JW34">
        <f t="shared" si="277"/>
        <v>1216.1000000000001</v>
      </c>
      <c r="JX34">
        <f t="shared" si="277"/>
        <v>1205.2</v>
      </c>
      <c r="JY34">
        <f t="shared" si="277"/>
        <v>1202.2</v>
      </c>
      <c r="JZ34">
        <f t="shared" si="277"/>
        <v>1200.6999999999998</v>
      </c>
      <c r="KA34">
        <f t="shared" si="277"/>
        <v>1199.1999999999998</v>
      </c>
      <c r="KB34">
        <f t="shared" si="277"/>
        <v>1204.1000000000001</v>
      </c>
      <c r="KC34">
        <f t="shared" si="277"/>
        <v>1216.4000000000001</v>
      </c>
      <c r="KD34">
        <f t="shared" si="277"/>
        <v>1245.5</v>
      </c>
      <c r="KE34">
        <f t="shared" si="277"/>
        <v>1251.0999999999999</v>
      </c>
      <c r="KF34">
        <f t="shared" si="277"/>
        <v>1266.8</v>
      </c>
      <c r="KG34">
        <f t="shared" si="277"/>
        <v>1273.9000000000001</v>
      </c>
      <c r="KH34">
        <f t="shared" si="277"/>
        <v>1292.8</v>
      </c>
      <c r="KI34">
        <f t="shared" si="277"/>
        <v>1303.6999999999998</v>
      </c>
      <c r="KJ34">
        <f t="shared" si="277"/>
        <v>1298</v>
      </c>
      <c r="KK34">
        <f t="shared" si="277"/>
        <v>1302.4000000000001</v>
      </c>
      <c r="KL34">
        <f t="shared" si="277"/>
        <v>1289.3999999999999</v>
      </c>
      <c r="KM34">
        <f t="shared" si="277"/>
        <v>1286.0000000000002</v>
      </c>
      <c r="KN34">
        <f t="shared" si="277"/>
        <v>1309.2</v>
      </c>
      <c r="KO34">
        <f t="shared" si="277"/>
        <v>1334.8</v>
      </c>
      <c r="KP34">
        <f t="shared" si="277"/>
        <v>1361.3</v>
      </c>
      <c r="KQ34">
        <f t="shared" si="277"/>
        <v>1381.3</v>
      </c>
      <c r="KR34">
        <f t="shared" si="277"/>
        <v>1375</v>
      </c>
      <c r="KS34">
        <f t="shared" si="277"/>
        <v>1360.8999999999999</v>
      </c>
      <c r="KT34">
        <f t="shared" si="277"/>
        <v>1362.5999999999997</v>
      </c>
      <c r="KU34">
        <f t="shared" si="277"/>
        <v>1355.7</v>
      </c>
      <c r="KV34">
        <f t="shared" si="277"/>
        <v>1337.8000000000002</v>
      </c>
      <c r="KW34">
        <f t="shared" si="277"/>
        <v>1324.7999999999997</v>
      </c>
      <c r="KX34">
        <f t="shared" si="277"/>
        <v>1319.2</v>
      </c>
      <c r="KY34">
        <f t="shared" si="277"/>
        <v>1314.6000000000001</v>
      </c>
      <c r="KZ34">
        <f t="shared" si="277"/>
        <v>1313.3</v>
      </c>
      <c r="LA34">
        <f t="shared" si="277"/>
        <v>1313.8000000000002</v>
      </c>
      <c r="LB34">
        <f t="shared" si="277"/>
        <v>1326.8</v>
      </c>
      <c r="LC34">
        <f t="shared" si="277"/>
        <v>1356.1</v>
      </c>
      <c r="LD34">
        <f t="shared" si="277"/>
        <v>1367.7</v>
      </c>
      <c r="LE34">
        <f t="shared" si="277"/>
        <v>1354.8999999999999</v>
      </c>
      <c r="LF34">
        <f t="shared" si="277"/>
        <v>1362.8</v>
      </c>
      <c r="LG34">
        <f t="shared" si="277"/>
        <v>1388</v>
      </c>
      <c r="LH34">
        <f t="shared" si="277"/>
        <v>1376.6999999999998</v>
      </c>
      <c r="LI34">
        <f t="shared" si="277"/>
        <v>1362.2</v>
      </c>
      <c r="LJ34">
        <f t="shared" si="277"/>
        <v>1344.6</v>
      </c>
      <c r="LK34">
        <f t="shared" si="277"/>
        <v>1339.3</v>
      </c>
      <c r="LL34">
        <f t="shared" si="277"/>
        <v>1338.8000000000002</v>
      </c>
      <c r="LM34">
        <f t="shared" si="277"/>
        <v>1340.1</v>
      </c>
      <c r="LN34">
        <f t="shared" ref="LN34:NU38" si="278">SUMIF($IY$5:$IY$31,$IY34,LN$5:LN$31)</f>
        <v>1352.6000000000001</v>
      </c>
      <c r="LO34">
        <f t="shared" si="278"/>
        <v>1371.3</v>
      </c>
      <c r="LP34">
        <f t="shared" si="278"/>
        <v>1372.9000000000003</v>
      </c>
      <c r="LQ34">
        <f t="shared" si="278"/>
        <v>1354.5</v>
      </c>
      <c r="LR34">
        <f t="shared" si="278"/>
        <v>1348.4</v>
      </c>
      <c r="LS34">
        <f t="shared" si="278"/>
        <v>1348.0000000000002</v>
      </c>
      <c r="LT34">
        <f t="shared" si="278"/>
        <v>1336.1999999999998</v>
      </c>
      <c r="LU34">
        <f t="shared" si="278"/>
        <v>1328.1</v>
      </c>
      <c r="LV34">
        <f t="shared" si="278"/>
        <v>1331.1</v>
      </c>
      <c r="LW34">
        <f t="shared" si="278"/>
        <v>1335.9</v>
      </c>
      <c r="LX34">
        <f t="shared" ref="LX34:LX41" si="279">SUMIF($IY$5:$IY$31,$IY34,LX$5:LX$31)</f>
        <v>1356.6333333333332</v>
      </c>
      <c r="LY34">
        <f t="shared" si="278"/>
        <v>1361.5000000000002</v>
      </c>
      <c r="LZ34">
        <f t="shared" si="278"/>
        <v>1381.3</v>
      </c>
      <c r="MA34">
        <f t="shared" si="278"/>
        <v>1401.8999999999999</v>
      </c>
      <c r="MB34">
        <f t="shared" si="278"/>
        <v>1409.1</v>
      </c>
      <c r="MC34">
        <f t="shared" si="278"/>
        <v>1418.8999999999999</v>
      </c>
      <c r="MD34">
        <f t="shared" si="278"/>
        <v>1443.8</v>
      </c>
      <c r="ME34">
        <f t="shared" si="278"/>
        <v>1466.2</v>
      </c>
      <c r="MF34">
        <f t="shared" si="278"/>
        <v>1497.3000000000002</v>
      </c>
      <c r="MG34">
        <f t="shared" si="278"/>
        <v>1492.2</v>
      </c>
      <c r="MH34">
        <f t="shared" si="278"/>
        <v>1465.5</v>
      </c>
      <c r="MI34">
        <f t="shared" si="278"/>
        <v>1450.2</v>
      </c>
      <c r="MJ34">
        <f t="shared" si="278"/>
        <v>1501.8</v>
      </c>
      <c r="MK34">
        <f t="shared" si="278"/>
        <v>0</v>
      </c>
      <c r="ML34">
        <f t="shared" si="278"/>
        <v>1511.6000000000001</v>
      </c>
      <c r="MM34">
        <f t="shared" si="278"/>
        <v>1511.6000000000001</v>
      </c>
      <c r="MN34">
        <f t="shared" si="278"/>
        <v>1535.3</v>
      </c>
      <c r="MO34">
        <f t="shared" si="278"/>
        <v>1543.8999999999999</v>
      </c>
      <c r="MP34">
        <f t="shared" si="278"/>
        <v>1580.0000000000002</v>
      </c>
      <c r="MQ34">
        <f t="shared" si="278"/>
        <v>1620.6000000000001</v>
      </c>
      <c r="MR34">
        <f t="shared" si="278"/>
        <v>1629.7</v>
      </c>
      <c r="MS34">
        <f t="shared" si="278"/>
        <v>1598.1</v>
      </c>
      <c r="MT34">
        <f t="shared" si="278"/>
        <v>1559.4</v>
      </c>
      <c r="MU34">
        <f t="shared" si="278"/>
        <v>1557.9999999999998</v>
      </c>
      <c r="MV34">
        <f t="shared" si="278"/>
        <v>1579.6</v>
      </c>
      <c r="MW34">
        <f t="shared" si="278"/>
        <v>1615.3000000000002</v>
      </c>
      <c r="MX34">
        <f t="shared" si="278"/>
        <v>1638.8999999999999</v>
      </c>
      <c r="MY34">
        <f t="shared" si="278"/>
        <v>1649.9</v>
      </c>
      <c r="MZ34">
        <f t="shared" si="278"/>
        <v>1641.4</v>
      </c>
      <c r="NA34">
        <f t="shared" si="278"/>
        <v>1641.3999999999999</v>
      </c>
      <c r="NB34">
        <f t="shared" si="278"/>
        <v>1669.9</v>
      </c>
      <c r="NC34">
        <f t="shared" si="278"/>
        <v>1685.1999999999998</v>
      </c>
      <c r="ND34">
        <f t="shared" si="278"/>
        <v>1672</v>
      </c>
      <c r="NE34">
        <f t="shared" si="278"/>
        <v>1656.2</v>
      </c>
      <c r="NF34">
        <f t="shared" si="278"/>
        <v>1652.3000000000002</v>
      </c>
      <c r="NG34">
        <f t="shared" si="278"/>
        <v>1671.2000000000003</v>
      </c>
      <c r="NH34">
        <f t="shared" si="278"/>
        <v>1696.4</v>
      </c>
      <c r="NI34">
        <f t="shared" si="278"/>
        <v>1716.0000000000002</v>
      </c>
      <c r="NJ34">
        <f t="shared" si="278"/>
        <v>1735.1999999999998</v>
      </c>
      <c r="NK34">
        <f t="shared" si="278"/>
        <v>1737.7</v>
      </c>
      <c r="NL34">
        <f t="shared" si="278"/>
        <v>1737.8000000000002</v>
      </c>
      <c r="NM34">
        <f t="shared" si="278"/>
        <v>1746.2999999999997</v>
      </c>
      <c r="NN34">
        <f t="shared" si="278"/>
        <v>1759.5000000000002</v>
      </c>
      <c r="NO34">
        <f t="shared" si="278"/>
        <v>1758.5999999999997</v>
      </c>
      <c r="NP34">
        <f t="shared" si="278"/>
        <v>1746.2</v>
      </c>
      <c r="NQ34">
        <f t="shared" si="278"/>
        <v>1753.4</v>
      </c>
      <c r="NR34">
        <f t="shared" si="278"/>
        <v>1736.8</v>
      </c>
      <c r="NS34">
        <f t="shared" si="278"/>
        <v>1736.8999999999999</v>
      </c>
      <c r="NT34">
        <f t="shared" si="278"/>
        <v>1745.3000000000002</v>
      </c>
      <c r="NU34">
        <f t="shared" si="278"/>
        <v>1760.2</v>
      </c>
    </row>
    <row r="35" spans="1:385" x14ac:dyDescent="0.3">
      <c r="A35" s="5" t="s">
        <v>175</v>
      </c>
      <c r="B35" s="5"/>
      <c r="C35">
        <f t="shared" ref="C35:R41" si="280">SUMIF($A$5:$A$31,$A35,C$5:C$31)</f>
        <v>734.2</v>
      </c>
      <c r="D35">
        <f t="shared" si="280"/>
        <v>737.7</v>
      </c>
      <c r="E35">
        <f t="shared" si="280"/>
        <v>739.8</v>
      </c>
      <c r="F35">
        <f t="shared" si="280"/>
        <v>741.30000000000007</v>
      </c>
      <c r="G35">
        <f t="shared" si="280"/>
        <v>745.4</v>
      </c>
      <c r="H35">
        <f t="shared" si="280"/>
        <v>752.4</v>
      </c>
      <c r="I35">
        <f t="shared" si="280"/>
        <v>759.5</v>
      </c>
      <c r="J35">
        <f t="shared" si="280"/>
        <v>767.2</v>
      </c>
      <c r="K35">
        <f t="shared" si="280"/>
        <v>777.00000000000011</v>
      </c>
      <c r="L35">
        <f t="shared" si="280"/>
        <v>782.9</v>
      </c>
      <c r="M35">
        <f t="shared" si="280"/>
        <v>789.80000000000007</v>
      </c>
      <c r="N35">
        <f t="shared" si="280"/>
        <v>788.6</v>
      </c>
      <c r="O35">
        <f t="shared" si="280"/>
        <v>788.19999999999993</v>
      </c>
      <c r="P35">
        <f t="shared" si="280"/>
        <v>789.7</v>
      </c>
      <c r="Q35">
        <f t="shared" si="280"/>
        <v>792.5</v>
      </c>
      <c r="R35">
        <f t="shared" si="280"/>
        <v>795.69999999999993</v>
      </c>
      <c r="S35">
        <f t="shared" si="271"/>
        <v>799.5</v>
      </c>
      <c r="T35">
        <f t="shared" si="271"/>
        <v>803.5</v>
      </c>
      <c r="U35">
        <f t="shared" si="271"/>
        <v>811.5</v>
      </c>
      <c r="V35">
        <f t="shared" si="271"/>
        <v>816.7</v>
      </c>
      <c r="W35">
        <f t="shared" si="271"/>
        <v>819.30000000000007</v>
      </c>
      <c r="X35">
        <f t="shared" si="271"/>
        <v>821.4</v>
      </c>
      <c r="Y35">
        <f t="shared" si="271"/>
        <v>823.2</v>
      </c>
      <c r="Z35">
        <f t="shared" si="271"/>
        <v>824</v>
      </c>
      <c r="AA35">
        <f t="shared" si="271"/>
        <v>827.7</v>
      </c>
      <c r="AB35">
        <f t="shared" si="271"/>
        <v>833.19999999999993</v>
      </c>
      <c r="AC35">
        <f t="shared" si="271"/>
        <v>836.2</v>
      </c>
      <c r="AD35">
        <f t="shared" si="271"/>
        <v>841.2</v>
      </c>
      <c r="AE35">
        <f t="shared" si="271"/>
        <v>846.99999999999989</v>
      </c>
      <c r="AF35">
        <f t="shared" si="271"/>
        <v>855.9</v>
      </c>
      <c r="AG35">
        <f t="shared" si="271"/>
        <v>858.40000000000009</v>
      </c>
      <c r="AH35">
        <f t="shared" si="271"/>
        <v>863.1</v>
      </c>
      <c r="AI35">
        <f t="shared" si="271"/>
        <v>868.7</v>
      </c>
      <c r="AJ35">
        <f t="shared" si="271"/>
        <v>872.20000000000016</v>
      </c>
      <c r="AK35">
        <f t="shared" si="271"/>
        <v>876.59999999999991</v>
      </c>
      <c r="AL35">
        <f t="shared" si="271"/>
        <v>878.4</v>
      </c>
      <c r="AM35">
        <f t="shared" si="271"/>
        <v>881.6</v>
      </c>
      <c r="AN35">
        <f t="shared" si="271"/>
        <v>885.89999999999986</v>
      </c>
      <c r="AO35">
        <f t="shared" si="271"/>
        <v>888.3</v>
      </c>
      <c r="AP35">
        <f t="shared" si="271"/>
        <v>893.40000000000009</v>
      </c>
      <c r="AQ35">
        <f t="shared" si="271"/>
        <v>899.80000000000007</v>
      </c>
      <c r="AR35">
        <f t="shared" si="271"/>
        <v>906.09999999999991</v>
      </c>
      <c r="AS35">
        <f t="shared" si="271"/>
        <v>912.69999999999993</v>
      </c>
      <c r="AT35">
        <f t="shared" si="271"/>
        <v>917.4</v>
      </c>
      <c r="AU35">
        <f t="shared" si="271"/>
        <v>920.8</v>
      </c>
      <c r="AV35">
        <f t="shared" si="271"/>
        <v>924.6</v>
      </c>
      <c r="AW35">
        <f t="shared" si="271"/>
        <v>926.09999999999991</v>
      </c>
      <c r="AX35">
        <f t="shared" si="271"/>
        <v>925.29999999999984</v>
      </c>
      <c r="AY35">
        <f t="shared" si="271"/>
        <v>925.59999999999991</v>
      </c>
      <c r="AZ35">
        <f t="shared" si="271"/>
        <v>929</v>
      </c>
      <c r="BA35">
        <f t="shared" si="271"/>
        <v>931.79999999999984</v>
      </c>
      <c r="BB35">
        <f t="shared" si="271"/>
        <v>932.90000000000009</v>
      </c>
      <c r="BC35">
        <f t="shared" si="271"/>
        <v>936.40000000000009</v>
      </c>
      <c r="BD35">
        <f t="shared" si="271"/>
        <v>939.59999999999991</v>
      </c>
      <c r="BE35">
        <f t="shared" si="271"/>
        <v>948.6</v>
      </c>
      <c r="BF35">
        <f t="shared" si="271"/>
        <v>956.5</v>
      </c>
      <c r="BG35">
        <f t="shared" si="271"/>
        <v>959.7</v>
      </c>
      <c r="BH35">
        <f t="shared" si="271"/>
        <v>963.59999999999991</v>
      </c>
      <c r="BI35">
        <f t="shared" si="271"/>
        <v>971.3</v>
      </c>
      <c r="BJ35">
        <f t="shared" si="271"/>
        <v>970.3</v>
      </c>
      <c r="BK35">
        <f t="shared" si="271"/>
        <v>972.2</v>
      </c>
      <c r="BL35">
        <f t="shared" si="271"/>
        <v>969.8</v>
      </c>
      <c r="BM35">
        <f t="shared" si="271"/>
        <v>975.40000000000009</v>
      </c>
      <c r="BN35">
        <f t="shared" si="271"/>
        <v>981</v>
      </c>
      <c r="BO35">
        <f t="shared" si="271"/>
        <v>985.70000000000016</v>
      </c>
      <c r="BP35">
        <f t="shared" si="272"/>
        <v>989.2</v>
      </c>
      <c r="BQ35">
        <f t="shared" si="272"/>
        <v>991.5</v>
      </c>
      <c r="BR35">
        <f t="shared" si="272"/>
        <v>994.6</v>
      </c>
      <c r="BS35">
        <f t="shared" si="272"/>
        <v>997.4</v>
      </c>
      <c r="BT35">
        <f t="shared" si="272"/>
        <v>1003.8999999999999</v>
      </c>
      <c r="BU35">
        <f t="shared" si="272"/>
        <v>1011.8000000000001</v>
      </c>
      <c r="BV35">
        <f t="shared" si="272"/>
        <v>1012.8000000000001</v>
      </c>
      <c r="BW35">
        <f t="shared" si="272"/>
        <v>1011</v>
      </c>
      <c r="BX35">
        <f t="shared" si="272"/>
        <v>1014.0999999999999</v>
      </c>
      <c r="BY35">
        <f t="shared" si="272"/>
        <v>1014.1999999999999</v>
      </c>
      <c r="BZ35" s="26">
        <f t="shared" si="273"/>
        <v>1018.9</v>
      </c>
      <c r="CA35">
        <f t="shared" si="272"/>
        <v>1019.3</v>
      </c>
      <c r="CB35">
        <f t="shared" si="272"/>
        <v>1024.3</v>
      </c>
      <c r="CC35">
        <f t="shared" si="272"/>
        <v>1030.5</v>
      </c>
      <c r="CD35">
        <f t="shared" si="272"/>
        <v>1036.2</v>
      </c>
      <c r="CE35">
        <f t="shared" si="272"/>
        <v>1040.8000000000002</v>
      </c>
      <c r="CF35">
        <f t="shared" si="272"/>
        <v>1045.3</v>
      </c>
      <c r="CG35">
        <f t="shared" si="272"/>
        <v>1050.3</v>
      </c>
      <c r="CH35">
        <f t="shared" si="272"/>
        <v>1056.9000000000001</v>
      </c>
      <c r="CI35">
        <f t="shared" si="272"/>
        <v>1060.7</v>
      </c>
      <c r="CJ35">
        <f t="shared" si="272"/>
        <v>1060.7</v>
      </c>
      <c r="CK35">
        <f t="shared" si="272"/>
        <v>1063.7</v>
      </c>
      <c r="CL35" s="4">
        <f t="shared" si="272"/>
        <v>1060.7</v>
      </c>
      <c r="CM35">
        <f t="shared" si="272"/>
        <v>0</v>
      </c>
      <c r="CN35">
        <f t="shared" si="272"/>
        <v>1094.7</v>
      </c>
      <c r="CO35">
        <f t="shared" si="272"/>
        <v>1094.7</v>
      </c>
      <c r="CP35">
        <f t="shared" si="272"/>
        <v>1100</v>
      </c>
      <c r="CQ35">
        <f t="shared" si="272"/>
        <v>1109.8999999999999</v>
      </c>
      <c r="CR35">
        <f t="shared" si="272"/>
        <v>1114.4999999999998</v>
      </c>
      <c r="CS35">
        <f t="shared" si="272"/>
        <v>1123.8</v>
      </c>
      <c r="CT35">
        <f t="shared" si="272"/>
        <v>1130.8</v>
      </c>
      <c r="CU35">
        <f t="shared" si="272"/>
        <v>1131.8000000000002</v>
      </c>
      <c r="CV35">
        <f t="shared" si="272"/>
        <v>1136.4000000000001</v>
      </c>
      <c r="CW35">
        <f t="shared" si="272"/>
        <v>1135.8000000000002</v>
      </c>
      <c r="CX35">
        <f t="shared" si="272"/>
        <v>1142.3000000000002</v>
      </c>
      <c r="CY35">
        <f t="shared" si="272"/>
        <v>1163.0999999999999</v>
      </c>
      <c r="CZ35">
        <f t="shared" si="272"/>
        <v>1168.0999999999999</v>
      </c>
      <c r="DA35">
        <f t="shared" si="272"/>
        <v>1172.5</v>
      </c>
      <c r="DB35">
        <f t="shared" si="272"/>
        <v>1176.2</v>
      </c>
      <c r="DC35">
        <f t="shared" si="272"/>
        <v>1180.4000000000001</v>
      </c>
      <c r="DD35">
        <f t="shared" si="272"/>
        <v>1188.0999999999999</v>
      </c>
      <c r="DE35">
        <f t="shared" si="272"/>
        <v>1193.7</v>
      </c>
      <c r="DF35">
        <f t="shared" si="272"/>
        <v>1194.7</v>
      </c>
      <c r="DG35">
        <f t="shared" si="272"/>
        <v>1195.0999999999999</v>
      </c>
      <c r="DH35">
        <f t="shared" si="272"/>
        <v>1199.5</v>
      </c>
      <c r="DI35">
        <f t="shared" si="272"/>
        <v>1209.8</v>
      </c>
      <c r="DJ35">
        <f t="shared" si="272"/>
        <v>1219.1000000000001</v>
      </c>
      <c r="DK35">
        <f t="shared" si="272"/>
        <v>1224.3000000000002</v>
      </c>
      <c r="DL35">
        <f t="shared" si="272"/>
        <v>1229.9000000000001</v>
      </c>
      <c r="DM35">
        <f t="shared" si="272"/>
        <v>1233.3999999999999</v>
      </c>
      <c r="DN35">
        <f t="shared" si="272"/>
        <v>1239.3999999999999</v>
      </c>
      <c r="DO35">
        <f t="shared" si="272"/>
        <v>1244.0999999999999</v>
      </c>
      <c r="DP35">
        <f t="shared" si="272"/>
        <v>1250.2</v>
      </c>
      <c r="DQ35">
        <f t="shared" si="272"/>
        <v>1254.2</v>
      </c>
      <c r="DR35">
        <f t="shared" si="272"/>
        <v>1257.2</v>
      </c>
      <c r="DS35">
        <f t="shared" si="272"/>
        <v>1264</v>
      </c>
      <c r="DT35">
        <f t="shared" si="272"/>
        <v>1272</v>
      </c>
      <c r="DU35">
        <f t="shared" si="272"/>
        <v>1272.1000000000001</v>
      </c>
      <c r="DV35">
        <f t="shared" si="272"/>
        <v>1279.6000000000001</v>
      </c>
      <c r="DW35">
        <f t="shared" si="272"/>
        <v>1284.7</v>
      </c>
      <c r="DZ35" s="5" t="s">
        <v>175</v>
      </c>
      <c r="EA35" s="5"/>
      <c r="EB35">
        <f t="shared" ref="EB35:EQ41" si="281">SUMIF($DZ$5:$DZ$31,$DZ35,EB$5:EB$31)</f>
        <v>735</v>
      </c>
      <c r="EC35">
        <f t="shared" si="281"/>
        <v>740.09999999999991</v>
      </c>
      <c r="ED35">
        <f t="shared" si="281"/>
        <v>743.50000000000011</v>
      </c>
      <c r="EE35">
        <f t="shared" si="281"/>
        <v>748.40000000000009</v>
      </c>
      <c r="EF35">
        <f t="shared" si="281"/>
        <v>753.4</v>
      </c>
      <c r="EG35">
        <f t="shared" si="281"/>
        <v>762.7</v>
      </c>
      <c r="EH35">
        <f t="shared" si="281"/>
        <v>769.1</v>
      </c>
      <c r="EI35">
        <f t="shared" si="281"/>
        <v>777.99999999999989</v>
      </c>
      <c r="EJ35">
        <f t="shared" si="281"/>
        <v>782.3</v>
      </c>
      <c r="EK35">
        <f t="shared" si="281"/>
        <v>786.4</v>
      </c>
      <c r="EL35">
        <f t="shared" si="281"/>
        <v>791.9</v>
      </c>
      <c r="EM35">
        <f t="shared" si="281"/>
        <v>789.4</v>
      </c>
      <c r="EN35">
        <f t="shared" si="281"/>
        <v>790.6</v>
      </c>
      <c r="EO35">
        <f t="shared" si="281"/>
        <v>793.4</v>
      </c>
      <c r="EP35">
        <f t="shared" si="281"/>
        <v>796.9</v>
      </c>
      <c r="EQ35">
        <f t="shared" si="281"/>
        <v>801.2</v>
      </c>
      <c r="ER35">
        <f t="shared" si="274"/>
        <v>805.40000000000009</v>
      </c>
      <c r="ES35">
        <f t="shared" si="274"/>
        <v>809.30000000000007</v>
      </c>
      <c r="ET35">
        <f t="shared" si="274"/>
        <v>820.9</v>
      </c>
      <c r="EU35">
        <f t="shared" si="274"/>
        <v>828.3</v>
      </c>
      <c r="EV35">
        <f t="shared" si="274"/>
        <v>828</v>
      </c>
      <c r="EW35">
        <f t="shared" si="274"/>
        <v>828.60000000000014</v>
      </c>
      <c r="EX35">
        <f t="shared" si="274"/>
        <v>830.90000000000009</v>
      </c>
      <c r="EY35">
        <f t="shared" si="274"/>
        <v>832.19999999999993</v>
      </c>
      <c r="EZ35">
        <f t="shared" si="274"/>
        <v>834.8</v>
      </c>
      <c r="FA35">
        <f t="shared" si="274"/>
        <v>837</v>
      </c>
      <c r="FB35">
        <f t="shared" si="274"/>
        <v>839.4</v>
      </c>
      <c r="FC35">
        <f t="shared" si="274"/>
        <v>843</v>
      </c>
      <c r="FD35">
        <f t="shared" si="274"/>
        <v>848.6</v>
      </c>
      <c r="FE35">
        <f t="shared" si="274"/>
        <v>853.80000000000007</v>
      </c>
      <c r="FF35">
        <f t="shared" si="274"/>
        <v>856.6</v>
      </c>
      <c r="FG35">
        <f t="shared" si="274"/>
        <v>861.2</v>
      </c>
      <c r="FH35">
        <f t="shared" si="274"/>
        <v>863.99999999999989</v>
      </c>
      <c r="FI35">
        <f t="shared" si="274"/>
        <v>867.90000000000009</v>
      </c>
      <c r="FJ35">
        <f t="shared" si="274"/>
        <v>872.19999999999993</v>
      </c>
      <c r="FK35">
        <f t="shared" si="274"/>
        <v>872.1</v>
      </c>
      <c r="FL35">
        <f t="shared" si="274"/>
        <v>875.19999999999993</v>
      </c>
      <c r="FM35">
        <f t="shared" si="274"/>
        <v>877.1</v>
      </c>
      <c r="FN35">
        <f t="shared" si="274"/>
        <v>879.1</v>
      </c>
      <c r="FO35">
        <f t="shared" si="274"/>
        <v>885.6</v>
      </c>
      <c r="FP35">
        <f t="shared" si="274"/>
        <v>891.59999999999991</v>
      </c>
      <c r="FQ35">
        <f t="shared" si="274"/>
        <v>897.69999999999993</v>
      </c>
      <c r="FR35">
        <f t="shared" si="274"/>
        <v>902.09999999999991</v>
      </c>
      <c r="FS35">
        <f t="shared" si="274"/>
        <v>902.6</v>
      </c>
      <c r="FT35">
        <f t="shared" si="274"/>
        <v>903</v>
      </c>
      <c r="FU35">
        <f t="shared" si="274"/>
        <v>905.6</v>
      </c>
      <c r="FV35">
        <f t="shared" si="274"/>
        <v>906.8</v>
      </c>
      <c r="FW35">
        <f t="shared" si="274"/>
        <v>904.89999999999986</v>
      </c>
      <c r="FX35">
        <f t="shared" si="274"/>
        <v>907.4</v>
      </c>
      <c r="FY35">
        <f t="shared" si="274"/>
        <v>910.00000000000011</v>
      </c>
      <c r="FZ35">
        <f t="shared" si="274"/>
        <v>912.80000000000007</v>
      </c>
      <c r="GA35">
        <f t="shared" si="274"/>
        <v>915.1</v>
      </c>
      <c r="GB35">
        <f t="shared" si="274"/>
        <v>915.99999999999989</v>
      </c>
      <c r="GC35">
        <f t="shared" si="274"/>
        <v>919.7</v>
      </c>
      <c r="GD35">
        <f t="shared" si="274"/>
        <v>927.30000000000007</v>
      </c>
      <c r="GE35">
        <f t="shared" si="274"/>
        <v>932.9</v>
      </c>
      <c r="GF35">
        <f t="shared" si="274"/>
        <v>934.8</v>
      </c>
      <c r="GG35">
        <f t="shared" si="274"/>
        <v>938.8</v>
      </c>
      <c r="GH35">
        <f t="shared" si="274"/>
        <v>943.99999999999989</v>
      </c>
      <c r="GI35">
        <f t="shared" si="274"/>
        <v>943.1</v>
      </c>
      <c r="GJ35">
        <f t="shared" si="274"/>
        <v>945.1</v>
      </c>
      <c r="GK35">
        <f t="shared" si="274"/>
        <v>947.10000000000014</v>
      </c>
      <c r="GL35">
        <f t="shared" si="274"/>
        <v>948.9</v>
      </c>
      <c r="GM35">
        <f t="shared" si="274"/>
        <v>953.10000000000014</v>
      </c>
      <c r="GN35">
        <f t="shared" si="274"/>
        <v>957</v>
      </c>
      <c r="GO35">
        <f t="shared" si="275"/>
        <v>961.3</v>
      </c>
      <c r="GP35">
        <f t="shared" si="275"/>
        <v>965.3</v>
      </c>
      <c r="GQ35">
        <f t="shared" si="275"/>
        <v>969.09999999999991</v>
      </c>
      <c r="GR35">
        <f t="shared" si="275"/>
        <v>972.6</v>
      </c>
      <c r="GS35">
        <f t="shared" si="275"/>
        <v>976.6</v>
      </c>
      <c r="GT35">
        <f t="shared" si="275"/>
        <v>978.10000000000014</v>
      </c>
      <c r="GU35">
        <f t="shared" si="275"/>
        <v>977.40000000000009</v>
      </c>
      <c r="GV35">
        <f t="shared" si="275"/>
        <v>978.69999999999982</v>
      </c>
      <c r="GW35">
        <f t="shared" si="275"/>
        <v>982.30000000000007</v>
      </c>
      <c r="GX35">
        <f t="shared" si="275"/>
        <v>985.59999999999991</v>
      </c>
      <c r="GY35">
        <f t="shared" si="276"/>
        <v>990.41666666666674</v>
      </c>
      <c r="GZ35">
        <f t="shared" si="275"/>
        <v>993.3</v>
      </c>
      <c r="HA35">
        <f t="shared" si="275"/>
        <v>998.00000000000011</v>
      </c>
      <c r="HB35">
        <f t="shared" si="275"/>
        <v>1004.6</v>
      </c>
      <c r="HC35">
        <f t="shared" si="275"/>
        <v>1011.5</v>
      </c>
      <c r="HD35">
        <f t="shared" si="275"/>
        <v>1015.0999999999999</v>
      </c>
      <c r="HE35">
        <f t="shared" si="275"/>
        <v>1019.9000000000001</v>
      </c>
      <c r="HF35">
        <f t="shared" si="275"/>
        <v>1023.9999999999998</v>
      </c>
      <c r="HG35">
        <f t="shared" si="275"/>
        <v>1029.9000000000001</v>
      </c>
      <c r="HH35">
        <f t="shared" si="275"/>
        <v>1032.5</v>
      </c>
      <c r="HI35">
        <f t="shared" si="275"/>
        <v>1033.8000000000002</v>
      </c>
      <c r="HJ35">
        <f t="shared" si="275"/>
        <v>1036.3000000000002</v>
      </c>
      <c r="HK35" s="4">
        <f t="shared" si="275"/>
        <v>1037.6333333333332</v>
      </c>
      <c r="HL35">
        <f t="shared" si="275"/>
        <v>0</v>
      </c>
      <c r="HM35">
        <f t="shared" si="275"/>
        <v>1079.7</v>
      </c>
      <c r="HN35">
        <f t="shared" si="275"/>
        <v>1079.7</v>
      </c>
      <c r="HO35">
        <f t="shared" si="275"/>
        <v>1088.1000000000001</v>
      </c>
      <c r="HP35">
        <f t="shared" si="275"/>
        <v>1099.7</v>
      </c>
      <c r="HQ35">
        <f t="shared" si="275"/>
        <v>1103.3999999999999</v>
      </c>
      <c r="HR35">
        <f t="shared" si="275"/>
        <v>1111.3</v>
      </c>
      <c r="HS35">
        <f t="shared" si="275"/>
        <v>1115.6999999999998</v>
      </c>
      <c r="HT35">
        <f t="shared" si="275"/>
        <v>1118.9999999999998</v>
      </c>
      <c r="HU35">
        <f t="shared" si="275"/>
        <v>1126</v>
      </c>
      <c r="HV35">
        <f t="shared" si="275"/>
        <v>1128.4000000000001</v>
      </c>
      <c r="HW35">
        <f t="shared" si="275"/>
        <v>1135.5</v>
      </c>
      <c r="HX35">
        <f t="shared" si="275"/>
        <v>1147.9000000000001</v>
      </c>
      <c r="HY35">
        <f t="shared" si="275"/>
        <v>1149.5</v>
      </c>
      <c r="HZ35">
        <f t="shared" si="275"/>
        <v>1156.0999999999999</v>
      </c>
      <c r="IA35">
        <f t="shared" si="275"/>
        <v>1163</v>
      </c>
      <c r="IB35">
        <f t="shared" si="275"/>
        <v>1163.2</v>
      </c>
      <c r="IC35">
        <f t="shared" si="275"/>
        <v>1172.2</v>
      </c>
      <c r="ID35">
        <f t="shared" si="275"/>
        <v>1179.1999999999998</v>
      </c>
      <c r="IE35">
        <f t="shared" si="275"/>
        <v>1181.5</v>
      </c>
      <c r="IF35">
        <f t="shared" si="275"/>
        <v>1182.0999999999999</v>
      </c>
      <c r="IG35">
        <f t="shared" si="275"/>
        <v>1186.5</v>
      </c>
      <c r="IH35">
        <f t="shared" si="275"/>
        <v>1195.8</v>
      </c>
      <c r="II35">
        <f t="shared" si="275"/>
        <v>1206.0999999999999</v>
      </c>
      <c r="IJ35">
        <f t="shared" si="275"/>
        <v>1213.5999999999999</v>
      </c>
      <c r="IK35">
        <f t="shared" si="275"/>
        <v>1220.0999999999999</v>
      </c>
      <c r="IL35">
        <f t="shared" si="275"/>
        <v>1224.6000000000001</v>
      </c>
      <c r="IM35">
        <f t="shared" si="275"/>
        <v>1230.4000000000001</v>
      </c>
      <c r="IN35">
        <f t="shared" si="275"/>
        <v>1235.9999999999998</v>
      </c>
      <c r="IO35">
        <f t="shared" si="275"/>
        <v>1241.9000000000001</v>
      </c>
      <c r="IP35">
        <f t="shared" si="275"/>
        <v>1244.3</v>
      </c>
      <c r="IQ35">
        <f t="shared" si="275"/>
        <v>1247.1000000000001</v>
      </c>
      <c r="IR35">
        <f t="shared" si="275"/>
        <v>1254.6000000000001</v>
      </c>
      <c r="IS35">
        <f t="shared" si="275"/>
        <v>1264.7</v>
      </c>
      <c r="IT35">
        <f t="shared" si="275"/>
        <v>1264.9000000000001</v>
      </c>
      <c r="IU35">
        <f t="shared" si="275"/>
        <v>1272.2000000000003</v>
      </c>
      <c r="IV35">
        <f t="shared" si="275"/>
        <v>1277.3</v>
      </c>
      <c r="IY35" s="5" t="s">
        <v>175</v>
      </c>
      <c r="IZ35" s="5"/>
      <c r="JA35">
        <f t="shared" ref="JA35:JP41" si="282">SUMIF($IY$5:$IY$31,$IY35,JA$5:JA$31)</f>
        <v>734.4</v>
      </c>
      <c r="JB35">
        <f t="shared" si="282"/>
        <v>738.59999999999991</v>
      </c>
      <c r="JC35">
        <f t="shared" si="282"/>
        <v>741.30000000000007</v>
      </c>
      <c r="JD35">
        <f t="shared" si="282"/>
        <v>743.9</v>
      </c>
      <c r="JE35">
        <f t="shared" si="282"/>
        <v>748.29999999999984</v>
      </c>
      <c r="JF35">
        <f t="shared" si="282"/>
        <v>756.3</v>
      </c>
      <c r="JG35">
        <f t="shared" si="282"/>
        <v>762.99999999999989</v>
      </c>
      <c r="JH35">
        <f t="shared" si="282"/>
        <v>771.3</v>
      </c>
      <c r="JI35">
        <f t="shared" si="282"/>
        <v>778.9</v>
      </c>
      <c r="JJ35">
        <f t="shared" si="282"/>
        <v>784</v>
      </c>
      <c r="JK35">
        <f t="shared" si="282"/>
        <v>790.40000000000009</v>
      </c>
      <c r="JL35">
        <f t="shared" si="282"/>
        <v>788.8</v>
      </c>
      <c r="JM35">
        <f t="shared" si="282"/>
        <v>789.2</v>
      </c>
      <c r="JN35">
        <f t="shared" si="282"/>
        <v>791.1</v>
      </c>
      <c r="JO35">
        <f t="shared" si="282"/>
        <v>794.19999999999993</v>
      </c>
      <c r="JP35">
        <f t="shared" si="282"/>
        <v>798</v>
      </c>
      <c r="JQ35">
        <f t="shared" si="277"/>
        <v>801.9</v>
      </c>
      <c r="JR35">
        <f t="shared" si="277"/>
        <v>805.8</v>
      </c>
      <c r="JS35">
        <f t="shared" si="277"/>
        <v>815</v>
      </c>
      <c r="JT35">
        <f t="shared" si="277"/>
        <v>821</v>
      </c>
      <c r="JU35">
        <f t="shared" si="277"/>
        <v>822.5</v>
      </c>
      <c r="JV35">
        <f t="shared" si="277"/>
        <v>823.9</v>
      </c>
      <c r="JW35">
        <f t="shared" si="277"/>
        <v>825.80000000000007</v>
      </c>
      <c r="JX35">
        <f t="shared" si="277"/>
        <v>826.99999999999989</v>
      </c>
      <c r="JY35">
        <f t="shared" si="277"/>
        <v>830.1</v>
      </c>
      <c r="JZ35">
        <f t="shared" si="277"/>
        <v>834.1</v>
      </c>
      <c r="KA35">
        <f t="shared" si="277"/>
        <v>836.80000000000007</v>
      </c>
      <c r="KB35">
        <f t="shared" si="277"/>
        <v>841.2</v>
      </c>
      <c r="KC35">
        <f t="shared" si="277"/>
        <v>846.59999999999991</v>
      </c>
      <c r="KD35">
        <f t="shared" si="277"/>
        <v>853.9</v>
      </c>
      <c r="KE35">
        <f t="shared" si="277"/>
        <v>856.6</v>
      </c>
      <c r="KF35">
        <f t="shared" si="277"/>
        <v>861.3</v>
      </c>
      <c r="KG35">
        <f t="shared" si="277"/>
        <v>865.59999999999991</v>
      </c>
      <c r="KH35">
        <f t="shared" si="277"/>
        <v>869.2</v>
      </c>
      <c r="KI35">
        <f t="shared" si="277"/>
        <v>873.1</v>
      </c>
      <c r="KJ35">
        <f t="shared" si="277"/>
        <v>874.2</v>
      </c>
      <c r="KK35">
        <f t="shared" si="277"/>
        <v>877.3</v>
      </c>
      <c r="KL35">
        <f t="shared" si="277"/>
        <v>880.6</v>
      </c>
      <c r="KM35">
        <f t="shared" si="277"/>
        <v>882.9</v>
      </c>
      <c r="KN35">
        <f t="shared" si="277"/>
        <v>888.4</v>
      </c>
      <c r="KO35">
        <f t="shared" si="277"/>
        <v>894.7</v>
      </c>
      <c r="KP35">
        <f t="shared" si="277"/>
        <v>900.6</v>
      </c>
      <c r="KQ35">
        <f t="shared" si="277"/>
        <v>906.3</v>
      </c>
      <c r="KR35">
        <f t="shared" si="277"/>
        <v>909.4</v>
      </c>
      <c r="KS35">
        <f t="shared" si="277"/>
        <v>911.59999999999991</v>
      </c>
      <c r="KT35">
        <f t="shared" si="277"/>
        <v>915</v>
      </c>
      <c r="KU35">
        <f t="shared" si="277"/>
        <v>916.5</v>
      </c>
      <c r="KV35">
        <f t="shared" si="277"/>
        <v>915.2</v>
      </c>
      <c r="KW35">
        <f t="shared" si="277"/>
        <v>916.6</v>
      </c>
      <c r="KX35">
        <f t="shared" si="277"/>
        <v>919.5</v>
      </c>
      <c r="KY35">
        <f t="shared" si="277"/>
        <v>922.1</v>
      </c>
      <c r="KZ35">
        <f t="shared" si="277"/>
        <v>923.80000000000007</v>
      </c>
      <c r="LA35">
        <f t="shared" si="277"/>
        <v>926</v>
      </c>
      <c r="LB35">
        <f t="shared" si="277"/>
        <v>929.19999999999993</v>
      </c>
      <c r="LC35">
        <f t="shared" si="277"/>
        <v>937.6</v>
      </c>
      <c r="LD35">
        <f t="shared" si="277"/>
        <v>944.5</v>
      </c>
      <c r="LE35">
        <f t="shared" si="277"/>
        <v>947.00000000000011</v>
      </c>
      <c r="LF35">
        <f t="shared" si="277"/>
        <v>950.80000000000007</v>
      </c>
      <c r="LG35">
        <f t="shared" si="277"/>
        <v>957.5</v>
      </c>
      <c r="LH35">
        <f t="shared" si="277"/>
        <v>956.6</v>
      </c>
      <c r="LI35">
        <f t="shared" si="277"/>
        <v>958.49999999999989</v>
      </c>
      <c r="LJ35">
        <f t="shared" si="277"/>
        <v>957.9</v>
      </c>
      <c r="LK35">
        <f t="shared" si="277"/>
        <v>961.89999999999986</v>
      </c>
      <c r="LL35">
        <f t="shared" si="277"/>
        <v>967</v>
      </c>
      <c r="LM35">
        <f t="shared" si="277"/>
        <v>971.40000000000009</v>
      </c>
      <c r="LN35">
        <f t="shared" si="278"/>
        <v>975.1</v>
      </c>
      <c r="LO35">
        <f t="shared" si="278"/>
        <v>977.90000000000009</v>
      </c>
      <c r="LP35">
        <f t="shared" si="278"/>
        <v>981.30000000000007</v>
      </c>
      <c r="LQ35">
        <f t="shared" si="278"/>
        <v>984.3</v>
      </c>
      <c r="LR35">
        <f t="shared" si="278"/>
        <v>995.2</v>
      </c>
      <c r="LS35">
        <f t="shared" si="278"/>
        <v>995.09999999999991</v>
      </c>
      <c r="LT35">
        <f t="shared" si="278"/>
        <v>995.39999999999986</v>
      </c>
      <c r="LU35">
        <f t="shared" si="278"/>
        <v>994.9</v>
      </c>
      <c r="LV35">
        <f t="shared" si="278"/>
        <v>998</v>
      </c>
      <c r="LW35">
        <f t="shared" si="278"/>
        <v>999.3</v>
      </c>
      <c r="LX35">
        <f t="shared" si="279"/>
        <v>1004.0333333333333</v>
      </c>
      <c r="LY35">
        <f t="shared" si="278"/>
        <v>1005.3</v>
      </c>
      <c r="LZ35">
        <f t="shared" si="278"/>
        <v>1010.2000000000002</v>
      </c>
      <c r="MA35">
        <f t="shared" si="278"/>
        <v>1016.5</v>
      </c>
      <c r="MB35">
        <f t="shared" si="278"/>
        <v>1022.7</v>
      </c>
      <c r="MC35">
        <f t="shared" si="278"/>
        <v>1027</v>
      </c>
      <c r="MD35">
        <f t="shared" si="278"/>
        <v>1031.5999999999999</v>
      </c>
      <c r="ME35">
        <f t="shared" si="278"/>
        <v>1036.3</v>
      </c>
      <c r="MF35">
        <f t="shared" si="278"/>
        <v>1042.5</v>
      </c>
      <c r="MG35">
        <f t="shared" si="278"/>
        <v>1045.9000000000001</v>
      </c>
      <c r="MH35">
        <f t="shared" si="278"/>
        <v>1046.4000000000001</v>
      </c>
      <c r="MI35">
        <f t="shared" si="278"/>
        <v>1049.0999999999999</v>
      </c>
      <c r="MJ35">
        <f t="shared" si="278"/>
        <v>1047.9333333333332</v>
      </c>
      <c r="MK35">
        <f t="shared" si="278"/>
        <v>0</v>
      </c>
      <c r="ML35">
        <f t="shared" si="278"/>
        <v>1085.5999999999999</v>
      </c>
      <c r="MM35">
        <f t="shared" si="278"/>
        <v>1085.5999999999999</v>
      </c>
      <c r="MN35">
        <f t="shared" si="278"/>
        <v>1091.8</v>
      </c>
      <c r="MO35">
        <f t="shared" si="278"/>
        <v>1102.5</v>
      </c>
      <c r="MP35">
        <f t="shared" si="278"/>
        <v>1106.8000000000002</v>
      </c>
      <c r="MQ35">
        <f t="shared" si="278"/>
        <v>1115.8</v>
      </c>
      <c r="MR35">
        <f t="shared" si="278"/>
        <v>1121.5999999999999</v>
      </c>
      <c r="MS35">
        <f t="shared" si="278"/>
        <v>1123.2</v>
      </c>
      <c r="MT35">
        <f t="shared" si="278"/>
        <v>1128.9000000000001</v>
      </c>
      <c r="MU35">
        <f t="shared" si="278"/>
        <v>1129.7</v>
      </c>
      <c r="MV35">
        <f t="shared" si="278"/>
        <v>1136.3</v>
      </c>
      <c r="MW35">
        <f t="shared" si="278"/>
        <v>1153.5000000000002</v>
      </c>
      <c r="MX35">
        <f t="shared" si="278"/>
        <v>1157.0999999999999</v>
      </c>
      <c r="MY35">
        <f t="shared" si="278"/>
        <v>1162.6999999999998</v>
      </c>
      <c r="MZ35">
        <f t="shared" si="278"/>
        <v>1170.3000000000002</v>
      </c>
      <c r="NA35">
        <f t="shared" si="278"/>
        <v>1170.4000000000001</v>
      </c>
      <c r="NB35">
        <f t="shared" si="278"/>
        <v>1178.7</v>
      </c>
      <c r="NC35">
        <f t="shared" si="278"/>
        <v>1185.2</v>
      </c>
      <c r="ND35">
        <f t="shared" si="278"/>
        <v>1186.5</v>
      </c>
      <c r="NE35">
        <f t="shared" si="278"/>
        <v>1187.1000000000001</v>
      </c>
      <c r="NF35">
        <f t="shared" si="278"/>
        <v>1191.7</v>
      </c>
      <c r="NG35">
        <f t="shared" si="278"/>
        <v>1201.8</v>
      </c>
      <c r="NH35">
        <f t="shared" si="278"/>
        <v>1211.8</v>
      </c>
      <c r="NI35">
        <f t="shared" si="278"/>
        <v>1218.0000000000002</v>
      </c>
      <c r="NJ35">
        <f t="shared" si="278"/>
        <v>1223.7</v>
      </c>
      <c r="NK35">
        <f t="shared" si="278"/>
        <v>1227.6000000000001</v>
      </c>
      <c r="NL35">
        <f t="shared" si="278"/>
        <v>1233.5999999999999</v>
      </c>
      <c r="NM35">
        <f t="shared" si="278"/>
        <v>1238.7</v>
      </c>
      <c r="NN35">
        <f t="shared" si="278"/>
        <v>1244.9000000000001</v>
      </c>
      <c r="NO35">
        <f t="shared" si="278"/>
        <v>1248.3</v>
      </c>
      <c r="NP35">
        <f t="shared" si="278"/>
        <v>1251.2</v>
      </c>
      <c r="NQ35">
        <f t="shared" si="278"/>
        <v>1258.3999999999999</v>
      </c>
      <c r="NR35">
        <f t="shared" si="278"/>
        <v>1267.1999999999998</v>
      </c>
      <c r="NS35">
        <f t="shared" si="278"/>
        <v>1267.1999999999998</v>
      </c>
      <c r="NT35">
        <f t="shared" si="278"/>
        <v>1274.5999999999999</v>
      </c>
      <c r="NU35">
        <f t="shared" si="278"/>
        <v>1279.8000000000002</v>
      </c>
    </row>
    <row r="36" spans="1:385" x14ac:dyDescent="0.3">
      <c r="A36" s="5" t="s">
        <v>17</v>
      </c>
      <c r="B36" s="5"/>
      <c r="C36">
        <f t="shared" si="280"/>
        <v>318.70000000000005</v>
      </c>
      <c r="D36">
        <f t="shared" ref="D36:BO39" si="283">SUMIF($A$5:$A$31,$A36,D$5:D$31)</f>
        <v>320.39999999999998</v>
      </c>
      <c r="E36">
        <f t="shared" si="283"/>
        <v>321.89999999999998</v>
      </c>
      <c r="F36">
        <f t="shared" si="283"/>
        <v>323.5</v>
      </c>
      <c r="G36">
        <f t="shared" si="283"/>
        <v>325.29999999999995</v>
      </c>
      <c r="H36">
        <f t="shared" si="283"/>
        <v>328</v>
      </c>
      <c r="I36">
        <f t="shared" si="283"/>
        <v>330.3</v>
      </c>
      <c r="J36">
        <f t="shared" si="283"/>
        <v>332.6</v>
      </c>
      <c r="K36">
        <f t="shared" si="283"/>
        <v>336.6</v>
      </c>
      <c r="L36">
        <f t="shared" si="283"/>
        <v>339.29999999999995</v>
      </c>
      <c r="M36">
        <f t="shared" si="283"/>
        <v>342.1</v>
      </c>
      <c r="N36">
        <f t="shared" si="283"/>
        <v>345.3</v>
      </c>
      <c r="O36">
        <f t="shared" si="283"/>
        <v>347.2</v>
      </c>
      <c r="P36">
        <f t="shared" si="283"/>
        <v>348.3</v>
      </c>
      <c r="Q36">
        <f t="shared" si="283"/>
        <v>349.6</v>
      </c>
      <c r="R36">
        <f t="shared" si="283"/>
        <v>352</v>
      </c>
      <c r="S36">
        <f t="shared" si="283"/>
        <v>354</v>
      </c>
      <c r="T36">
        <f t="shared" si="283"/>
        <v>356.3</v>
      </c>
      <c r="U36">
        <f t="shared" si="283"/>
        <v>359.3</v>
      </c>
      <c r="V36">
        <f t="shared" si="283"/>
        <v>360.4</v>
      </c>
      <c r="W36">
        <f t="shared" si="283"/>
        <v>362.2</v>
      </c>
      <c r="X36">
        <f t="shared" si="283"/>
        <v>365.3</v>
      </c>
      <c r="Y36">
        <f t="shared" si="283"/>
        <v>366.70000000000005</v>
      </c>
      <c r="Z36">
        <f t="shared" si="283"/>
        <v>367.7</v>
      </c>
      <c r="AA36">
        <f t="shared" si="283"/>
        <v>370</v>
      </c>
      <c r="AB36">
        <f t="shared" si="283"/>
        <v>373.1</v>
      </c>
      <c r="AC36">
        <f t="shared" si="283"/>
        <v>374.4</v>
      </c>
      <c r="AD36">
        <f t="shared" si="283"/>
        <v>375.7</v>
      </c>
      <c r="AE36">
        <f t="shared" si="283"/>
        <v>378.2</v>
      </c>
      <c r="AF36">
        <f t="shared" si="283"/>
        <v>381.5</v>
      </c>
      <c r="AG36">
        <f t="shared" si="283"/>
        <v>382.6</v>
      </c>
      <c r="AH36">
        <f t="shared" si="283"/>
        <v>384.8</v>
      </c>
      <c r="AI36">
        <f t="shared" si="283"/>
        <v>387.1</v>
      </c>
      <c r="AJ36">
        <f t="shared" si="283"/>
        <v>389</v>
      </c>
      <c r="AK36">
        <f t="shared" si="283"/>
        <v>391.79999999999995</v>
      </c>
      <c r="AL36">
        <f t="shared" si="283"/>
        <v>392.9</v>
      </c>
      <c r="AM36">
        <f t="shared" si="283"/>
        <v>394.70000000000005</v>
      </c>
      <c r="AN36">
        <f t="shared" si="283"/>
        <v>397.1</v>
      </c>
      <c r="AO36">
        <f t="shared" si="283"/>
        <v>398.40000000000003</v>
      </c>
      <c r="AP36">
        <f t="shared" si="283"/>
        <v>400</v>
      </c>
      <c r="AQ36">
        <f t="shared" si="283"/>
        <v>401.3</v>
      </c>
      <c r="AR36">
        <f t="shared" si="283"/>
        <v>403.5</v>
      </c>
      <c r="AS36">
        <f t="shared" si="283"/>
        <v>405.9</v>
      </c>
      <c r="AT36">
        <f t="shared" si="283"/>
        <v>407.9</v>
      </c>
      <c r="AU36">
        <f t="shared" si="283"/>
        <v>409.8</v>
      </c>
      <c r="AV36">
        <f t="shared" si="283"/>
        <v>412.7</v>
      </c>
      <c r="AW36">
        <f t="shared" si="283"/>
        <v>413.59999999999997</v>
      </c>
      <c r="AX36">
        <f t="shared" si="283"/>
        <v>415.3</v>
      </c>
      <c r="AY36">
        <f t="shared" si="283"/>
        <v>416.5</v>
      </c>
      <c r="AZ36">
        <f t="shared" si="283"/>
        <v>416.90000000000003</v>
      </c>
      <c r="BA36">
        <f t="shared" si="283"/>
        <v>418.59999999999997</v>
      </c>
      <c r="BB36">
        <f t="shared" si="283"/>
        <v>420.80000000000007</v>
      </c>
      <c r="BC36">
        <f t="shared" si="283"/>
        <v>421.6</v>
      </c>
      <c r="BD36">
        <f t="shared" si="283"/>
        <v>423.09999999999997</v>
      </c>
      <c r="BE36">
        <f t="shared" si="283"/>
        <v>425.9</v>
      </c>
      <c r="BF36">
        <f t="shared" si="283"/>
        <v>429</v>
      </c>
      <c r="BG36">
        <f t="shared" si="283"/>
        <v>430.99999999999994</v>
      </c>
      <c r="BH36">
        <f t="shared" si="283"/>
        <v>433.99999999999994</v>
      </c>
      <c r="BI36">
        <f t="shared" si="283"/>
        <v>437</v>
      </c>
      <c r="BJ36">
        <f t="shared" si="283"/>
        <v>437.09999999999997</v>
      </c>
      <c r="BK36">
        <f t="shared" si="283"/>
        <v>438.1</v>
      </c>
      <c r="BL36">
        <f t="shared" si="283"/>
        <v>438.90000000000003</v>
      </c>
      <c r="BM36">
        <f t="shared" si="283"/>
        <v>440.5</v>
      </c>
      <c r="BN36">
        <f t="shared" si="283"/>
        <v>442.5</v>
      </c>
      <c r="BO36">
        <f t="shared" si="283"/>
        <v>444.7</v>
      </c>
      <c r="BP36">
        <f t="shared" si="272"/>
        <v>446.3</v>
      </c>
      <c r="BQ36">
        <f t="shared" si="272"/>
        <v>447.20000000000005</v>
      </c>
      <c r="BR36">
        <f t="shared" si="272"/>
        <v>449.2</v>
      </c>
      <c r="BS36">
        <f t="shared" si="272"/>
        <v>449.5</v>
      </c>
      <c r="BT36">
        <f t="shared" si="272"/>
        <v>445</v>
      </c>
      <c r="BU36">
        <f t="shared" si="272"/>
        <v>448</v>
      </c>
      <c r="BV36">
        <f t="shared" si="272"/>
        <v>448.3</v>
      </c>
      <c r="BW36">
        <f t="shared" si="272"/>
        <v>445.6</v>
      </c>
      <c r="BX36">
        <f t="shared" si="272"/>
        <v>446.5</v>
      </c>
      <c r="BY36">
        <f t="shared" si="272"/>
        <v>447</v>
      </c>
      <c r="BZ36" s="26">
        <f t="shared" si="273"/>
        <v>447.56666666666661</v>
      </c>
      <c r="CA36">
        <f t="shared" si="272"/>
        <v>448.59999999999997</v>
      </c>
      <c r="CB36">
        <f t="shared" si="272"/>
        <v>448.59999999999997</v>
      </c>
      <c r="CC36">
        <f t="shared" si="272"/>
        <v>449.1</v>
      </c>
      <c r="CD36">
        <f t="shared" si="272"/>
        <v>449.5</v>
      </c>
      <c r="CE36">
        <f t="shared" si="272"/>
        <v>449.29999999999995</v>
      </c>
      <c r="CF36">
        <f t="shared" si="272"/>
        <v>449.4</v>
      </c>
      <c r="CG36">
        <f t="shared" si="272"/>
        <v>450.8</v>
      </c>
      <c r="CH36">
        <f t="shared" si="272"/>
        <v>451.79999999999995</v>
      </c>
      <c r="CI36">
        <f t="shared" si="272"/>
        <v>452.30000000000007</v>
      </c>
      <c r="CJ36">
        <f t="shared" si="272"/>
        <v>452.8</v>
      </c>
      <c r="CK36">
        <f t="shared" si="272"/>
        <v>453.5</v>
      </c>
      <c r="CL36" s="4">
        <f t="shared" si="272"/>
        <v>452.86666666666667</v>
      </c>
      <c r="CM36">
        <f t="shared" si="272"/>
        <v>0</v>
      </c>
      <c r="CN36">
        <f t="shared" si="272"/>
        <v>458.79999999999995</v>
      </c>
      <c r="CO36">
        <f t="shared" si="272"/>
        <v>458.79999999999995</v>
      </c>
      <c r="CP36">
        <f t="shared" si="272"/>
        <v>458.7</v>
      </c>
      <c r="CQ36">
        <f t="shared" si="272"/>
        <v>459.9</v>
      </c>
      <c r="CR36">
        <f t="shared" si="272"/>
        <v>461.29999999999995</v>
      </c>
      <c r="CS36">
        <f t="shared" si="272"/>
        <v>462.8</v>
      </c>
      <c r="CT36">
        <f t="shared" si="272"/>
        <v>464.90000000000003</v>
      </c>
      <c r="CU36">
        <f t="shared" si="272"/>
        <v>466.7</v>
      </c>
      <c r="CV36">
        <f t="shared" si="272"/>
        <v>471.4</v>
      </c>
      <c r="CW36">
        <f t="shared" si="272"/>
        <v>472.9</v>
      </c>
      <c r="CX36">
        <f t="shared" si="272"/>
        <v>475.69999999999993</v>
      </c>
      <c r="CY36">
        <f t="shared" si="272"/>
        <v>490.4</v>
      </c>
      <c r="CZ36">
        <f t="shared" si="272"/>
        <v>489.80000000000007</v>
      </c>
      <c r="DA36">
        <f t="shared" si="272"/>
        <v>492.40000000000003</v>
      </c>
      <c r="DB36">
        <f t="shared" si="272"/>
        <v>495.90000000000003</v>
      </c>
      <c r="DC36">
        <f t="shared" si="272"/>
        <v>498.4</v>
      </c>
      <c r="DD36">
        <f t="shared" si="272"/>
        <v>502.00000000000006</v>
      </c>
      <c r="DE36">
        <f t="shared" si="272"/>
        <v>506.2</v>
      </c>
      <c r="DF36">
        <f t="shared" si="272"/>
        <v>510.3</v>
      </c>
      <c r="DG36">
        <f t="shared" si="272"/>
        <v>515.20000000000005</v>
      </c>
      <c r="DH36">
        <f t="shared" si="272"/>
        <v>518.79999999999995</v>
      </c>
      <c r="DI36">
        <f t="shared" si="272"/>
        <v>523.70000000000005</v>
      </c>
      <c r="DJ36">
        <f t="shared" si="272"/>
        <v>529.70000000000005</v>
      </c>
      <c r="DK36">
        <f t="shared" si="272"/>
        <v>535.5</v>
      </c>
      <c r="DL36">
        <f t="shared" si="272"/>
        <v>539.79999999999995</v>
      </c>
      <c r="DM36">
        <f t="shared" si="272"/>
        <v>544</v>
      </c>
      <c r="DN36">
        <f t="shared" si="272"/>
        <v>547.9</v>
      </c>
      <c r="DO36">
        <f t="shared" si="272"/>
        <v>552.5</v>
      </c>
      <c r="DP36">
        <f t="shared" si="272"/>
        <v>556.4</v>
      </c>
      <c r="DQ36">
        <f t="shared" si="272"/>
        <v>559.29999999999995</v>
      </c>
      <c r="DR36">
        <f t="shared" si="272"/>
        <v>561.79999999999995</v>
      </c>
      <c r="DS36">
        <f t="shared" si="272"/>
        <v>563.9</v>
      </c>
      <c r="DT36">
        <f t="shared" si="272"/>
        <v>566.6</v>
      </c>
      <c r="DU36">
        <f t="shared" si="272"/>
        <v>566.6</v>
      </c>
      <c r="DV36">
        <f t="shared" si="272"/>
        <v>568.20000000000005</v>
      </c>
      <c r="DW36">
        <f t="shared" si="272"/>
        <v>569.90000000000009</v>
      </c>
      <c r="DZ36" s="5" t="s">
        <v>17</v>
      </c>
      <c r="EA36" s="5"/>
      <c r="EB36">
        <f t="shared" si="281"/>
        <v>316.7</v>
      </c>
      <c r="EC36">
        <f t="shared" ref="EC36:GN39" si="284">SUMIF($DZ$5:$DZ$31,$DZ36,EC$5:EC$31)</f>
        <v>318.5</v>
      </c>
      <c r="ED36">
        <f t="shared" si="284"/>
        <v>320.2</v>
      </c>
      <c r="EE36">
        <f t="shared" si="284"/>
        <v>322</v>
      </c>
      <c r="EF36">
        <f t="shared" si="284"/>
        <v>323.5</v>
      </c>
      <c r="EG36">
        <f t="shared" si="284"/>
        <v>325.3</v>
      </c>
      <c r="EH36">
        <f t="shared" si="284"/>
        <v>327.10000000000002</v>
      </c>
      <c r="EI36">
        <f t="shared" si="284"/>
        <v>329.09999999999997</v>
      </c>
      <c r="EJ36">
        <f t="shared" si="284"/>
        <v>331.5</v>
      </c>
      <c r="EK36">
        <f t="shared" si="284"/>
        <v>334.2</v>
      </c>
      <c r="EL36">
        <f t="shared" si="284"/>
        <v>336.8</v>
      </c>
      <c r="EM36">
        <f t="shared" si="284"/>
        <v>338.8</v>
      </c>
      <c r="EN36">
        <f t="shared" si="284"/>
        <v>340.4</v>
      </c>
      <c r="EO36">
        <f t="shared" si="284"/>
        <v>341.7</v>
      </c>
      <c r="EP36">
        <f t="shared" si="284"/>
        <v>343.09999999999997</v>
      </c>
      <c r="EQ36">
        <f t="shared" si="284"/>
        <v>344.5</v>
      </c>
      <c r="ER36">
        <f t="shared" si="284"/>
        <v>345.9</v>
      </c>
      <c r="ES36">
        <f t="shared" si="284"/>
        <v>347.3</v>
      </c>
      <c r="ET36">
        <f t="shared" si="284"/>
        <v>349</v>
      </c>
      <c r="EU36">
        <f t="shared" si="284"/>
        <v>350.6</v>
      </c>
      <c r="EV36">
        <f t="shared" si="284"/>
        <v>352.1</v>
      </c>
      <c r="EW36">
        <f t="shared" si="284"/>
        <v>353.4</v>
      </c>
      <c r="EX36">
        <f t="shared" si="284"/>
        <v>355.2</v>
      </c>
      <c r="EY36">
        <f t="shared" si="284"/>
        <v>356.5</v>
      </c>
      <c r="EZ36">
        <f t="shared" si="284"/>
        <v>357.3</v>
      </c>
      <c r="FA36">
        <f t="shared" si="284"/>
        <v>358.4</v>
      </c>
      <c r="FB36">
        <f t="shared" si="284"/>
        <v>359.5</v>
      </c>
      <c r="FC36">
        <f t="shared" si="284"/>
        <v>360.6</v>
      </c>
      <c r="FD36">
        <f t="shared" si="284"/>
        <v>361.4</v>
      </c>
      <c r="FE36">
        <f t="shared" si="284"/>
        <v>363.1</v>
      </c>
      <c r="FF36">
        <f t="shared" si="284"/>
        <v>364.1</v>
      </c>
      <c r="FG36">
        <f t="shared" si="284"/>
        <v>364.8</v>
      </c>
      <c r="FH36">
        <f t="shared" si="284"/>
        <v>365.8</v>
      </c>
      <c r="FI36">
        <f t="shared" si="284"/>
        <v>366.79999999999995</v>
      </c>
      <c r="FJ36">
        <f t="shared" si="284"/>
        <v>368.5</v>
      </c>
      <c r="FK36">
        <f t="shared" si="284"/>
        <v>369.4</v>
      </c>
      <c r="FL36">
        <f t="shared" si="284"/>
        <v>370.5</v>
      </c>
      <c r="FM36">
        <f t="shared" si="284"/>
        <v>371.6</v>
      </c>
      <c r="FN36">
        <f t="shared" si="284"/>
        <v>372.2</v>
      </c>
      <c r="FO36">
        <f t="shared" si="284"/>
        <v>373.1</v>
      </c>
      <c r="FP36">
        <f t="shared" si="284"/>
        <v>374.1</v>
      </c>
      <c r="FQ36">
        <f t="shared" si="284"/>
        <v>375.29999999999995</v>
      </c>
      <c r="FR36">
        <f t="shared" si="284"/>
        <v>375.9</v>
      </c>
      <c r="FS36">
        <f t="shared" si="284"/>
        <v>377</v>
      </c>
      <c r="FT36">
        <f t="shared" si="284"/>
        <v>378</v>
      </c>
      <c r="FU36">
        <f t="shared" si="284"/>
        <v>379</v>
      </c>
      <c r="FV36">
        <f t="shared" si="284"/>
        <v>380.2</v>
      </c>
      <c r="FW36">
        <f t="shared" si="284"/>
        <v>381</v>
      </c>
      <c r="FX36">
        <f t="shared" si="284"/>
        <v>381.5</v>
      </c>
      <c r="FY36">
        <f t="shared" si="284"/>
        <v>382.3</v>
      </c>
      <c r="FZ36">
        <f t="shared" si="284"/>
        <v>383.20000000000005</v>
      </c>
      <c r="GA36">
        <f t="shared" si="284"/>
        <v>384.2</v>
      </c>
      <c r="GB36">
        <f t="shared" si="284"/>
        <v>384.9</v>
      </c>
      <c r="GC36">
        <f t="shared" si="284"/>
        <v>384.9</v>
      </c>
      <c r="GD36">
        <f t="shared" si="284"/>
        <v>385.70000000000005</v>
      </c>
      <c r="GE36">
        <f t="shared" si="284"/>
        <v>388.4</v>
      </c>
      <c r="GF36">
        <f t="shared" si="284"/>
        <v>389.9</v>
      </c>
      <c r="GG36">
        <f t="shared" si="284"/>
        <v>391.5</v>
      </c>
      <c r="GH36">
        <f t="shared" si="284"/>
        <v>393.9</v>
      </c>
      <c r="GI36">
        <f t="shared" si="284"/>
        <v>395.2</v>
      </c>
      <c r="GJ36">
        <f t="shared" si="284"/>
        <v>396.29999999999995</v>
      </c>
      <c r="GK36">
        <f t="shared" si="284"/>
        <v>397.09999999999997</v>
      </c>
      <c r="GL36">
        <f t="shared" si="284"/>
        <v>398.59999999999997</v>
      </c>
      <c r="GM36">
        <f t="shared" si="284"/>
        <v>401.40000000000003</v>
      </c>
      <c r="GN36">
        <f t="shared" si="284"/>
        <v>403.5</v>
      </c>
      <c r="GO36">
        <f t="shared" si="275"/>
        <v>405</v>
      </c>
      <c r="GP36">
        <f t="shared" si="275"/>
        <v>406.4</v>
      </c>
      <c r="GQ36">
        <f t="shared" si="275"/>
        <v>407.3</v>
      </c>
      <c r="GR36">
        <f t="shared" si="275"/>
        <v>409.20000000000005</v>
      </c>
      <c r="GS36">
        <f t="shared" si="275"/>
        <v>411</v>
      </c>
      <c r="GT36">
        <f t="shared" si="275"/>
        <v>413.1</v>
      </c>
      <c r="GU36">
        <f t="shared" si="275"/>
        <v>413.8</v>
      </c>
      <c r="GV36">
        <f t="shared" si="275"/>
        <v>414.5</v>
      </c>
      <c r="GW36">
        <f t="shared" si="275"/>
        <v>415.5</v>
      </c>
      <c r="GX36">
        <f t="shared" si="275"/>
        <v>416.29999999999995</v>
      </c>
      <c r="GY36">
        <f t="shared" si="276"/>
        <v>416.98333333333335</v>
      </c>
      <c r="GZ36">
        <f t="shared" si="275"/>
        <v>417.9</v>
      </c>
      <c r="HA36">
        <f t="shared" si="275"/>
        <v>418.4</v>
      </c>
      <c r="HB36">
        <f t="shared" si="275"/>
        <v>419.3</v>
      </c>
      <c r="HC36">
        <f t="shared" si="275"/>
        <v>420.2</v>
      </c>
      <c r="HD36">
        <f t="shared" si="275"/>
        <v>420.8</v>
      </c>
      <c r="HE36">
        <f t="shared" si="275"/>
        <v>422.20000000000005</v>
      </c>
      <c r="HF36">
        <f t="shared" si="275"/>
        <v>423.09999999999997</v>
      </c>
      <c r="HG36">
        <f t="shared" si="275"/>
        <v>424.20000000000005</v>
      </c>
      <c r="HH36">
        <f t="shared" si="275"/>
        <v>425.1</v>
      </c>
      <c r="HI36">
        <f t="shared" si="275"/>
        <v>426</v>
      </c>
      <c r="HJ36">
        <f t="shared" si="275"/>
        <v>427.1</v>
      </c>
      <c r="HK36" s="4">
        <f t="shared" si="275"/>
        <v>426.06666666666672</v>
      </c>
      <c r="HL36">
        <f t="shared" si="275"/>
        <v>0</v>
      </c>
      <c r="HM36">
        <f t="shared" si="275"/>
        <v>432.9</v>
      </c>
      <c r="HN36">
        <f t="shared" si="275"/>
        <v>432.9</v>
      </c>
      <c r="HO36">
        <f t="shared" si="275"/>
        <v>433</v>
      </c>
      <c r="HP36">
        <f t="shared" si="275"/>
        <v>434.6</v>
      </c>
      <c r="HQ36">
        <f t="shared" si="275"/>
        <v>434.90000000000003</v>
      </c>
      <c r="HR36">
        <f t="shared" si="275"/>
        <v>436.3</v>
      </c>
      <c r="HS36">
        <f t="shared" si="275"/>
        <v>438.20000000000005</v>
      </c>
      <c r="HT36">
        <f t="shared" si="275"/>
        <v>440</v>
      </c>
      <c r="HU36">
        <f t="shared" si="275"/>
        <v>444.2</v>
      </c>
      <c r="HV36">
        <f t="shared" si="275"/>
        <v>446.4</v>
      </c>
      <c r="HW36">
        <f t="shared" si="275"/>
        <v>448.6</v>
      </c>
      <c r="HX36">
        <f t="shared" si="275"/>
        <v>450.79999999999995</v>
      </c>
      <c r="HY36">
        <f t="shared" si="275"/>
        <v>452.6</v>
      </c>
      <c r="HZ36">
        <f t="shared" si="275"/>
        <v>455.3</v>
      </c>
      <c r="IA36">
        <f t="shared" si="275"/>
        <v>460.7</v>
      </c>
      <c r="IB36">
        <f t="shared" si="275"/>
        <v>460.79999999999995</v>
      </c>
      <c r="IC36">
        <f t="shared" si="275"/>
        <v>463.50000000000006</v>
      </c>
      <c r="ID36">
        <f t="shared" si="275"/>
        <v>467.3</v>
      </c>
      <c r="IE36">
        <f t="shared" si="275"/>
        <v>470.7</v>
      </c>
      <c r="IF36">
        <f t="shared" si="275"/>
        <v>475.4</v>
      </c>
      <c r="IG36">
        <f t="shared" si="275"/>
        <v>479.5</v>
      </c>
      <c r="IH36">
        <f t="shared" si="275"/>
        <v>484.6</v>
      </c>
      <c r="II36">
        <f t="shared" si="275"/>
        <v>489.2</v>
      </c>
      <c r="IJ36">
        <f t="shared" si="275"/>
        <v>493.7</v>
      </c>
      <c r="IK36">
        <f t="shared" si="275"/>
        <v>498.4</v>
      </c>
      <c r="IL36">
        <f t="shared" si="275"/>
        <v>502</v>
      </c>
      <c r="IM36">
        <f t="shared" si="275"/>
        <v>505.29999999999995</v>
      </c>
      <c r="IN36">
        <f t="shared" si="275"/>
        <v>509.7</v>
      </c>
      <c r="IO36">
        <f t="shared" si="275"/>
        <v>511.70000000000005</v>
      </c>
      <c r="IP36">
        <f t="shared" si="275"/>
        <v>514.9</v>
      </c>
      <c r="IQ36">
        <f t="shared" si="275"/>
        <v>517.9</v>
      </c>
      <c r="IR36">
        <f t="shared" si="275"/>
        <v>520.6</v>
      </c>
      <c r="IS36">
        <f t="shared" si="275"/>
        <v>525.5</v>
      </c>
      <c r="IT36">
        <f t="shared" si="275"/>
        <v>525.4</v>
      </c>
      <c r="IU36">
        <f t="shared" si="275"/>
        <v>527.6</v>
      </c>
      <c r="IV36">
        <f t="shared" si="275"/>
        <v>528.70000000000005</v>
      </c>
      <c r="IY36" s="5" t="s">
        <v>17</v>
      </c>
      <c r="IZ36" s="5"/>
      <c r="JA36">
        <f t="shared" si="282"/>
        <v>318</v>
      </c>
      <c r="JB36">
        <f t="shared" ref="JB36:LM39" si="285">SUMIF($IY$5:$IY$31,$IY36,JB$5:JB$31)</f>
        <v>319.7</v>
      </c>
      <c r="JC36">
        <f t="shared" si="285"/>
        <v>321.2</v>
      </c>
      <c r="JD36">
        <f t="shared" si="285"/>
        <v>322.89999999999998</v>
      </c>
      <c r="JE36">
        <f t="shared" si="285"/>
        <v>324.60000000000002</v>
      </c>
      <c r="JF36">
        <f t="shared" si="285"/>
        <v>326.89999999999998</v>
      </c>
      <c r="JG36">
        <f t="shared" si="285"/>
        <v>329</v>
      </c>
      <c r="JH36">
        <f t="shared" si="285"/>
        <v>331.1</v>
      </c>
      <c r="JI36">
        <f t="shared" si="285"/>
        <v>334.5</v>
      </c>
      <c r="JJ36">
        <f t="shared" si="285"/>
        <v>337.2</v>
      </c>
      <c r="JK36">
        <f t="shared" si="285"/>
        <v>339.90000000000003</v>
      </c>
      <c r="JL36">
        <f t="shared" si="285"/>
        <v>342.7</v>
      </c>
      <c r="JM36">
        <f t="shared" si="285"/>
        <v>344.4</v>
      </c>
      <c r="JN36">
        <f t="shared" si="285"/>
        <v>345.6</v>
      </c>
      <c r="JO36">
        <f t="shared" si="285"/>
        <v>346.9</v>
      </c>
      <c r="JP36">
        <f t="shared" si="285"/>
        <v>349</v>
      </c>
      <c r="JQ36">
        <f t="shared" si="285"/>
        <v>350.79999999999995</v>
      </c>
      <c r="JR36">
        <f t="shared" si="285"/>
        <v>352.7</v>
      </c>
      <c r="JS36">
        <f t="shared" si="285"/>
        <v>355</v>
      </c>
      <c r="JT36">
        <f t="shared" si="285"/>
        <v>356.4</v>
      </c>
      <c r="JU36">
        <f t="shared" si="285"/>
        <v>358</v>
      </c>
      <c r="JV36">
        <f t="shared" si="285"/>
        <v>360.6</v>
      </c>
      <c r="JW36">
        <f t="shared" si="285"/>
        <v>362.1</v>
      </c>
      <c r="JX36">
        <f t="shared" si="285"/>
        <v>363.2</v>
      </c>
      <c r="JY36">
        <f t="shared" si="285"/>
        <v>364.9</v>
      </c>
      <c r="JZ36">
        <f t="shared" si="285"/>
        <v>367.2</v>
      </c>
      <c r="KA36">
        <f t="shared" si="285"/>
        <v>368.4</v>
      </c>
      <c r="KB36">
        <f t="shared" si="285"/>
        <v>369.6</v>
      </c>
      <c r="KC36">
        <f t="shared" si="285"/>
        <v>371.4</v>
      </c>
      <c r="KD36">
        <f t="shared" si="285"/>
        <v>374.1</v>
      </c>
      <c r="KE36">
        <f t="shared" si="285"/>
        <v>375.1</v>
      </c>
      <c r="KF36">
        <f t="shared" si="285"/>
        <v>376.70000000000005</v>
      </c>
      <c r="KG36">
        <f t="shared" si="285"/>
        <v>378.5</v>
      </c>
      <c r="KH36">
        <f t="shared" si="285"/>
        <v>380.1</v>
      </c>
      <c r="KI36">
        <f t="shared" si="285"/>
        <v>382.4</v>
      </c>
      <c r="KJ36">
        <f t="shared" si="285"/>
        <v>383.5</v>
      </c>
      <c r="KK36">
        <f t="shared" si="285"/>
        <v>384.9</v>
      </c>
      <c r="KL36">
        <f t="shared" si="285"/>
        <v>386.9</v>
      </c>
      <c r="KM36">
        <f t="shared" si="285"/>
        <v>387.9</v>
      </c>
      <c r="KN36">
        <f t="shared" si="285"/>
        <v>389.20000000000005</v>
      </c>
      <c r="KO36">
        <f t="shared" si="285"/>
        <v>390.4</v>
      </c>
      <c r="KP36">
        <f t="shared" si="285"/>
        <v>392.1</v>
      </c>
      <c r="KQ36">
        <f t="shared" si="285"/>
        <v>393.8</v>
      </c>
      <c r="KR36">
        <f t="shared" si="285"/>
        <v>395.49999999999994</v>
      </c>
      <c r="KS36">
        <f t="shared" si="285"/>
        <v>397</v>
      </c>
      <c r="KT36">
        <f t="shared" si="285"/>
        <v>399.1</v>
      </c>
      <c r="KU36">
        <f t="shared" si="285"/>
        <v>400.1</v>
      </c>
      <c r="KV36">
        <f t="shared" si="285"/>
        <v>401.5</v>
      </c>
      <c r="KW36">
        <f t="shared" si="285"/>
        <v>402.4</v>
      </c>
      <c r="KX36">
        <f t="shared" si="285"/>
        <v>403</v>
      </c>
      <c r="KY36">
        <f t="shared" si="285"/>
        <v>404.29999999999995</v>
      </c>
      <c r="KZ36">
        <f t="shared" si="285"/>
        <v>406.1</v>
      </c>
      <c r="LA36">
        <f t="shared" si="285"/>
        <v>406.8</v>
      </c>
      <c r="LB36">
        <f t="shared" si="285"/>
        <v>407.7</v>
      </c>
      <c r="LC36">
        <f t="shared" si="285"/>
        <v>409.7</v>
      </c>
      <c r="LD36">
        <f t="shared" si="285"/>
        <v>412.6</v>
      </c>
      <c r="LE36">
        <f t="shared" si="285"/>
        <v>414.5</v>
      </c>
      <c r="LF36">
        <f t="shared" si="285"/>
        <v>416.90000000000003</v>
      </c>
      <c r="LG36">
        <f t="shared" si="285"/>
        <v>419.6</v>
      </c>
      <c r="LH36">
        <f t="shared" si="285"/>
        <v>420.2</v>
      </c>
      <c r="LI36">
        <f t="shared" si="285"/>
        <v>421.3</v>
      </c>
      <c r="LJ36">
        <f t="shared" si="285"/>
        <v>422</v>
      </c>
      <c r="LK36">
        <f t="shared" si="285"/>
        <v>423.6</v>
      </c>
      <c r="LL36">
        <f t="shared" si="285"/>
        <v>426</v>
      </c>
      <c r="LM36">
        <f t="shared" si="285"/>
        <v>428.09999999999997</v>
      </c>
      <c r="LN36">
        <f t="shared" si="278"/>
        <v>429.7</v>
      </c>
      <c r="LO36">
        <f t="shared" si="278"/>
        <v>430.80000000000007</v>
      </c>
      <c r="LP36">
        <f t="shared" si="278"/>
        <v>432.20000000000005</v>
      </c>
      <c r="LQ36">
        <f t="shared" si="278"/>
        <v>433.29999999999995</v>
      </c>
      <c r="LR36">
        <f t="shared" si="278"/>
        <v>434</v>
      </c>
      <c r="LS36">
        <f t="shared" si="278"/>
        <v>433.8</v>
      </c>
      <c r="LT36">
        <f t="shared" si="278"/>
        <v>434.3</v>
      </c>
      <c r="LU36">
        <f t="shared" si="278"/>
        <v>433</v>
      </c>
      <c r="LV36">
        <f t="shared" si="278"/>
        <v>433.9</v>
      </c>
      <c r="LW36">
        <f t="shared" si="278"/>
        <v>434.5</v>
      </c>
      <c r="LX36">
        <f t="shared" si="279"/>
        <v>435.15</v>
      </c>
      <c r="LY36">
        <f t="shared" si="278"/>
        <v>436.1</v>
      </c>
      <c r="LZ36">
        <f t="shared" si="278"/>
        <v>436.4</v>
      </c>
      <c r="MA36">
        <f t="shared" si="278"/>
        <v>437</v>
      </c>
      <c r="MB36">
        <f t="shared" si="278"/>
        <v>437.6</v>
      </c>
      <c r="MC36">
        <f t="shared" si="278"/>
        <v>437.69999999999993</v>
      </c>
      <c r="MD36">
        <f t="shared" si="278"/>
        <v>438.40000000000003</v>
      </c>
      <c r="ME36">
        <f t="shared" si="278"/>
        <v>439.5</v>
      </c>
      <c r="MF36">
        <f t="shared" si="278"/>
        <v>440.6</v>
      </c>
      <c r="MG36">
        <f t="shared" si="278"/>
        <v>441.2</v>
      </c>
      <c r="MH36">
        <f t="shared" si="278"/>
        <v>442</v>
      </c>
      <c r="MI36">
        <f t="shared" si="278"/>
        <v>442.90000000000003</v>
      </c>
      <c r="MJ36">
        <f t="shared" si="278"/>
        <v>442.03333333333336</v>
      </c>
      <c r="MK36">
        <f t="shared" si="278"/>
        <v>0</v>
      </c>
      <c r="ML36">
        <f t="shared" si="278"/>
        <v>448.29999999999995</v>
      </c>
      <c r="MM36">
        <f t="shared" si="278"/>
        <v>448.29999999999995</v>
      </c>
      <c r="MN36">
        <f t="shared" si="278"/>
        <v>448.2</v>
      </c>
      <c r="MO36">
        <f t="shared" si="278"/>
        <v>449.70000000000005</v>
      </c>
      <c r="MP36">
        <f t="shared" si="278"/>
        <v>450.59999999999997</v>
      </c>
      <c r="MQ36">
        <f t="shared" si="278"/>
        <v>452.00000000000006</v>
      </c>
      <c r="MR36">
        <f t="shared" si="278"/>
        <v>454</v>
      </c>
      <c r="MS36">
        <f t="shared" si="278"/>
        <v>455.8</v>
      </c>
      <c r="MT36">
        <f t="shared" si="278"/>
        <v>460.40000000000003</v>
      </c>
      <c r="MU36">
        <f t="shared" si="278"/>
        <v>462.1</v>
      </c>
      <c r="MV36">
        <f t="shared" si="278"/>
        <v>464.6</v>
      </c>
      <c r="MW36">
        <f t="shared" si="278"/>
        <v>474.29999999999995</v>
      </c>
      <c r="MX36">
        <f t="shared" si="278"/>
        <v>474.7</v>
      </c>
      <c r="MY36">
        <f t="shared" si="278"/>
        <v>477.29999999999995</v>
      </c>
      <c r="MZ36">
        <f t="shared" si="278"/>
        <v>483</v>
      </c>
      <c r="NA36">
        <f t="shared" si="278"/>
        <v>483.2</v>
      </c>
      <c r="NB36">
        <f t="shared" si="278"/>
        <v>486.3</v>
      </c>
      <c r="NC36">
        <f t="shared" si="278"/>
        <v>490.40000000000003</v>
      </c>
      <c r="ND36">
        <f t="shared" si="278"/>
        <v>494.2</v>
      </c>
      <c r="NE36">
        <f t="shared" si="278"/>
        <v>499.1</v>
      </c>
      <c r="NF36">
        <f t="shared" si="278"/>
        <v>502.80000000000007</v>
      </c>
      <c r="NG36">
        <f t="shared" si="278"/>
        <v>507.79999999999995</v>
      </c>
      <c r="NH36">
        <f t="shared" si="278"/>
        <v>513.20000000000005</v>
      </c>
      <c r="NI36">
        <f t="shared" si="278"/>
        <v>518.6</v>
      </c>
      <c r="NJ36">
        <f t="shared" si="278"/>
        <v>523</v>
      </c>
      <c r="NK36">
        <f t="shared" si="278"/>
        <v>526.90000000000009</v>
      </c>
      <c r="NL36">
        <f t="shared" si="278"/>
        <v>530.70000000000005</v>
      </c>
      <c r="NM36">
        <f t="shared" si="278"/>
        <v>535.1</v>
      </c>
      <c r="NN36">
        <f t="shared" si="278"/>
        <v>538.20000000000005</v>
      </c>
      <c r="NO36">
        <f t="shared" si="278"/>
        <v>541.4</v>
      </c>
      <c r="NP36">
        <f t="shared" si="278"/>
        <v>544</v>
      </c>
      <c r="NQ36">
        <f t="shared" si="278"/>
        <v>546.29999999999995</v>
      </c>
      <c r="NR36">
        <f t="shared" si="278"/>
        <v>550</v>
      </c>
      <c r="NS36">
        <f t="shared" si="278"/>
        <v>549.9</v>
      </c>
      <c r="NT36">
        <f t="shared" si="278"/>
        <v>551.79999999999995</v>
      </c>
      <c r="NU36">
        <f t="shared" si="278"/>
        <v>553.20000000000005</v>
      </c>
    </row>
    <row r="37" spans="1:385" x14ac:dyDescent="0.3">
      <c r="A37" s="5" t="s">
        <v>20</v>
      </c>
      <c r="B37" s="5"/>
      <c r="C37">
        <f t="shared" si="280"/>
        <v>104.8</v>
      </c>
      <c r="D37">
        <f t="shared" si="283"/>
        <v>105.2</v>
      </c>
      <c r="E37">
        <f t="shared" si="283"/>
        <v>105.6</v>
      </c>
      <c r="F37">
        <f t="shared" si="283"/>
        <v>106.1</v>
      </c>
      <c r="G37">
        <f t="shared" si="283"/>
        <v>106.8</v>
      </c>
      <c r="H37">
        <f t="shared" si="283"/>
        <v>107.5</v>
      </c>
      <c r="I37">
        <f t="shared" si="283"/>
        <v>108.3</v>
      </c>
      <c r="J37">
        <f t="shared" si="283"/>
        <v>108.7</v>
      </c>
      <c r="K37">
        <f t="shared" si="283"/>
        <v>109.6</v>
      </c>
      <c r="L37">
        <f t="shared" si="283"/>
        <v>110.4</v>
      </c>
      <c r="M37">
        <f t="shared" si="283"/>
        <v>111.3</v>
      </c>
      <c r="N37">
        <f t="shared" si="283"/>
        <v>112.1</v>
      </c>
      <c r="O37">
        <f t="shared" si="283"/>
        <v>112.6</v>
      </c>
      <c r="P37">
        <f t="shared" si="283"/>
        <v>112.9</v>
      </c>
      <c r="Q37">
        <f t="shared" si="283"/>
        <v>113.4</v>
      </c>
      <c r="R37">
        <f t="shared" si="283"/>
        <v>113.7</v>
      </c>
      <c r="S37">
        <f t="shared" si="283"/>
        <v>114.1</v>
      </c>
      <c r="T37">
        <f t="shared" si="283"/>
        <v>114.9</v>
      </c>
      <c r="U37">
        <f t="shared" si="283"/>
        <v>115.4</v>
      </c>
      <c r="V37">
        <f t="shared" si="283"/>
        <v>115.9</v>
      </c>
      <c r="W37">
        <f t="shared" si="283"/>
        <v>116.7</v>
      </c>
      <c r="X37">
        <f t="shared" si="283"/>
        <v>117.5</v>
      </c>
      <c r="Y37">
        <f t="shared" si="283"/>
        <v>118.1</v>
      </c>
      <c r="Z37">
        <f t="shared" si="283"/>
        <v>118.2</v>
      </c>
      <c r="AA37">
        <f t="shared" si="283"/>
        <v>118.9</v>
      </c>
      <c r="AB37">
        <f t="shared" si="283"/>
        <v>119.6</v>
      </c>
      <c r="AC37">
        <f t="shared" si="283"/>
        <v>120.2</v>
      </c>
      <c r="AD37">
        <f t="shared" si="283"/>
        <v>120.9</v>
      </c>
      <c r="AE37">
        <f t="shared" si="283"/>
        <v>121.5</v>
      </c>
      <c r="AF37">
        <f t="shared" si="283"/>
        <v>122.8</v>
      </c>
      <c r="AG37">
        <f t="shared" si="283"/>
        <v>123</v>
      </c>
      <c r="AH37">
        <f t="shared" si="283"/>
        <v>123.7</v>
      </c>
      <c r="AI37">
        <f t="shared" si="283"/>
        <v>124.5</v>
      </c>
      <c r="AJ37">
        <f t="shared" si="283"/>
        <v>125.1</v>
      </c>
      <c r="AK37">
        <f t="shared" si="283"/>
        <v>125.6</v>
      </c>
      <c r="AL37">
        <f t="shared" si="283"/>
        <v>126</v>
      </c>
      <c r="AM37">
        <f t="shared" si="283"/>
        <v>126.6</v>
      </c>
      <c r="AN37">
        <f t="shared" si="283"/>
        <v>127.1</v>
      </c>
      <c r="AO37">
        <f t="shared" si="283"/>
        <v>127.7</v>
      </c>
      <c r="AP37">
        <f t="shared" si="283"/>
        <v>128</v>
      </c>
      <c r="AQ37">
        <f t="shared" si="283"/>
        <v>128.5</v>
      </c>
      <c r="AR37">
        <f t="shared" si="283"/>
        <v>129.30000000000001</v>
      </c>
      <c r="AS37">
        <f t="shared" si="283"/>
        <v>130</v>
      </c>
      <c r="AT37">
        <f t="shared" si="283"/>
        <v>130.6</v>
      </c>
      <c r="AU37">
        <f t="shared" si="283"/>
        <v>131.1</v>
      </c>
      <c r="AV37">
        <f t="shared" si="283"/>
        <v>131.80000000000001</v>
      </c>
      <c r="AW37">
        <f t="shared" si="283"/>
        <v>132.1</v>
      </c>
      <c r="AX37">
        <f t="shared" si="283"/>
        <v>132.9</v>
      </c>
      <c r="AY37">
        <f t="shared" si="283"/>
        <v>133.19999999999999</v>
      </c>
      <c r="AZ37">
        <f t="shared" si="283"/>
        <v>133.6</v>
      </c>
      <c r="BA37">
        <f t="shared" si="283"/>
        <v>134.1</v>
      </c>
      <c r="BB37">
        <f t="shared" si="283"/>
        <v>134.30000000000001</v>
      </c>
      <c r="BC37">
        <f t="shared" si="283"/>
        <v>134.9</v>
      </c>
      <c r="BD37">
        <f t="shared" si="283"/>
        <v>135.19999999999999</v>
      </c>
      <c r="BE37">
        <f t="shared" si="283"/>
        <v>136.1</v>
      </c>
      <c r="BF37">
        <f t="shared" si="283"/>
        <v>137.30000000000001</v>
      </c>
      <c r="BG37">
        <f t="shared" si="283"/>
        <v>137.9</v>
      </c>
      <c r="BH37">
        <f t="shared" si="283"/>
        <v>138.4</v>
      </c>
      <c r="BI37">
        <f t="shared" si="283"/>
        <v>139.4</v>
      </c>
      <c r="BJ37">
        <f t="shared" si="283"/>
        <v>139.5</v>
      </c>
      <c r="BK37">
        <f t="shared" si="283"/>
        <v>139.80000000000001</v>
      </c>
      <c r="BL37">
        <f t="shared" si="283"/>
        <v>139.9</v>
      </c>
      <c r="BM37">
        <f t="shared" si="283"/>
        <v>139.9</v>
      </c>
      <c r="BN37">
        <f t="shared" si="283"/>
        <v>140.9</v>
      </c>
      <c r="BO37">
        <f t="shared" si="283"/>
        <v>141.80000000000001</v>
      </c>
      <c r="BP37">
        <f t="shared" si="272"/>
        <v>142.19999999999999</v>
      </c>
      <c r="BQ37">
        <f t="shared" si="272"/>
        <v>143.1</v>
      </c>
      <c r="BR37">
        <f t="shared" si="272"/>
        <v>143.80000000000001</v>
      </c>
      <c r="BS37">
        <f t="shared" si="272"/>
        <v>144</v>
      </c>
      <c r="BT37">
        <f t="shared" si="272"/>
        <v>147.5</v>
      </c>
      <c r="BU37">
        <f t="shared" si="272"/>
        <v>148</v>
      </c>
      <c r="BV37">
        <f t="shared" si="272"/>
        <v>149.5</v>
      </c>
      <c r="BW37">
        <f t="shared" si="272"/>
        <v>150.1</v>
      </c>
      <c r="BX37">
        <f t="shared" si="272"/>
        <v>150.1</v>
      </c>
      <c r="BY37">
        <f t="shared" si="272"/>
        <v>150</v>
      </c>
      <c r="BZ37" s="26">
        <f t="shared" si="273"/>
        <v>149.88333333333333</v>
      </c>
      <c r="CA37">
        <f t="shared" si="272"/>
        <v>149.5</v>
      </c>
      <c r="CB37">
        <f t="shared" si="272"/>
        <v>149.6</v>
      </c>
      <c r="CC37">
        <f t="shared" si="272"/>
        <v>150</v>
      </c>
      <c r="CD37">
        <f t="shared" si="272"/>
        <v>150.19999999999999</v>
      </c>
      <c r="CE37">
        <f t="shared" si="272"/>
        <v>150.30000000000001</v>
      </c>
      <c r="CF37">
        <f t="shared" si="272"/>
        <v>150.6</v>
      </c>
      <c r="CG37">
        <f t="shared" si="272"/>
        <v>150.9</v>
      </c>
      <c r="CH37">
        <f t="shared" si="272"/>
        <v>151.19999999999999</v>
      </c>
      <c r="CI37">
        <f t="shared" si="272"/>
        <v>151.69999999999999</v>
      </c>
      <c r="CJ37">
        <f t="shared" si="272"/>
        <v>151.80000000000001</v>
      </c>
      <c r="CK37">
        <f t="shared" si="272"/>
        <v>151.5</v>
      </c>
      <c r="CL37" s="4">
        <f t="shared" si="272"/>
        <v>151.66666666666666</v>
      </c>
      <c r="CM37">
        <f t="shared" si="272"/>
        <v>0</v>
      </c>
      <c r="CN37">
        <f t="shared" si="272"/>
        <v>151.69999999999999</v>
      </c>
      <c r="CO37">
        <f t="shared" si="272"/>
        <v>151.69999999999999</v>
      </c>
      <c r="CP37">
        <f t="shared" si="272"/>
        <v>151.9</v>
      </c>
      <c r="CQ37">
        <f t="shared" si="272"/>
        <v>151.6</v>
      </c>
      <c r="CR37">
        <f t="shared" si="272"/>
        <v>152</v>
      </c>
      <c r="CS37">
        <f t="shared" si="272"/>
        <v>152.80000000000001</v>
      </c>
      <c r="CT37">
        <f t="shared" si="272"/>
        <v>153.4</v>
      </c>
      <c r="CU37">
        <f t="shared" si="272"/>
        <v>153.9</v>
      </c>
      <c r="CV37">
        <f t="shared" si="272"/>
        <v>154.80000000000001</v>
      </c>
      <c r="CW37">
        <f t="shared" si="272"/>
        <v>154.80000000000001</v>
      </c>
      <c r="CX37">
        <f t="shared" si="272"/>
        <v>155.5</v>
      </c>
      <c r="CY37">
        <f t="shared" si="272"/>
        <v>158.80000000000001</v>
      </c>
      <c r="CZ37">
        <f t="shared" si="272"/>
        <v>159.19999999999999</v>
      </c>
      <c r="DA37">
        <f t="shared" si="272"/>
        <v>160.30000000000001</v>
      </c>
      <c r="DB37">
        <f t="shared" si="272"/>
        <v>160.9</v>
      </c>
      <c r="DC37">
        <f t="shared" si="272"/>
        <v>161.30000000000001</v>
      </c>
      <c r="DD37">
        <f t="shared" si="272"/>
        <v>162</v>
      </c>
      <c r="DE37">
        <f t="shared" si="272"/>
        <v>162.9</v>
      </c>
      <c r="DF37">
        <f t="shared" si="272"/>
        <v>163.9</v>
      </c>
      <c r="DG37">
        <f t="shared" si="272"/>
        <v>164.9</v>
      </c>
      <c r="DH37">
        <f t="shared" si="272"/>
        <v>165.7</v>
      </c>
      <c r="DI37">
        <f t="shared" si="272"/>
        <v>166.5</v>
      </c>
      <c r="DJ37">
        <f t="shared" si="272"/>
        <v>167.7</v>
      </c>
      <c r="DK37">
        <f t="shared" si="272"/>
        <v>168.9</v>
      </c>
      <c r="DL37">
        <f t="shared" si="272"/>
        <v>170.3</v>
      </c>
      <c r="DM37">
        <f t="shared" si="272"/>
        <v>171.3</v>
      </c>
      <c r="DN37">
        <f t="shared" si="272"/>
        <v>172.3</v>
      </c>
      <c r="DO37">
        <f t="shared" si="272"/>
        <v>173.6</v>
      </c>
      <c r="DP37">
        <f t="shared" si="272"/>
        <v>174.4</v>
      </c>
      <c r="DQ37">
        <f t="shared" si="272"/>
        <v>175.5</v>
      </c>
      <c r="DR37">
        <f t="shared" si="272"/>
        <v>176.4</v>
      </c>
      <c r="DS37">
        <f t="shared" si="272"/>
        <v>177.2</v>
      </c>
      <c r="DT37">
        <f t="shared" si="272"/>
        <v>178.6</v>
      </c>
      <c r="DU37">
        <f t="shared" si="272"/>
        <v>178.6</v>
      </c>
      <c r="DV37">
        <f t="shared" si="272"/>
        <v>179.1</v>
      </c>
      <c r="DW37">
        <f t="shared" si="272"/>
        <v>179.8</v>
      </c>
      <c r="DZ37" s="5" t="s">
        <v>20</v>
      </c>
      <c r="EA37" s="5"/>
      <c r="EB37">
        <f t="shared" si="281"/>
        <v>205.1</v>
      </c>
      <c r="EC37">
        <f t="shared" si="284"/>
        <v>205.60000000000002</v>
      </c>
      <c r="ED37">
        <f t="shared" si="284"/>
        <v>206.10000000000002</v>
      </c>
      <c r="EE37">
        <f t="shared" si="284"/>
        <v>207</v>
      </c>
      <c r="EF37">
        <f t="shared" si="284"/>
        <v>207.6</v>
      </c>
      <c r="EG37">
        <f t="shared" si="284"/>
        <v>214.3</v>
      </c>
      <c r="EH37">
        <f t="shared" si="284"/>
        <v>215.8</v>
      </c>
      <c r="EI37">
        <f t="shared" si="284"/>
        <v>217.60000000000002</v>
      </c>
      <c r="EJ37">
        <f t="shared" si="284"/>
        <v>219.3</v>
      </c>
      <c r="EK37">
        <f t="shared" si="284"/>
        <v>220.7</v>
      </c>
      <c r="EL37">
        <f t="shared" si="284"/>
        <v>222</v>
      </c>
      <c r="EM37">
        <f t="shared" si="284"/>
        <v>222</v>
      </c>
      <c r="EN37">
        <f t="shared" si="284"/>
        <v>223.5</v>
      </c>
      <c r="EO37">
        <f t="shared" si="284"/>
        <v>225.1</v>
      </c>
      <c r="EP37">
        <f t="shared" si="284"/>
        <v>226.2</v>
      </c>
      <c r="EQ37">
        <f t="shared" si="284"/>
        <v>227.3</v>
      </c>
      <c r="ER37">
        <f t="shared" si="284"/>
        <v>228.39999999999998</v>
      </c>
      <c r="ES37">
        <f t="shared" si="284"/>
        <v>228.2</v>
      </c>
      <c r="ET37">
        <f t="shared" si="284"/>
        <v>229.7</v>
      </c>
      <c r="EU37">
        <f t="shared" si="284"/>
        <v>230.8</v>
      </c>
      <c r="EV37">
        <f t="shared" si="284"/>
        <v>231.6</v>
      </c>
      <c r="EW37">
        <f t="shared" si="284"/>
        <v>232.5</v>
      </c>
      <c r="EX37">
        <f t="shared" si="284"/>
        <v>233.5</v>
      </c>
      <c r="EY37">
        <f t="shared" si="284"/>
        <v>233.3</v>
      </c>
      <c r="EZ37">
        <f t="shared" si="284"/>
        <v>234.5</v>
      </c>
      <c r="FA37">
        <f t="shared" si="284"/>
        <v>235.8</v>
      </c>
      <c r="FB37">
        <f t="shared" si="284"/>
        <v>236.6</v>
      </c>
      <c r="FC37">
        <f t="shared" si="284"/>
        <v>237.60000000000002</v>
      </c>
      <c r="FD37">
        <f t="shared" si="284"/>
        <v>238.3</v>
      </c>
      <c r="FE37">
        <f t="shared" si="284"/>
        <v>238.2</v>
      </c>
      <c r="FF37">
        <f t="shared" si="284"/>
        <v>239.4</v>
      </c>
      <c r="FG37">
        <f t="shared" si="284"/>
        <v>240.9</v>
      </c>
      <c r="FH37">
        <f t="shared" si="284"/>
        <v>242</v>
      </c>
      <c r="FI37">
        <f t="shared" si="284"/>
        <v>243.10000000000002</v>
      </c>
      <c r="FJ37">
        <f t="shared" si="284"/>
        <v>243.9</v>
      </c>
      <c r="FK37">
        <f t="shared" si="284"/>
        <v>243.4</v>
      </c>
      <c r="FL37">
        <f t="shared" si="284"/>
        <v>245</v>
      </c>
      <c r="FM37">
        <f t="shared" si="284"/>
        <v>246.2</v>
      </c>
      <c r="FN37">
        <f t="shared" si="284"/>
        <v>247.2</v>
      </c>
      <c r="FO37">
        <f t="shared" si="284"/>
        <v>248.39999999999998</v>
      </c>
      <c r="FP37">
        <f t="shared" si="284"/>
        <v>249.2</v>
      </c>
      <c r="FQ37">
        <f t="shared" si="284"/>
        <v>248.7</v>
      </c>
      <c r="FR37">
        <f t="shared" si="284"/>
        <v>249.9</v>
      </c>
      <c r="FS37">
        <f t="shared" si="284"/>
        <v>251.2</v>
      </c>
      <c r="FT37">
        <f t="shared" si="284"/>
        <v>252.2</v>
      </c>
      <c r="FU37">
        <f t="shared" si="284"/>
        <v>253.2</v>
      </c>
      <c r="FV37">
        <f t="shared" si="284"/>
        <v>253.8</v>
      </c>
      <c r="FW37">
        <f t="shared" si="284"/>
        <v>253.5</v>
      </c>
      <c r="FX37">
        <f t="shared" si="284"/>
        <v>254.7</v>
      </c>
      <c r="FY37">
        <f t="shared" si="284"/>
        <v>255.8</v>
      </c>
      <c r="FZ37">
        <f t="shared" si="284"/>
        <v>256.7</v>
      </c>
      <c r="GA37">
        <f t="shared" si="284"/>
        <v>257.7</v>
      </c>
      <c r="GB37">
        <f t="shared" si="284"/>
        <v>258.60000000000002</v>
      </c>
      <c r="GC37">
        <f t="shared" si="284"/>
        <v>258.2</v>
      </c>
      <c r="GD37">
        <f t="shared" si="284"/>
        <v>259.8</v>
      </c>
      <c r="GE37">
        <f t="shared" si="284"/>
        <v>262.10000000000002</v>
      </c>
      <c r="GF37">
        <f t="shared" si="284"/>
        <v>263.79999999999995</v>
      </c>
      <c r="GG37">
        <f t="shared" si="284"/>
        <v>265.60000000000002</v>
      </c>
      <c r="GH37">
        <f t="shared" si="284"/>
        <v>267.39999999999998</v>
      </c>
      <c r="GI37">
        <f t="shared" si="284"/>
        <v>268.39999999999998</v>
      </c>
      <c r="GJ37">
        <f t="shared" si="284"/>
        <v>269.89999999999998</v>
      </c>
      <c r="GK37">
        <f t="shared" si="284"/>
        <v>271.20000000000005</v>
      </c>
      <c r="GL37">
        <f t="shared" si="284"/>
        <v>272.8</v>
      </c>
      <c r="GM37">
        <f t="shared" si="284"/>
        <v>274.70000000000005</v>
      </c>
      <c r="GN37">
        <f t="shared" si="284"/>
        <v>275.7</v>
      </c>
      <c r="GO37">
        <f t="shared" si="275"/>
        <v>275.60000000000002</v>
      </c>
      <c r="GP37">
        <f t="shared" si="275"/>
        <v>277.2</v>
      </c>
      <c r="GQ37">
        <f t="shared" si="275"/>
        <v>279</v>
      </c>
      <c r="GR37">
        <f t="shared" si="275"/>
        <v>280.20000000000005</v>
      </c>
      <c r="GS37">
        <f t="shared" si="275"/>
        <v>281.39999999999998</v>
      </c>
      <c r="GT37">
        <f t="shared" si="275"/>
        <v>282.70000000000005</v>
      </c>
      <c r="GU37">
        <f t="shared" si="275"/>
        <v>282.7</v>
      </c>
      <c r="GV37">
        <f t="shared" si="275"/>
        <v>284</v>
      </c>
      <c r="GW37">
        <f t="shared" si="275"/>
        <v>285.10000000000002</v>
      </c>
      <c r="GX37">
        <f t="shared" si="275"/>
        <v>285.8</v>
      </c>
      <c r="GY37">
        <f t="shared" si="276"/>
        <v>286.2166666666667</v>
      </c>
      <c r="GZ37">
        <f t="shared" si="275"/>
        <v>287.29999999999995</v>
      </c>
      <c r="HA37">
        <f t="shared" si="275"/>
        <v>286.8</v>
      </c>
      <c r="HB37">
        <f t="shared" si="275"/>
        <v>288.29999999999995</v>
      </c>
      <c r="HC37">
        <f t="shared" si="275"/>
        <v>289.7</v>
      </c>
      <c r="HD37">
        <f t="shared" si="275"/>
        <v>290.5</v>
      </c>
      <c r="HE37">
        <f t="shared" si="275"/>
        <v>291.7</v>
      </c>
      <c r="HF37">
        <f t="shared" si="275"/>
        <v>292.60000000000002</v>
      </c>
      <c r="HG37">
        <f t="shared" si="275"/>
        <v>292.60000000000002</v>
      </c>
      <c r="HH37">
        <f t="shared" si="275"/>
        <v>294</v>
      </c>
      <c r="HI37">
        <f t="shared" si="275"/>
        <v>295.20000000000005</v>
      </c>
      <c r="HJ37">
        <f t="shared" si="275"/>
        <v>295.3</v>
      </c>
      <c r="HK37" s="4">
        <f t="shared" si="275"/>
        <v>296.0333333333333</v>
      </c>
      <c r="HL37">
        <f t="shared" si="275"/>
        <v>0</v>
      </c>
      <c r="HM37">
        <f t="shared" si="275"/>
        <v>295.10000000000002</v>
      </c>
      <c r="HN37">
        <f t="shared" si="275"/>
        <v>295.10000000000002</v>
      </c>
      <c r="HO37">
        <f t="shared" si="275"/>
        <v>300</v>
      </c>
      <c r="HP37">
        <f t="shared" si="275"/>
        <v>301.70000000000005</v>
      </c>
      <c r="HQ37">
        <f t="shared" si="275"/>
        <v>301.60000000000002</v>
      </c>
      <c r="HR37">
        <f t="shared" si="275"/>
        <v>303.10000000000002</v>
      </c>
      <c r="HS37">
        <f t="shared" si="275"/>
        <v>303.89999999999998</v>
      </c>
      <c r="HT37">
        <f t="shared" si="275"/>
        <v>303.39999999999998</v>
      </c>
      <c r="HU37">
        <f t="shared" si="275"/>
        <v>306.3</v>
      </c>
      <c r="HV37">
        <f t="shared" si="275"/>
        <v>307.10000000000002</v>
      </c>
      <c r="HW37">
        <f t="shared" si="275"/>
        <v>309</v>
      </c>
      <c r="HX37">
        <f t="shared" si="275"/>
        <v>311.7</v>
      </c>
      <c r="HY37">
        <f t="shared" si="275"/>
        <v>310.3</v>
      </c>
      <c r="HZ37">
        <f t="shared" si="275"/>
        <v>312.2</v>
      </c>
      <c r="IA37">
        <f t="shared" si="275"/>
        <v>315.29999999999995</v>
      </c>
      <c r="IB37">
        <f t="shared" si="275"/>
        <v>315.39999999999998</v>
      </c>
      <c r="IC37">
        <f t="shared" si="275"/>
        <v>317.89999999999998</v>
      </c>
      <c r="ID37">
        <f t="shared" si="275"/>
        <v>319.39999999999998</v>
      </c>
      <c r="IE37">
        <f t="shared" si="275"/>
        <v>319.39999999999998</v>
      </c>
      <c r="IF37">
        <f t="shared" si="275"/>
        <v>321.3</v>
      </c>
      <c r="IG37">
        <f t="shared" si="275"/>
        <v>322.89999999999998</v>
      </c>
      <c r="IH37">
        <f t="shared" si="275"/>
        <v>323.89999999999998</v>
      </c>
      <c r="II37">
        <f t="shared" si="275"/>
        <v>326.8</v>
      </c>
      <c r="IJ37">
        <f t="shared" si="275"/>
        <v>328.6</v>
      </c>
      <c r="IK37">
        <f t="shared" si="275"/>
        <v>328.9</v>
      </c>
      <c r="IL37">
        <f t="shared" si="275"/>
        <v>330.9</v>
      </c>
      <c r="IM37">
        <f t="shared" si="275"/>
        <v>333.2</v>
      </c>
      <c r="IN37">
        <f t="shared" si="275"/>
        <v>334.5</v>
      </c>
      <c r="IO37">
        <f t="shared" si="275"/>
        <v>337.2</v>
      </c>
      <c r="IP37">
        <f t="shared" si="275"/>
        <v>338.70000000000005</v>
      </c>
      <c r="IQ37">
        <f t="shared" si="275"/>
        <v>338</v>
      </c>
      <c r="IR37">
        <f t="shared" si="275"/>
        <v>340.1</v>
      </c>
      <c r="IS37">
        <f t="shared" si="275"/>
        <v>342.7</v>
      </c>
      <c r="IT37">
        <f t="shared" si="275"/>
        <v>342.7</v>
      </c>
      <c r="IU37">
        <f t="shared" si="275"/>
        <v>344.79999999999995</v>
      </c>
      <c r="IV37">
        <f t="shared" si="275"/>
        <v>345.7</v>
      </c>
      <c r="IY37" s="5" t="s">
        <v>20</v>
      </c>
      <c r="IZ37" s="5"/>
      <c r="JA37">
        <f t="shared" si="282"/>
        <v>205.1</v>
      </c>
      <c r="JB37">
        <f t="shared" si="285"/>
        <v>205.60000000000002</v>
      </c>
      <c r="JC37">
        <f t="shared" si="285"/>
        <v>206</v>
      </c>
      <c r="JD37">
        <f t="shared" si="285"/>
        <v>206.8</v>
      </c>
      <c r="JE37">
        <f t="shared" si="285"/>
        <v>207.4</v>
      </c>
      <c r="JF37">
        <f t="shared" si="285"/>
        <v>214.2</v>
      </c>
      <c r="JG37">
        <f t="shared" si="285"/>
        <v>215.9</v>
      </c>
      <c r="JH37">
        <f t="shared" si="285"/>
        <v>217.60000000000002</v>
      </c>
      <c r="JI37">
        <f t="shared" si="285"/>
        <v>219.3</v>
      </c>
      <c r="JJ37">
        <f t="shared" si="285"/>
        <v>220.8</v>
      </c>
      <c r="JK37">
        <f t="shared" si="285"/>
        <v>222.2</v>
      </c>
      <c r="JL37">
        <f t="shared" si="285"/>
        <v>222.4</v>
      </c>
      <c r="JM37">
        <f t="shared" si="285"/>
        <v>223.89999999999998</v>
      </c>
      <c r="JN37">
        <f t="shared" si="285"/>
        <v>225.3</v>
      </c>
      <c r="JO37">
        <f t="shared" si="285"/>
        <v>226.4</v>
      </c>
      <c r="JP37">
        <f t="shared" si="285"/>
        <v>227.5</v>
      </c>
      <c r="JQ37">
        <f t="shared" si="285"/>
        <v>228.39999999999998</v>
      </c>
      <c r="JR37">
        <f t="shared" si="285"/>
        <v>228.5</v>
      </c>
      <c r="JS37">
        <f t="shared" si="285"/>
        <v>230</v>
      </c>
      <c r="JT37">
        <f t="shared" si="285"/>
        <v>231.1</v>
      </c>
      <c r="JU37">
        <f t="shared" si="285"/>
        <v>232.2</v>
      </c>
      <c r="JV37">
        <f t="shared" si="285"/>
        <v>233.4</v>
      </c>
      <c r="JW37">
        <f t="shared" si="285"/>
        <v>234.39999999999998</v>
      </c>
      <c r="JX37">
        <f t="shared" si="285"/>
        <v>234</v>
      </c>
      <c r="JY37">
        <f t="shared" si="285"/>
        <v>235.39999999999998</v>
      </c>
      <c r="JZ37">
        <f t="shared" si="285"/>
        <v>236.8</v>
      </c>
      <c r="KA37">
        <f t="shared" si="285"/>
        <v>237.8</v>
      </c>
      <c r="KB37">
        <f t="shared" si="285"/>
        <v>238.9</v>
      </c>
      <c r="KC37">
        <f t="shared" si="285"/>
        <v>239.8</v>
      </c>
      <c r="KD37">
        <f t="shared" si="285"/>
        <v>240.1</v>
      </c>
      <c r="KE37">
        <f t="shared" si="285"/>
        <v>241.2</v>
      </c>
      <c r="KF37">
        <f t="shared" si="285"/>
        <v>242.9</v>
      </c>
      <c r="KG37">
        <f t="shared" si="285"/>
        <v>244.2</v>
      </c>
      <c r="KH37">
        <f t="shared" si="285"/>
        <v>245.4</v>
      </c>
      <c r="KI37">
        <f t="shared" si="285"/>
        <v>246.3</v>
      </c>
      <c r="KJ37">
        <f t="shared" si="285"/>
        <v>246</v>
      </c>
      <c r="KK37">
        <f t="shared" si="285"/>
        <v>247.60000000000002</v>
      </c>
      <c r="KL37">
        <f t="shared" si="285"/>
        <v>249</v>
      </c>
      <c r="KM37">
        <f t="shared" si="285"/>
        <v>250</v>
      </c>
      <c r="KN37">
        <f t="shared" si="285"/>
        <v>251.1</v>
      </c>
      <c r="KO37">
        <f t="shared" si="285"/>
        <v>252</v>
      </c>
      <c r="KP37">
        <f t="shared" si="285"/>
        <v>251.9</v>
      </c>
      <c r="KQ37">
        <f t="shared" si="285"/>
        <v>253.3</v>
      </c>
      <c r="KR37">
        <f t="shared" si="285"/>
        <v>254.7</v>
      </c>
      <c r="KS37">
        <f t="shared" si="285"/>
        <v>255.8</v>
      </c>
      <c r="KT37">
        <f t="shared" si="285"/>
        <v>257.10000000000002</v>
      </c>
      <c r="KU37">
        <f t="shared" si="285"/>
        <v>257.7</v>
      </c>
      <c r="KV37">
        <f t="shared" si="285"/>
        <v>257.7</v>
      </c>
      <c r="KW37">
        <f t="shared" si="285"/>
        <v>259</v>
      </c>
      <c r="KX37">
        <f t="shared" si="285"/>
        <v>260.2</v>
      </c>
      <c r="KY37">
        <f t="shared" si="285"/>
        <v>261.2</v>
      </c>
      <c r="KZ37">
        <f t="shared" si="285"/>
        <v>262.10000000000002</v>
      </c>
      <c r="LA37">
        <f t="shared" si="285"/>
        <v>263</v>
      </c>
      <c r="LB37">
        <f t="shared" si="285"/>
        <v>262.60000000000002</v>
      </c>
      <c r="LC37">
        <f t="shared" si="285"/>
        <v>264.5</v>
      </c>
      <c r="LD37">
        <f t="shared" si="285"/>
        <v>267.20000000000005</v>
      </c>
      <c r="LE37">
        <f t="shared" si="285"/>
        <v>269</v>
      </c>
      <c r="LF37">
        <f t="shared" si="285"/>
        <v>270.89999999999998</v>
      </c>
      <c r="LG37">
        <f t="shared" si="285"/>
        <v>273</v>
      </c>
      <c r="LH37">
        <f t="shared" si="285"/>
        <v>273.79999999999995</v>
      </c>
      <c r="LI37">
        <f t="shared" si="285"/>
        <v>275.3</v>
      </c>
      <c r="LJ37">
        <f t="shared" si="285"/>
        <v>276.5</v>
      </c>
      <c r="LK37">
        <f t="shared" si="285"/>
        <v>277.60000000000002</v>
      </c>
      <c r="LL37">
        <f t="shared" si="285"/>
        <v>279.5</v>
      </c>
      <c r="LM37">
        <f t="shared" si="285"/>
        <v>280.60000000000002</v>
      </c>
      <c r="LN37">
        <f t="shared" si="278"/>
        <v>280.39999999999998</v>
      </c>
      <c r="LO37">
        <f t="shared" si="278"/>
        <v>282.2</v>
      </c>
      <c r="LP37">
        <f t="shared" si="278"/>
        <v>284</v>
      </c>
      <c r="LQ37">
        <f t="shared" si="278"/>
        <v>285</v>
      </c>
      <c r="LR37">
        <f t="shared" si="278"/>
        <v>289.10000000000002</v>
      </c>
      <c r="LS37">
        <f t="shared" si="278"/>
        <v>289.10000000000002</v>
      </c>
      <c r="LT37">
        <f t="shared" si="278"/>
        <v>289.7</v>
      </c>
      <c r="LU37">
        <f t="shared" si="278"/>
        <v>291.29999999999995</v>
      </c>
      <c r="LV37">
        <f t="shared" si="278"/>
        <v>292.2</v>
      </c>
      <c r="LW37">
        <f t="shared" si="278"/>
        <v>292.8</v>
      </c>
      <c r="LX37">
        <f t="shared" si="279"/>
        <v>293.01666666666665</v>
      </c>
      <c r="LY37">
        <f t="shared" si="278"/>
        <v>293.79999999999995</v>
      </c>
      <c r="LZ37">
        <f t="shared" si="278"/>
        <v>293.20000000000005</v>
      </c>
      <c r="MA37">
        <f t="shared" si="278"/>
        <v>294.79999999999995</v>
      </c>
      <c r="MB37">
        <f t="shared" si="278"/>
        <v>296.10000000000002</v>
      </c>
      <c r="MC37">
        <f t="shared" si="278"/>
        <v>296.79999999999995</v>
      </c>
      <c r="MD37">
        <f t="shared" si="278"/>
        <v>298</v>
      </c>
      <c r="ME37">
        <f t="shared" si="278"/>
        <v>298.8</v>
      </c>
      <c r="MF37">
        <f t="shared" si="278"/>
        <v>298.60000000000002</v>
      </c>
      <c r="MG37">
        <f t="shared" si="278"/>
        <v>300.10000000000002</v>
      </c>
      <c r="MH37">
        <f t="shared" si="278"/>
        <v>301.20000000000005</v>
      </c>
      <c r="MI37">
        <f t="shared" si="278"/>
        <v>300.89999999999998</v>
      </c>
      <c r="MJ37">
        <f t="shared" si="278"/>
        <v>301.93333333333334</v>
      </c>
      <c r="MK37">
        <f t="shared" si="278"/>
        <v>0</v>
      </c>
      <c r="ML37">
        <f t="shared" si="278"/>
        <v>301.10000000000002</v>
      </c>
      <c r="MM37">
        <f t="shared" si="278"/>
        <v>301.10000000000002</v>
      </c>
      <c r="MN37">
        <f t="shared" si="278"/>
        <v>303.89999999999998</v>
      </c>
      <c r="MO37">
        <f t="shared" si="278"/>
        <v>305</v>
      </c>
      <c r="MP37">
        <f t="shared" si="278"/>
        <v>305.2</v>
      </c>
      <c r="MQ37">
        <f t="shared" si="278"/>
        <v>307.2</v>
      </c>
      <c r="MR37">
        <f t="shared" si="278"/>
        <v>308.10000000000002</v>
      </c>
      <c r="MS37">
        <f t="shared" si="278"/>
        <v>307.7</v>
      </c>
      <c r="MT37">
        <f t="shared" si="278"/>
        <v>310.70000000000005</v>
      </c>
      <c r="MU37">
        <f t="shared" si="278"/>
        <v>311.10000000000002</v>
      </c>
      <c r="MV37">
        <f t="shared" si="278"/>
        <v>313.20000000000005</v>
      </c>
      <c r="MW37">
        <f t="shared" si="278"/>
        <v>316.29999999999995</v>
      </c>
      <c r="MX37">
        <f t="shared" si="278"/>
        <v>315.3</v>
      </c>
      <c r="MY37">
        <f t="shared" si="278"/>
        <v>317.3</v>
      </c>
      <c r="MZ37">
        <f t="shared" si="278"/>
        <v>319.60000000000002</v>
      </c>
      <c r="NA37">
        <f t="shared" si="278"/>
        <v>319.60000000000002</v>
      </c>
      <c r="NB37">
        <f t="shared" si="278"/>
        <v>322</v>
      </c>
      <c r="NC37">
        <f t="shared" si="278"/>
        <v>323.5</v>
      </c>
      <c r="ND37">
        <f t="shared" si="278"/>
        <v>323.60000000000002</v>
      </c>
      <c r="NE37">
        <f t="shared" si="278"/>
        <v>325.60000000000002</v>
      </c>
      <c r="NF37">
        <f t="shared" si="278"/>
        <v>327.3</v>
      </c>
      <c r="NG37">
        <f t="shared" si="278"/>
        <v>328.1</v>
      </c>
      <c r="NH37">
        <f t="shared" si="278"/>
        <v>331</v>
      </c>
      <c r="NI37">
        <f t="shared" si="278"/>
        <v>332.7</v>
      </c>
      <c r="NJ37">
        <f t="shared" si="278"/>
        <v>333.20000000000005</v>
      </c>
      <c r="NK37">
        <f t="shared" si="278"/>
        <v>335.20000000000005</v>
      </c>
      <c r="NL37">
        <f t="shared" si="278"/>
        <v>337.5</v>
      </c>
      <c r="NM37">
        <f t="shared" si="278"/>
        <v>339</v>
      </c>
      <c r="NN37">
        <f t="shared" si="278"/>
        <v>341.6</v>
      </c>
      <c r="NO37">
        <f t="shared" si="278"/>
        <v>343.20000000000005</v>
      </c>
      <c r="NP37">
        <f t="shared" si="278"/>
        <v>342.79999999999995</v>
      </c>
      <c r="NQ37">
        <f t="shared" si="278"/>
        <v>345</v>
      </c>
      <c r="NR37">
        <f t="shared" si="278"/>
        <v>347.7</v>
      </c>
      <c r="NS37">
        <f t="shared" si="278"/>
        <v>347.7</v>
      </c>
      <c r="NT37">
        <f t="shared" si="278"/>
        <v>349.79999999999995</v>
      </c>
      <c r="NU37">
        <f t="shared" si="278"/>
        <v>350.79999999999995</v>
      </c>
    </row>
    <row r="38" spans="1:385" x14ac:dyDescent="0.3">
      <c r="A38" s="5" t="s">
        <v>174</v>
      </c>
      <c r="B38" s="5"/>
      <c r="C38">
        <f t="shared" si="280"/>
        <v>208.8</v>
      </c>
      <c r="D38">
        <f t="shared" si="283"/>
        <v>210.10000000000002</v>
      </c>
      <c r="E38">
        <f t="shared" si="283"/>
        <v>210.7</v>
      </c>
      <c r="F38">
        <f t="shared" si="283"/>
        <v>210.9</v>
      </c>
      <c r="G38">
        <f t="shared" si="283"/>
        <v>211.6</v>
      </c>
      <c r="H38">
        <f t="shared" si="283"/>
        <v>213.5</v>
      </c>
      <c r="I38">
        <f t="shared" si="283"/>
        <v>216.3</v>
      </c>
      <c r="J38">
        <f t="shared" si="283"/>
        <v>217.7</v>
      </c>
      <c r="K38">
        <f t="shared" si="283"/>
        <v>220.39999999999998</v>
      </c>
      <c r="L38">
        <f t="shared" si="283"/>
        <v>220.89999999999998</v>
      </c>
      <c r="M38">
        <f t="shared" si="283"/>
        <v>222.2</v>
      </c>
      <c r="N38">
        <f t="shared" si="283"/>
        <v>222.7</v>
      </c>
      <c r="O38">
        <f t="shared" si="283"/>
        <v>223.5</v>
      </c>
      <c r="P38">
        <f t="shared" si="283"/>
        <v>224</v>
      </c>
      <c r="Q38">
        <f t="shared" si="283"/>
        <v>224.60000000000002</v>
      </c>
      <c r="R38">
        <f t="shared" si="283"/>
        <v>224.60000000000002</v>
      </c>
      <c r="S38">
        <f t="shared" si="283"/>
        <v>224.8</v>
      </c>
      <c r="T38">
        <f t="shared" si="283"/>
        <v>226.60000000000002</v>
      </c>
      <c r="U38">
        <f t="shared" si="283"/>
        <v>228.5</v>
      </c>
      <c r="V38">
        <f t="shared" si="283"/>
        <v>228.60000000000002</v>
      </c>
      <c r="W38">
        <f t="shared" si="283"/>
        <v>228.6</v>
      </c>
      <c r="X38">
        <f t="shared" si="283"/>
        <v>229</v>
      </c>
      <c r="Y38">
        <f t="shared" si="283"/>
        <v>229.3</v>
      </c>
      <c r="Z38">
        <f t="shared" si="283"/>
        <v>228.9</v>
      </c>
      <c r="AA38">
        <f t="shared" si="283"/>
        <v>229.4</v>
      </c>
      <c r="AB38">
        <f t="shared" si="283"/>
        <v>230.9</v>
      </c>
      <c r="AC38">
        <f t="shared" si="283"/>
        <v>232.2</v>
      </c>
      <c r="AD38">
        <f t="shared" si="283"/>
        <v>233.10000000000002</v>
      </c>
      <c r="AE38">
        <f t="shared" si="283"/>
        <v>235.2</v>
      </c>
      <c r="AF38">
        <f t="shared" si="283"/>
        <v>236.8</v>
      </c>
      <c r="AG38">
        <f t="shared" si="283"/>
        <v>237.1</v>
      </c>
      <c r="AH38">
        <f t="shared" si="283"/>
        <v>237.39999999999998</v>
      </c>
      <c r="AI38">
        <f t="shared" si="283"/>
        <v>237.5</v>
      </c>
      <c r="AJ38">
        <f t="shared" si="283"/>
        <v>238.2</v>
      </c>
      <c r="AK38">
        <f t="shared" si="283"/>
        <v>239.6</v>
      </c>
      <c r="AL38">
        <f t="shared" si="283"/>
        <v>239.7</v>
      </c>
      <c r="AM38">
        <f t="shared" si="283"/>
        <v>239.8</v>
      </c>
      <c r="AN38">
        <f t="shared" si="283"/>
        <v>241.4</v>
      </c>
      <c r="AO38">
        <f t="shared" si="283"/>
        <v>240.6</v>
      </c>
      <c r="AP38">
        <f t="shared" si="283"/>
        <v>241.4</v>
      </c>
      <c r="AQ38">
        <f t="shared" si="283"/>
        <v>242.5</v>
      </c>
      <c r="AR38">
        <f t="shared" si="283"/>
        <v>244.3</v>
      </c>
      <c r="AS38">
        <f t="shared" si="283"/>
        <v>244.6</v>
      </c>
      <c r="AT38">
        <f t="shared" si="283"/>
        <v>245.1</v>
      </c>
      <c r="AU38">
        <f t="shared" si="283"/>
        <v>246.7</v>
      </c>
      <c r="AV38">
        <f t="shared" si="283"/>
        <v>247.60000000000002</v>
      </c>
      <c r="AW38">
        <f t="shared" si="283"/>
        <v>248.5</v>
      </c>
      <c r="AX38">
        <f t="shared" si="283"/>
        <v>250.6</v>
      </c>
      <c r="AY38">
        <f t="shared" si="283"/>
        <v>251.2</v>
      </c>
      <c r="AZ38">
        <f t="shared" si="283"/>
        <v>252.7</v>
      </c>
      <c r="BA38">
        <f t="shared" si="283"/>
        <v>254</v>
      </c>
      <c r="BB38">
        <f t="shared" si="283"/>
        <v>254.2</v>
      </c>
      <c r="BC38">
        <f t="shared" si="283"/>
        <v>254.4</v>
      </c>
      <c r="BD38">
        <f t="shared" si="283"/>
        <v>254.20000000000002</v>
      </c>
      <c r="BE38">
        <f t="shared" si="283"/>
        <v>254.4</v>
      </c>
      <c r="BF38">
        <f t="shared" si="283"/>
        <v>256.7</v>
      </c>
      <c r="BG38">
        <f t="shared" si="283"/>
        <v>258.60000000000002</v>
      </c>
      <c r="BH38">
        <f t="shared" si="283"/>
        <v>259.10000000000002</v>
      </c>
      <c r="BI38">
        <f t="shared" si="283"/>
        <v>262.7</v>
      </c>
      <c r="BJ38">
        <f t="shared" si="283"/>
        <v>264.60000000000002</v>
      </c>
      <c r="BK38">
        <f t="shared" si="283"/>
        <v>265</v>
      </c>
      <c r="BL38">
        <f t="shared" si="283"/>
        <v>265.7</v>
      </c>
      <c r="BM38">
        <f t="shared" si="283"/>
        <v>267.2</v>
      </c>
      <c r="BN38">
        <f t="shared" si="283"/>
        <v>269.10000000000002</v>
      </c>
      <c r="BO38">
        <f t="shared" si="283"/>
        <v>270.70000000000005</v>
      </c>
      <c r="BP38">
        <f t="shared" si="272"/>
        <v>272.5</v>
      </c>
      <c r="BQ38">
        <f t="shared" si="272"/>
        <v>274.3</v>
      </c>
      <c r="BR38">
        <f t="shared" si="272"/>
        <v>276</v>
      </c>
      <c r="BS38">
        <f t="shared" si="272"/>
        <v>278.89999999999998</v>
      </c>
      <c r="BT38">
        <f t="shared" si="272"/>
        <v>280.5</v>
      </c>
      <c r="BU38">
        <f t="shared" si="272"/>
        <v>280.60000000000002</v>
      </c>
      <c r="BV38">
        <f t="shared" si="272"/>
        <v>277.89999999999998</v>
      </c>
      <c r="BW38">
        <f t="shared" si="272"/>
        <v>274.79999999999995</v>
      </c>
      <c r="BX38">
        <f t="shared" si="272"/>
        <v>274.5</v>
      </c>
      <c r="BY38">
        <f t="shared" si="272"/>
        <v>276.3</v>
      </c>
      <c r="BZ38" s="26">
        <f t="shared" si="273"/>
        <v>276.45</v>
      </c>
      <c r="CA38">
        <f t="shared" si="272"/>
        <v>277.10000000000002</v>
      </c>
      <c r="CB38">
        <f t="shared" si="272"/>
        <v>278</v>
      </c>
      <c r="CC38">
        <f t="shared" si="272"/>
        <v>278</v>
      </c>
      <c r="CD38">
        <f t="shared" si="272"/>
        <v>277.8</v>
      </c>
      <c r="CE38">
        <f t="shared" si="272"/>
        <v>278.5</v>
      </c>
      <c r="CF38">
        <f t="shared" si="272"/>
        <v>279.39999999999998</v>
      </c>
      <c r="CG38">
        <f t="shared" si="272"/>
        <v>280.5</v>
      </c>
      <c r="CH38">
        <f t="shared" si="272"/>
        <v>284.89999999999998</v>
      </c>
      <c r="CI38">
        <f t="shared" si="272"/>
        <v>286.70000000000005</v>
      </c>
      <c r="CJ38">
        <f t="shared" ref="CJ38:DW38" si="286">SUMIF($A$5:$A$31,$A38,CJ$5:CJ$31)</f>
        <v>288.3</v>
      </c>
      <c r="CK38">
        <f t="shared" si="286"/>
        <v>289.20000000000005</v>
      </c>
      <c r="CL38" s="4">
        <f t="shared" si="286"/>
        <v>284.43333333333334</v>
      </c>
      <c r="CM38">
        <f t="shared" si="286"/>
        <v>0</v>
      </c>
      <c r="CN38">
        <f t="shared" si="286"/>
        <v>286.3</v>
      </c>
      <c r="CO38">
        <f t="shared" si="286"/>
        <v>286.3</v>
      </c>
      <c r="CP38">
        <f t="shared" si="286"/>
        <v>289.39999999999998</v>
      </c>
      <c r="CQ38">
        <f t="shared" si="286"/>
        <v>291</v>
      </c>
      <c r="CR38">
        <f t="shared" si="286"/>
        <v>293.20000000000005</v>
      </c>
      <c r="CS38">
        <f t="shared" si="286"/>
        <v>293.60000000000002</v>
      </c>
      <c r="CT38">
        <f t="shared" si="286"/>
        <v>295.10000000000002</v>
      </c>
      <c r="CU38">
        <f t="shared" si="286"/>
        <v>298.39999999999998</v>
      </c>
      <c r="CV38">
        <f t="shared" si="286"/>
        <v>304.60000000000002</v>
      </c>
      <c r="CW38">
        <f t="shared" si="286"/>
        <v>307.3</v>
      </c>
      <c r="CX38">
        <f t="shared" si="286"/>
        <v>307.7</v>
      </c>
      <c r="CY38">
        <f t="shared" si="286"/>
        <v>314.89999999999998</v>
      </c>
      <c r="CZ38">
        <f t="shared" si="286"/>
        <v>316.29999999999995</v>
      </c>
      <c r="DA38">
        <f t="shared" si="286"/>
        <v>319.60000000000002</v>
      </c>
      <c r="DB38">
        <f t="shared" si="286"/>
        <v>320.79999999999995</v>
      </c>
      <c r="DC38">
        <f t="shared" si="286"/>
        <v>321.5</v>
      </c>
      <c r="DD38">
        <f t="shared" si="286"/>
        <v>325</v>
      </c>
      <c r="DE38">
        <f t="shared" si="286"/>
        <v>324.20000000000005</v>
      </c>
      <c r="DF38">
        <f t="shared" si="286"/>
        <v>325.7</v>
      </c>
      <c r="DG38">
        <f t="shared" si="286"/>
        <v>326.60000000000002</v>
      </c>
      <c r="DH38">
        <f t="shared" si="286"/>
        <v>328.6</v>
      </c>
      <c r="DI38">
        <f t="shared" si="286"/>
        <v>330.9</v>
      </c>
      <c r="DJ38">
        <f t="shared" si="286"/>
        <v>339.5</v>
      </c>
      <c r="DK38">
        <f t="shared" si="286"/>
        <v>342.4</v>
      </c>
      <c r="DL38">
        <f t="shared" si="286"/>
        <v>342.2</v>
      </c>
      <c r="DM38">
        <f t="shared" si="286"/>
        <v>345.9</v>
      </c>
      <c r="DN38">
        <f t="shared" si="286"/>
        <v>345.7</v>
      </c>
      <c r="DO38">
        <f t="shared" si="286"/>
        <v>346.6</v>
      </c>
      <c r="DP38">
        <f t="shared" si="286"/>
        <v>348.20000000000005</v>
      </c>
      <c r="DQ38">
        <f t="shared" si="286"/>
        <v>349.4</v>
      </c>
      <c r="DR38">
        <f t="shared" si="286"/>
        <v>350.6</v>
      </c>
      <c r="DS38">
        <f t="shared" si="286"/>
        <v>351.4</v>
      </c>
      <c r="DT38">
        <f t="shared" si="286"/>
        <v>350.6</v>
      </c>
      <c r="DU38">
        <f t="shared" si="286"/>
        <v>350.4</v>
      </c>
      <c r="DV38">
        <f t="shared" si="286"/>
        <v>350.9</v>
      </c>
      <c r="DW38">
        <f t="shared" si="286"/>
        <v>352.2</v>
      </c>
      <c r="DZ38" s="5" t="s">
        <v>174</v>
      </c>
      <c r="EA38" s="5"/>
      <c r="EB38">
        <f t="shared" si="281"/>
        <v>208.60000000000002</v>
      </c>
      <c r="EC38">
        <f t="shared" si="284"/>
        <v>210.10000000000002</v>
      </c>
      <c r="ED38">
        <f t="shared" si="284"/>
        <v>211.5</v>
      </c>
      <c r="EE38">
        <f t="shared" si="284"/>
        <v>211.4</v>
      </c>
      <c r="EF38">
        <f t="shared" si="284"/>
        <v>211.10000000000002</v>
      </c>
      <c r="EG38">
        <f t="shared" si="284"/>
        <v>213.2</v>
      </c>
      <c r="EH38">
        <f t="shared" si="284"/>
        <v>215.89999999999998</v>
      </c>
      <c r="EI38">
        <f t="shared" si="284"/>
        <v>217.39999999999998</v>
      </c>
      <c r="EJ38">
        <f t="shared" si="284"/>
        <v>219.9</v>
      </c>
      <c r="EK38">
        <f t="shared" si="284"/>
        <v>219.4</v>
      </c>
      <c r="EL38">
        <f t="shared" si="284"/>
        <v>219.5</v>
      </c>
      <c r="EM38">
        <f t="shared" si="284"/>
        <v>220.10000000000002</v>
      </c>
      <c r="EN38">
        <f t="shared" si="284"/>
        <v>221.8</v>
      </c>
      <c r="EO38">
        <f t="shared" si="284"/>
        <v>222.39999999999998</v>
      </c>
      <c r="EP38">
        <f t="shared" si="284"/>
        <v>222.5</v>
      </c>
      <c r="EQ38">
        <f t="shared" si="284"/>
        <v>222.10000000000002</v>
      </c>
      <c r="ER38">
        <f t="shared" si="284"/>
        <v>222.39999999999998</v>
      </c>
      <c r="ES38">
        <f t="shared" si="284"/>
        <v>222.7</v>
      </c>
      <c r="ET38">
        <f t="shared" si="284"/>
        <v>224.6</v>
      </c>
      <c r="EU38">
        <f t="shared" si="284"/>
        <v>224.3</v>
      </c>
      <c r="EV38">
        <f t="shared" si="284"/>
        <v>223</v>
      </c>
      <c r="EW38">
        <f t="shared" si="284"/>
        <v>223</v>
      </c>
      <c r="EX38">
        <f t="shared" si="284"/>
        <v>222.3</v>
      </c>
      <c r="EY38">
        <f t="shared" si="284"/>
        <v>221.8</v>
      </c>
      <c r="EZ38">
        <f t="shared" si="284"/>
        <v>221.3</v>
      </c>
      <c r="FA38">
        <f t="shared" si="284"/>
        <v>220.8</v>
      </c>
      <c r="FB38">
        <f t="shared" si="284"/>
        <v>222.8</v>
      </c>
      <c r="FC38">
        <f t="shared" si="284"/>
        <v>223.10000000000002</v>
      </c>
      <c r="FD38">
        <f t="shared" si="284"/>
        <v>225.7</v>
      </c>
      <c r="FE38">
        <f t="shared" si="284"/>
        <v>226.8</v>
      </c>
      <c r="FF38">
        <f t="shared" si="284"/>
        <v>226.8</v>
      </c>
      <c r="FG38">
        <f t="shared" si="284"/>
        <v>225.2</v>
      </c>
      <c r="FH38">
        <f t="shared" si="284"/>
        <v>224.2</v>
      </c>
      <c r="FI38">
        <f t="shared" si="284"/>
        <v>224.2</v>
      </c>
      <c r="FJ38">
        <f t="shared" si="284"/>
        <v>224.39999999999998</v>
      </c>
      <c r="FK38">
        <f t="shared" si="284"/>
        <v>225.3</v>
      </c>
      <c r="FL38">
        <f t="shared" si="284"/>
        <v>225.8</v>
      </c>
      <c r="FM38">
        <f t="shared" si="284"/>
        <v>225.1</v>
      </c>
      <c r="FN38">
        <f t="shared" si="284"/>
        <v>223.3</v>
      </c>
      <c r="FO38">
        <f t="shared" si="284"/>
        <v>224.6</v>
      </c>
      <c r="FP38">
        <f t="shared" si="284"/>
        <v>225.7</v>
      </c>
      <c r="FQ38">
        <f t="shared" si="284"/>
        <v>227.8</v>
      </c>
      <c r="FR38">
        <f t="shared" si="284"/>
        <v>227.2</v>
      </c>
      <c r="FS38">
        <f t="shared" si="284"/>
        <v>225.10000000000002</v>
      </c>
      <c r="FT38">
        <f t="shared" si="284"/>
        <v>226.6</v>
      </c>
      <c r="FU38">
        <f t="shared" si="284"/>
        <v>228</v>
      </c>
      <c r="FV38">
        <f t="shared" si="284"/>
        <v>229.60000000000002</v>
      </c>
      <c r="FW38">
        <f t="shared" si="284"/>
        <v>231.5</v>
      </c>
      <c r="FX38">
        <f t="shared" si="284"/>
        <v>233.2</v>
      </c>
      <c r="FY38">
        <f t="shared" si="284"/>
        <v>234.7</v>
      </c>
      <c r="FZ38">
        <f t="shared" si="284"/>
        <v>236.39999999999998</v>
      </c>
      <c r="GA38">
        <f t="shared" si="284"/>
        <v>235.7</v>
      </c>
      <c r="GB38">
        <f t="shared" si="284"/>
        <v>234.39999999999998</v>
      </c>
      <c r="GC38">
        <f t="shared" si="284"/>
        <v>232.9</v>
      </c>
      <c r="GD38">
        <f t="shared" si="284"/>
        <v>232.9</v>
      </c>
      <c r="GE38">
        <f t="shared" si="284"/>
        <v>233.5</v>
      </c>
      <c r="GF38">
        <f t="shared" si="284"/>
        <v>236.3</v>
      </c>
      <c r="GG38">
        <f t="shared" si="284"/>
        <v>237.6</v>
      </c>
      <c r="GH38">
        <f t="shared" si="284"/>
        <v>241</v>
      </c>
      <c r="GI38">
        <f t="shared" si="284"/>
        <v>242.1</v>
      </c>
      <c r="GJ38">
        <f t="shared" si="284"/>
        <v>243.6</v>
      </c>
      <c r="GK38">
        <f t="shared" si="284"/>
        <v>244.7</v>
      </c>
      <c r="GL38">
        <f t="shared" si="284"/>
        <v>244.2</v>
      </c>
      <c r="GM38">
        <f t="shared" si="284"/>
        <v>243.5</v>
      </c>
      <c r="GN38">
        <f t="shared" si="284"/>
        <v>244.5</v>
      </c>
      <c r="GO38">
        <f t="shared" si="275"/>
        <v>246.9</v>
      </c>
      <c r="GP38">
        <f t="shared" si="275"/>
        <v>248.2</v>
      </c>
      <c r="GQ38">
        <f t="shared" si="275"/>
        <v>250.5</v>
      </c>
      <c r="GR38">
        <f t="shared" si="275"/>
        <v>253.7</v>
      </c>
      <c r="GS38">
        <f t="shared" si="275"/>
        <v>256.7</v>
      </c>
      <c r="GT38">
        <f t="shared" si="275"/>
        <v>257.89999999999998</v>
      </c>
      <c r="GU38">
        <f t="shared" si="275"/>
        <v>251.2</v>
      </c>
      <c r="GV38">
        <f t="shared" si="275"/>
        <v>247.2</v>
      </c>
      <c r="GW38">
        <f t="shared" si="275"/>
        <v>246.3</v>
      </c>
      <c r="GX38">
        <f t="shared" si="275"/>
        <v>248.70000000000002</v>
      </c>
      <c r="GY38">
        <f t="shared" si="276"/>
        <v>248.23333333333335</v>
      </c>
      <c r="GZ38">
        <f t="shared" si="275"/>
        <v>249.5</v>
      </c>
      <c r="HA38">
        <f t="shared" si="275"/>
        <v>250.1</v>
      </c>
      <c r="HB38">
        <f t="shared" si="275"/>
        <v>247.6</v>
      </c>
      <c r="HC38">
        <f t="shared" si="275"/>
        <v>246.3</v>
      </c>
      <c r="HD38">
        <f t="shared" si="275"/>
        <v>247.8</v>
      </c>
      <c r="HE38">
        <f t="shared" si="275"/>
        <v>250.4</v>
      </c>
      <c r="HF38">
        <f t="shared" si="275"/>
        <v>253.89999999999998</v>
      </c>
      <c r="HG38">
        <f t="shared" si="275"/>
        <v>258.8</v>
      </c>
      <c r="HH38">
        <f t="shared" si="275"/>
        <v>261.2</v>
      </c>
      <c r="HI38">
        <f t="shared" ref="HI38:IV38" si="287">SUMIF($DZ$5:$DZ$31,$DZ38,HI$5:HI$31)</f>
        <v>264.10000000000002</v>
      </c>
      <c r="HJ38">
        <f t="shared" si="287"/>
        <v>266</v>
      </c>
      <c r="HK38" s="4">
        <f t="shared" si="287"/>
        <v>262.39999999999998</v>
      </c>
      <c r="HL38">
        <f t="shared" si="287"/>
        <v>0</v>
      </c>
      <c r="HM38">
        <f t="shared" si="287"/>
        <v>266.39999999999998</v>
      </c>
      <c r="HN38">
        <f t="shared" si="287"/>
        <v>266.39999999999998</v>
      </c>
      <c r="HO38">
        <f t="shared" si="287"/>
        <v>272.20000000000005</v>
      </c>
      <c r="HP38">
        <f t="shared" si="287"/>
        <v>272.29999999999995</v>
      </c>
      <c r="HQ38">
        <f t="shared" si="287"/>
        <v>272.5</v>
      </c>
      <c r="HR38">
        <f t="shared" si="287"/>
        <v>272.5</v>
      </c>
      <c r="HS38">
        <f t="shared" si="287"/>
        <v>273.39999999999998</v>
      </c>
      <c r="HT38">
        <f t="shared" si="287"/>
        <v>279.8</v>
      </c>
      <c r="HU38">
        <f t="shared" si="287"/>
        <v>289.60000000000002</v>
      </c>
      <c r="HV38">
        <f t="shared" si="287"/>
        <v>296.5</v>
      </c>
      <c r="HW38">
        <f t="shared" si="287"/>
        <v>297</v>
      </c>
      <c r="HX38">
        <f t="shared" si="287"/>
        <v>300.5</v>
      </c>
      <c r="HY38">
        <f t="shared" si="287"/>
        <v>303.60000000000002</v>
      </c>
      <c r="HZ38">
        <f t="shared" si="287"/>
        <v>307.2</v>
      </c>
      <c r="IA38">
        <f t="shared" si="287"/>
        <v>311.10000000000002</v>
      </c>
      <c r="IB38">
        <f t="shared" si="287"/>
        <v>311.3</v>
      </c>
      <c r="IC38">
        <f t="shared" si="287"/>
        <v>314.39999999999998</v>
      </c>
      <c r="ID38">
        <f t="shared" si="287"/>
        <v>312.79999999999995</v>
      </c>
      <c r="IE38">
        <f t="shared" si="287"/>
        <v>313.5</v>
      </c>
      <c r="IF38">
        <f t="shared" si="287"/>
        <v>314.29999999999995</v>
      </c>
      <c r="IG38">
        <f t="shared" si="287"/>
        <v>316.10000000000002</v>
      </c>
      <c r="IH38">
        <f t="shared" si="287"/>
        <v>318.7</v>
      </c>
      <c r="II38">
        <f t="shared" si="287"/>
        <v>329.8</v>
      </c>
      <c r="IJ38">
        <f t="shared" si="287"/>
        <v>332.9</v>
      </c>
      <c r="IK38">
        <f t="shared" si="287"/>
        <v>332.1</v>
      </c>
      <c r="IL38">
        <f t="shared" si="287"/>
        <v>336.9</v>
      </c>
      <c r="IM38">
        <f t="shared" si="287"/>
        <v>336.1</v>
      </c>
      <c r="IN38">
        <f t="shared" si="287"/>
        <v>337.4</v>
      </c>
      <c r="IO38">
        <f t="shared" si="287"/>
        <v>338.8</v>
      </c>
      <c r="IP38">
        <f t="shared" si="287"/>
        <v>339.20000000000005</v>
      </c>
      <c r="IQ38">
        <f t="shared" si="287"/>
        <v>340</v>
      </c>
      <c r="IR38">
        <f t="shared" si="287"/>
        <v>339.6</v>
      </c>
      <c r="IS38">
        <f t="shared" si="287"/>
        <v>342.6</v>
      </c>
      <c r="IT38">
        <f t="shared" si="287"/>
        <v>342.4</v>
      </c>
      <c r="IU38">
        <f t="shared" si="287"/>
        <v>342.2</v>
      </c>
      <c r="IV38">
        <f t="shared" si="287"/>
        <v>343.8</v>
      </c>
      <c r="IY38" s="5" t="s">
        <v>174</v>
      </c>
      <c r="IZ38" s="5"/>
      <c r="JA38">
        <f t="shared" si="282"/>
        <v>208.7</v>
      </c>
      <c r="JB38">
        <f t="shared" si="285"/>
        <v>210.2</v>
      </c>
      <c r="JC38">
        <f t="shared" si="285"/>
        <v>211.2</v>
      </c>
      <c r="JD38">
        <f t="shared" si="285"/>
        <v>211.2</v>
      </c>
      <c r="JE38">
        <f t="shared" si="285"/>
        <v>211.4</v>
      </c>
      <c r="JF38">
        <f t="shared" si="285"/>
        <v>213.39999999999998</v>
      </c>
      <c r="JG38">
        <f t="shared" si="285"/>
        <v>216.3</v>
      </c>
      <c r="JH38">
        <f t="shared" si="285"/>
        <v>217.7</v>
      </c>
      <c r="JI38">
        <f t="shared" si="285"/>
        <v>220.4</v>
      </c>
      <c r="JJ38">
        <f t="shared" si="285"/>
        <v>220.4</v>
      </c>
      <c r="JK38">
        <f t="shared" si="285"/>
        <v>221.1</v>
      </c>
      <c r="JL38">
        <f t="shared" si="285"/>
        <v>221.7</v>
      </c>
      <c r="JM38">
        <f t="shared" si="285"/>
        <v>222.9</v>
      </c>
      <c r="JN38">
        <f t="shared" si="285"/>
        <v>223.5</v>
      </c>
      <c r="JO38">
        <f t="shared" si="285"/>
        <v>223.9</v>
      </c>
      <c r="JP38">
        <f t="shared" si="285"/>
        <v>223.7</v>
      </c>
      <c r="JQ38">
        <f t="shared" si="285"/>
        <v>223.8</v>
      </c>
      <c r="JR38">
        <f t="shared" si="285"/>
        <v>225</v>
      </c>
      <c r="JS38">
        <f t="shared" si="285"/>
        <v>227</v>
      </c>
      <c r="JT38">
        <f t="shared" si="285"/>
        <v>226.8</v>
      </c>
      <c r="JU38">
        <f t="shared" si="285"/>
        <v>226.3</v>
      </c>
      <c r="JV38">
        <f t="shared" si="285"/>
        <v>226.5</v>
      </c>
      <c r="JW38">
        <f t="shared" si="285"/>
        <v>226.3</v>
      </c>
      <c r="JX38">
        <f t="shared" si="285"/>
        <v>225.8</v>
      </c>
      <c r="JY38">
        <f t="shared" si="285"/>
        <v>225.9</v>
      </c>
      <c r="JZ38">
        <f t="shared" si="285"/>
        <v>226.4</v>
      </c>
      <c r="KA38">
        <f t="shared" si="285"/>
        <v>228.2</v>
      </c>
      <c r="KB38">
        <f t="shared" si="285"/>
        <v>228.8</v>
      </c>
      <c r="KC38">
        <f t="shared" si="285"/>
        <v>231.2</v>
      </c>
      <c r="KD38">
        <f t="shared" si="285"/>
        <v>232.7</v>
      </c>
      <c r="KE38">
        <f t="shared" si="285"/>
        <v>232.8</v>
      </c>
      <c r="KF38">
        <f t="shared" si="285"/>
        <v>232.3</v>
      </c>
      <c r="KG38">
        <f t="shared" si="285"/>
        <v>231.7</v>
      </c>
      <c r="KH38">
        <f t="shared" si="285"/>
        <v>232.2</v>
      </c>
      <c r="KI38">
        <f t="shared" si="285"/>
        <v>233.1</v>
      </c>
      <c r="KJ38">
        <f t="shared" si="285"/>
        <v>233.5</v>
      </c>
      <c r="KK38">
        <f t="shared" si="285"/>
        <v>233.8</v>
      </c>
      <c r="KL38">
        <f t="shared" si="285"/>
        <v>234.5</v>
      </c>
      <c r="KM38">
        <f t="shared" si="285"/>
        <v>233.3</v>
      </c>
      <c r="KN38">
        <f t="shared" si="285"/>
        <v>234.39999999999998</v>
      </c>
      <c r="KO38">
        <f t="shared" si="285"/>
        <v>235.5</v>
      </c>
      <c r="KP38">
        <f t="shared" si="285"/>
        <v>237.5</v>
      </c>
      <c r="KQ38">
        <f t="shared" si="285"/>
        <v>237.3</v>
      </c>
      <c r="KR38">
        <f t="shared" si="285"/>
        <v>236.7</v>
      </c>
      <c r="KS38">
        <f t="shared" si="285"/>
        <v>238.39999999999998</v>
      </c>
      <c r="KT38">
        <f t="shared" si="285"/>
        <v>239.5</v>
      </c>
      <c r="KU38">
        <f t="shared" si="285"/>
        <v>240.7</v>
      </c>
      <c r="KV38">
        <f t="shared" si="285"/>
        <v>242.6</v>
      </c>
      <c r="KW38">
        <f t="shared" si="285"/>
        <v>243.8</v>
      </c>
      <c r="KX38">
        <f t="shared" si="285"/>
        <v>245.3</v>
      </c>
      <c r="KY38">
        <f t="shared" si="285"/>
        <v>246.7</v>
      </c>
      <c r="KZ38">
        <f t="shared" si="285"/>
        <v>246.4</v>
      </c>
      <c r="LA38">
        <f t="shared" si="285"/>
        <v>246.10000000000002</v>
      </c>
      <c r="LB38">
        <f t="shared" si="285"/>
        <v>245.3</v>
      </c>
      <c r="LC38">
        <f t="shared" si="285"/>
        <v>245.4</v>
      </c>
      <c r="LD38">
        <f t="shared" si="285"/>
        <v>247.10000000000002</v>
      </c>
      <c r="LE38">
        <f t="shared" si="285"/>
        <v>249.3</v>
      </c>
      <c r="LF38">
        <f t="shared" si="285"/>
        <v>250</v>
      </c>
      <c r="LG38">
        <f t="shared" si="285"/>
        <v>253.60000000000002</v>
      </c>
      <c r="LH38">
        <f t="shared" si="285"/>
        <v>255.1</v>
      </c>
      <c r="LI38">
        <f t="shared" si="285"/>
        <v>255.89999999999998</v>
      </c>
      <c r="LJ38">
        <f t="shared" si="285"/>
        <v>256.89999999999998</v>
      </c>
      <c r="LK38">
        <f t="shared" si="285"/>
        <v>257.5</v>
      </c>
      <c r="LL38">
        <f t="shared" si="285"/>
        <v>258.39999999999998</v>
      </c>
      <c r="LM38">
        <f t="shared" si="285"/>
        <v>259.8</v>
      </c>
      <c r="LN38">
        <f t="shared" si="278"/>
        <v>261.8</v>
      </c>
      <c r="LO38">
        <f t="shared" si="278"/>
        <v>263.29999999999995</v>
      </c>
      <c r="LP38">
        <f t="shared" si="278"/>
        <v>265.2</v>
      </c>
      <c r="LQ38">
        <f t="shared" si="278"/>
        <v>268.3</v>
      </c>
      <c r="LR38">
        <f t="shared" si="278"/>
        <v>270.8</v>
      </c>
      <c r="LS38">
        <f t="shared" si="278"/>
        <v>270.60000000000002</v>
      </c>
      <c r="LT38">
        <f t="shared" si="278"/>
        <v>266.29999999999995</v>
      </c>
      <c r="LU38">
        <f t="shared" si="278"/>
        <v>262.8</v>
      </c>
      <c r="LV38">
        <f t="shared" si="278"/>
        <v>262.3</v>
      </c>
      <c r="LW38">
        <f t="shared" si="278"/>
        <v>264.29999999999995</v>
      </c>
      <c r="LX38">
        <f t="shared" si="279"/>
        <v>264.21666666666664</v>
      </c>
      <c r="LY38">
        <f t="shared" si="278"/>
        <v>265.20000000000005</v>
      </c>
      <c r="LZ38">
        <f t="shared" si="278"/>
        <v>265.79999999999995</v>
      </c>
      <c r="MA38">
        <f t="shared" si="278"/>
        <v>264.89999999999998</v>
      </c>
      <c r="MB38">
        <f t="shared" si="278"/>
        <v>264.3</v>
      </c>
      <c r="MC38">
        <f t="shared" si="278"/>
        <v>265.29999999999995</v>
      </c>
      <c r="MD38">
        <f t="shared" si="278"/>
        <v>266.89999999999998</v>
      </c>
      <c r="ME38">
        <f t="shared" si="278"/>
        <v>268.89999999999998</v>
      </c>
      <c r="MF38">
        <f t="shared" si="278"/>
        <v>273.5</v>
      </c>
      <c r="MG38">
        <f t="shared" si="278"/>
        <v>275.5</v>
      </c>
      <c r="MH38">
        <f t="shared" ref="MH38:NU38" si="288">SUMIF($IY$5:$IY$31,$IY38,MH$5:MH$31)</f>
        <v>277.5</v>
      </c>
      <c r="MI38">
        <f t="shared" si="288"/>
        <v>278.8</v>
      </c>
      <c r="MJ38">
        <f t="shared" si="288"/>
        <v>274.4666666666667</v>
      </c>
      <c r="MK38">
        <f t="shared" si="288"/>
        <v>0</v>
      </c>
      <c r="ML38">
        <f t="shared" si="288"/>
        <v>276.89999999999998</v>
      </c>
      <c r="MM38">
        <f t="shared" si="288"/>
        <v>276.89999999999998</v>
      </c>
      <c r="MN38">
        <f t="shared" si="288"/>
        <v>281.5</v>
      </c>
      <c r="MO38">
        <f t="shared" si="288"/>
        <v>282.5</v>
      </c>
      <c r="MP38">
        <f t="shared" si="288"/>
        <v>283.7</v>
      </c>
      <c r="MQ38">
        <f t="shared" si="288"/>
        <v>284</v>
      </c>
      <c r="MR38">
        <f t="shared" si="288"/>
        <v>285.29999999999995</v>
      </c>
      <c r="MS38">
        <f t="shared" si="288"/>
        <v>289.8</v>
      </c>
      <c r="MT38">
        <f t="shared" si="288"/>
        <v>297.5</v>
      </c>
      <c r="MU38">
        <f t="shared" si="288"/>
        <v>301.7</v>
      </c>
      <c r="MV38">
        <f t="shared" si="288"/>
        <v>302.2</v>
      </c>
      <c r="MW38">
        <f t="shared" si="288"/>
        <v>308.3</v>
      </c>
      <c r="MX38">
        <f t="shared" si="288"/>
        <v>310.5</v>
      </c>
      <c r="MY38">
        <f t="shared" si="288"/>
        <v>313.79999999999995</v>
      </c>
      <c r="MZ38">
        <f t="shared" si="288"/>
        <v>316.60000000000002</v>
      </c>
      <c r="NA38">
        <f t="shared" si="288"/>
        <v>316.60000000000002</v>
      </c>
      <c r="NB38">
        <f t="shared" si="288"/>
        <v>319.89999999999998</v>
      </c>
      <c r="NC38">
        <f t="shared" si="288"/>
        <v>318.70000000000005</v>
      </c>
      <c r="ND38">
        <f t="shared" si="288"/>
        <v>319.79999999999995</v>
      </c>
      <c r="NE38">
        <f t="shared" si="288"/>
        <v>320.7</v>
      </c>
      <c r="NF38">
        <f t="shared" si="288"/>
        <v>322.60000000000002</v>
      </c>
      <c r="NG38">
        <f t="shared" si="288"/>
        <v>325.10000000000002</v>
      </c>
      <c r="NH38">
        <f t="shared" si="288"/>
        <v>334.79999999999995</v>
      </c>
      <c r="NI38">
        <f t="shared" si="288"/>
        <v>337.6</v>
      </c>
      <c r="NJ38">
        <f t="shared" si="288"/>
        <v>337.1</v>
      </c>
      <c r="NK38">
        <f t="shared" si="288"/>
        <v>341.2</v>
      </c>
      <c r="NL38">
        <f t="shared" si="288"/>
        <v>340.70000000000005</v>
      </c>
      <c r="NM38">
        <f t="shared" si="288"/>
        <v>341.8</v>
      </c>
      <c r="NN38">
        <f t="shared" si="288"/>
        <v>343.4</v>
      </c>
      <c r="NO38">
        <f t="shared" si="288"/>
        <v>344.3</v>
      </c>
      <c r="NP38">
        <f t="shared" si="288"/>
        <v>345.4</v>
      </c>
      <c r="NQ38">
        <f t="shared" si="288"/>
        <v>345.6</v>
      </c>
      <c r="NR38">
        <f t="shared" si="288"/>
        <v>346.29999999999995</v>
      </c>
      <c r="NS38">
        <f t="shared" si="288"/>
        <v>346.1</v>
      </c>
      <c r="NT38">
        <f t="shared" si="288"/>
        <v>346.2</v>
      </c>
      <c r="NU38">
        <f t="shared" si="288"/>
        <v>347.6</v>
      </c>
    </row>
    <row r="39" spans="1:385" x14ac:dyDescent="0.3">
      <c r="A39" s="5" t="s">
        <v>23</v>
      </c>
      <c r="B39" s="5"/>
      <c r="C39">
        <f t="shared" si="280"/>
        <v>104</v>
      </c>
      <c r="D39">
        <f t="shared" si="283"/>
        <v>104.4</v>
      </c>
      <c r="E39">
        <f t="shared" si="283"/>
        <v>104.7</v>
      </c>
      <c r="F39">
        <f t="shared" si="283"/>
        <v>105.1</v>
      </c>
      <c r="G39">
        <f t="shared" si="283"/>
        <v>105.7</v>
      </c>
      <c r="H39">
        <f t="shared" si="283"/>
        <v>106.3</v>
      </c>
      <c r="I39">
        <f t="shared" si="283"/>
        <v>106.9</v>
      </c>
      <c r="J39">
        <f t="shared" si="283"/>
        <v>107.5</v>
      </c>
      <c r="K39">
        <f t="shared" si="283"/>
        <v>108.3</v>
      </c>
      <c r="L39">
        <f t="shared" si="283"/>
        <v>108.9</v>
      </c>
      <c r="M39">
        <f t="shared" si="283"/>
        <v>109.7</v>
      </c>
      <c r="N39">
        <f t="shared" si="283"/>
        <v>110.1</v>
      </c>
      <c r="O39">
        <f t="shared" si="283"/>
        <v>110.6</v>
      </c>
      <c r="P39">
        <f t="shared" si="283"/>
        <v>110.9</v>
      </c>
      <c r="Q39">
        <f t="shared" si="283"/>
        <v>111.4</v>
      </c>
      <c r="R39">
        <f t="shared" si="283"/>
        <v>111.8</v>
      </c>
      <c r="S39">
        <f t="shared" si="283"/>
        <v>112.1</v>
      </c>
      <c r="T39">
        <f t="shared" si="283"/>
        <v>112.8</v>
      </c>
      <c r="U39">
        <f t="shared" si="283"/>
        <v>113.4</v>
      </c>
      <c r="V39">
        <f t="shared" si="283"/>
        <v>114</v>
      </c>
      <c r="W39">
        <f t="shared" si="283"/>
        <v>114.5</v>
      </c>
      <c r="X39">
        <f t="shared" si="283"/>
        <v>115.3</v>
      </c>
      <c r="Y39">
        <f t="shared" si="283"/>
        <v>115.9</v>
      </c>
      <c r="Z39">
        <f t="shared" si="283"/>
        <v>116.2</v>
      </c>
      <c r="AA39">
        <f t="shared" si="283"/>
        <v>116.6</v>
      </c>
      <c r="AB39">
        <f t="shared" si="283"/>
        <v>117.7</v>
      </c>
      <c r="AC39">
        <f t="shared" si="283"/>
        <v>118.2</v>
      </c>
      <c r="AD39">
        <f t="shared" si="283"/>
        <v>118.6</v>
      </c>
      <c r="AE39">
        <f t="shared" si="283"/>
        <v>119.4</v>
      </c>
      <c r="AF39">
        <f t="shared" si="283"/>
        <v>120.4</v>
      </c>
      <c r="AG39">
        <f t="shared" si="283"/>
        <v>120.8</v>
      </c>
      <c r="AH39">
        <f t="shared" si="283"/>
        <v>121.1</v>
      </c>
      <c r="AI39">
        <f t="shared" si="283"/>
        <v>121.4</v>
      </c>
      <c r="AJ39">
        <f t="shared" si="283"/>
        <v>122</v>
      </c>
      <c r="AK39">
        <f t="shared" si="283"/>
        <v>122.6</v>
      </c>
      <c r="AL39">
        <f t="shared" si="283"/>
        <v>123.1</v>
      </c>
      <c r="AM39">
        <f t="shared" si="283"/>
        <v>123.7</v>
      </c>
      <c r="AN39">
        <f t="shared" si="283"/>
        <v>124.3</v>
      </c>
      <c r="AO39">
        <f t="shared" si="283"/>
        <v>124.8</v>
      </c>
      <c r="AP39">
        <f t="shared" si="283"/>
        <v>125.2</v>
      </c>
      <c r="AQ39">
        <f t="shared" si="283"/>
        <v>125.8</v>
      </c>
      <c r="AR39">
        <f t="shared" si="283"/>
        <v>126.2</v>
      </c>
      <c r="AS39">
        <f t="shared" si="283"/>
        <v>126.7</v>
      </c>
      <c r="AT39">
        <f t="shared" si="283"/>
        <v>127</v>
      </c>
      <c r="AU39">
        <f t="shared" si="283"/>
        <v>127.8</v>
      </c>
      <c r="AV39">
        <f t="shared" si="283"/>
        <v>128.69999999999999</v>
      </c>
      <c r="AW39">
        <f t="shared" si="283"/>
        <v>129.1</v>
      </c>
      <c r="AX39">
        <f t="shared" si="283"/>
        <v>129.69999999999999</v>
      </c>
      <c r="AY39">
        <f t="shared" si="283"/>
        <v>129.9</v>
      </c>
      <c r="AZ39">
        <f t="shared" si="283"/>
        <v>130.1</v>
      </c>
      <c r="BA39">
        <f t="shared" si="283"/>
        <v>130.6</v>
      </c>
      <c r="BB39">
        <f t="shared" si="283"/>
        <v>131</v>
      </c>
      <c r="BC39">
        <f t="shared" si="283"/>
        <v>131.4</v>
      </c>
      <c r="BD39">
        <f t="shared" si="283"/>
        <v>131.30000000000001</v>
      </c>
      <c r="BE39">
        <f t="shared" si="283"/>
        <v>132.1</v>
      </c>
      <c r="BF39">
        <f t="shared" si="283"/>
        <v>133</v>
      </c>
      <c r="BG39">
        <f t="shared" si="283"/>
        <v>133.4</v>
      </c>
      <c r="BH39">
        <f t="shared" si="283"/>
        <v>134.19999999999999</v>
      </c>
      <c r="BI39">
        <f t="shared" si="283"/>
        <v>135.80000000000001</v>
      </c>
      <c r="BJ39">
        <f t="shared" si="283"/>
        <v>136.1</v>
      </c>
      <c r="BK39">
        <f t="shared" si="283"/>
        <v>136</v>
      </c>
      <c r="BL39">
        <f t="shared" si="283"/>
        <v>136.19999999999999</v>
      </c>
      <c r="BM39">
        <f t="shared" si="283"/>
        <v>136.69999999999999</v>
      </c>
      <c r="BN39">
        <f t="shared" si="283"/>
        <v>137.6</v>
      </c>
      <c r="BO39">
        <f t="shared" ref="BO39:DW41" si="289">SUMIF($A$5:$A$31,$A39,BO$5:BO$31)</f>
        <v>138.4</v>
      </c>
      <c r="BP39">
        <f t="shared" si="289"/>
        <v>138.4</v>
      </c>
      <c r="BQ39">
        <f t="shared" si="289"/>
        <v>139</v>
      </c>
      <c r="BR39">
        <f t="shared" si="289"/>
        <v>139.4</v>
      </c>
      <c r="BS39">
        <f t="shared" si="289"/>
        <v>140</v>
      </c>
      <c r="BT39">
        <f t="shared" si="289"/>
        <v>144.80000000000001</v>
      </c>
      <c r="BU39">
        <f t="shared" si="289"/>
        <v>145.4</v>
      </c>
      <c r="BV39">
        <f t="shared" si="289"/>
        <v>149.6</v>
      </c>
      <c r="BW39">
        <f t="shared" si="289"/>
        <v>149.6</v>
      </c>
      <c r="BX39">
        <f t="shared" si="289"/>
        <v>149.9</v>
      </c>
      <c r="BY39">
        <f t="shared" si="289"/>
        <v>150.4</v>
      </c>
      <c r="BZ39" s="26">
        <f t="shared" si="273"/>
        <v>150.85</v>
      </c>
      <c r="CA39">
        <f t="shared" si="289"/>
        <v>151.30000000000001</v>
      </c>
      <c r="CB39">
        <f t="shared" si="289"/>
        <v>151.69999999999999</v>
      </c>
      <c r="CC39">
        <f t="shared" si="289"/>
        <v>152.19999999999999</v>
      </c>
      <c r="CD39">
        <f t="shared" si="289"/>
        <v>152.69999999999999</v>
      </c>
      <c r="CE39">
        <f t="shared" si="289"/>
        <v>153.4</v>
      </c>
      <c r="CF39">
        <f t="shared" si="289"/>
        <v>153.69999999999999</v>
      </c>
      <c r="CG39">
        <f t="shared" si="289"/>
        <v>154.30000000000001</v>
      </c>
      <c r="CH39">
        <f t="shared" si="289"/>
        <v>154.80000000000001</v>
      </c>
      <c r="CI39">
        <f t="shared" si="289"/>
        <v>155.69999999999999</v>
      </c>
      <c r="CJ39">
        <f t="shared" si="289"/>
        <v>156.19999999999999</v>
      </c>
      <c r="CK39">
        <f t="shared" si="289"/>
        <v>156.69999999999999</v>
      </c>
      <c r="CL39" s="4">
        <f t="shared" si="289"/>
        <v>154.30000000000001</v>
      </c>
      <c r="CM39">
        <f t="shared" si="289"/>
        <v>0</v>
      </c>
      <c r="CN39">
        <f t="shared" si="289"/>
        <v>158.19999999999999</v>
      </c>
      <c r="CO39">
        <f t="shared" si="289"/>
        <v>158.19999999999999</v>
      </c>
      <c r="CP39">
        <f t="shared" si="289"/>
        <v>158.80000000000001</v>
      </c>
      <c r="CQ39">
        <f t="shared" si="289"/>
        <v>159.1</v>
      </c>
      <c r="CR39">
        <f t="shared" si="289"/>
        <v>159.5</v>
      </c>
      <c r="CS39">
        <f t="shared" si="289"/>
        <v>160.4</v>
      </c>
      <c r="CT39">
        <f t="shared" si="289"/>
        <v>161.6</v>
      </c>
      <c r="CU39">
        <f t="shared" si="289"/>
        <v>162.5</v>
      </c>
      <c r="CV39">
        <f t="shared" si="289"/>
        <v>164.3</v>
      </c>
      <c r="CW39">
        <f t="shared" si="289"/>
        <v>164.6</v>
      </c>
      <c r="CX39">
        <f t="shared" si="289"/>
        <v>165.3</v>
      </c>
      <c r="CY39">
        <f t="shared" si="289"/>
        <v>169.1</v>
      </c>
      <c r="CZ39">
        <f t="shared" si="289"/>
        <v>169.7</v>
      </c>
      <c r="DA39">
        <f t="shared" si="289"/>
        <v>170.4</v>
      </c>
      <c r="DB39">
        <f t="shared" si="289"/>
        <v>171.1</v>
      </c>
      <c r="DC39">
        <f t="shared" si="289"/>
        <v>171.9</v>
      </c>
      <c r="DD39">
        <f t="shared" si="289"/>
        <v>172.5</v>
      </c>
      <c r="DE39">
        <f t="shared" si="289"/>
        <v>173.4</v>
      </c>
      <c r="DF39">
        <f t="shared" si="289"/>
        <v>174</v>
      </c>
      <c r="DG39">
        <f t="shared" si="289"/>
        <v>174.7</v>
      </c>
      <c r="DH39">
        <f t="shared" si="289"/>
        <v>175.3</v>
      </c>
      <c r="DI39">
        <f t="shared" si="289"/>
        <v>176</v>
      </c>
      <c r="DJ39">
        <f t="shared" si="289"/>
        <v>177</v>
      </c>
      <c r="DK39">
        <f t="shared" si="289"/>
        <v>177.7</v>
      </c>
      <c r="DL39">
        <f t="shared" si="289"/>
        <v>178.2</v>
      </c>
      <c r="DM39">
        <f t="shared" si="289"/>
        <v>178.8</v>
      </c>
      <c r="DN39">
        <f t="shared" si="289"/>
        <v>179.4</v>
      </c>
      <c r="DO39">
        <f t="shared" si="289"/>
        <v>180.2</v>
      </c>
      <c r="DP39">
        <f t="shared" si="289"/>
        <v>181.2</v>
      </c>
      <c r="DQ39">
        <f t="shared" si="289"/>
        <v>182.3</v>
      </c>
      <c r="DR39">
        <f t="shared" si="289"/>
        <v>183.5</v>
      </c>
      <c r="DS39">
        <f t="shared" si="289"/>
        <v>184.7</v>
      </c>
      <c r="DT39">
        <f t="shared" si="289"/>
        <v>186.6</v>
      </c>
      <c r="DU39">
        <f t="shared" si="289"/>
        <v>186.6</v>
      </c>
      <c r="DV39">
        <f t="shared" si="289"/>
        <v>187.2</v>
      </c>
      <c r="DW39">
        <f t="shared" si="289"/>
        <v>187.8</v>
      </c>
      <c r="DZ39" s="5" t="s">
        <v>23</v>
      </c>
      <c r="EA39" s="5"/>
      <c r="EB39">
        <f t="shared" si="281"/>
        <v>104.1</v>
      </c>
      <c r="EC39">
        <f t="shared" si="284"/>
        <v>104.7</v>
      </c>
      <c r="ED39">
        <f t="shared" si="284"/>
        <v>105.2</v>
      </c>
      <c r="EE39">
        <f t="shared" si="284"/>
        <v>105.7</v>
      </c>
      <c r="EF39">
        <f t="shared" si="284"/>
        <v>106.2</v>
      </c>
      <c r="EG39">
        <f t="shared" si="284"/>
        <v>106.5</v>
      </c>
      <c r="EH39">
        <f t="shared" si="284"/>
        <v>107.1</v>
      </c>
      <c r="EI39">
        <f t="shared" si="284"/>
        <v>107.6</v>
      </c>
      <c r="EJ39">
        <f t="shared" si="284"/>
        <v>107.9</v>
      </c>
      <c r="EK39">
        <f t="shared" si="284"/>
        <v>108.2</v>
      </c>
      <c r="EL39">
        <f t="shared" si="284"/>
        <v>108.6</v>
      </c>
      <c r="EM39">
        <f t="shared" si="284"/>
        <v>109</v>
      </c>
      <c r="EN39">
        <f t="shared" si="284"/>
        <v>109.7</v>
      </c>
      <c r="EO39">
        <f t="shared" si="284"/>
        <v>110.4</v>
      </c>
      <c r="EP39">
        <f t="shared" si="284"/>
        <v>110.8</v>
      </c>
      <c r="EQ39">
        <f t="shared" si="284"/>
        <v>111</v>
      </c>
      <c r="ER39">
        <f t="shared" si="284"/>
        <v>111.2</v>
      </c>
      <c r="ES39">
        <f t="shared" si="284"/>
        <v>111.4</v>
      </c>
      <c r="ET39">
        <f t="shared" si="284"/>
        <v>111.5</v>
      </c>
      <c r="EU39">
        <f t="shared" si="284"/>
        <v>112.2</v>
      </c>
      <c r="EV39">
        <f t="shared" si="284"/>
        <v>112.3</v>
      </c>
      <c r="EW39">
        <f t="shared" si="284"/>
        <v>112.6</v>
      </c>
      <c r="EX39">
        <f t="shared" si="284"/>
        <v>113</v>
      </c>
      <c r="EY39">
        <f t="shared" si="284"/>
        <v>113.2</v>
      </c>
      <c r="EZ39">
        <f t="shared" si="284"/>
        <v>113.7</v>
      </c>
      <c r="FA39">
        <f t="shared" si="284"/>
        <v>114.1</v>
      </c>
      <c r="FB39">
        <f t="shared" si="284"/>
        <v>114.3</v>
      </c>
      <c r="FC39">
        <f t="shared" si="284"/>
        <v>114.6</v>
      </c>
      <c r="FD39">
        <f t="shared" si="284"/>
        <v>114.9</v>
      </c>
      <c r="FE39">
        <f t="shared" si="284"/>
        <v>115.4</v>
      </c>
      <c r="FF39">
        <f t="shared" si="284"/>
        <v>116</v>
      </c>
      <c r="FG39">
        <f t="shared" si="284"/>
        <v>116.6</v>
      </c>
      <c r="FH39">
        <f t="shared" si="284"/>
        <v>117.1</v>
      </c>
      <c r="FI39">
        <f t="shared" si="284"/>
        <v>117.7</v>
      </c>
      <c r="FJ39">
        <f t="shared" si="284"/>
        <v>118.1</v>
      </c>
      <c r="FK39">
        <f t="shared" si="284"/>
        <v>118.6</v>
      </c>
      <c r="FL39">
        <f t="shared" si="284"/>
        <v>119.1</v>
      </c>
      <c r="FM39">
        <f t="shared" si="284"/>
        <v>119.5</v>
      </c>
      <c r="FN39">
        <f t="shared" si="284"/>
        <v>119.7</v>
      </c>
      <c r="FO39">
        <f t="shared" si="284"/>
        <v>120</v>
      </c>
      <c r="FP39">
        <f t="shared" si="284"/>
        <v>120.3</v>
      </c>
      <c r="FQ39">
        <f t="shared" si="284"/>
        <v>120.6</v>
      </c>
      <c r="FR39">
        <f t="shared" si="284"/>
        <v>120.9</v>
      </c>
      <c r="FS39">
        <f t="shared" si="284"/>
        <v>121.2</v>
      </c>
      <c r="FT39">
        <f t="shared" si="284"/>
        <v>121.4</v>
      </c>
      <c r="FU39">
        <f t="shared" si="284"/>
        <v>121.8</v>
      </c>
      <c r="FV39">
        <f t="shared" si="284"/>
        <v>122.1</v>
      </c>
      <c r="FW39">
        <f t="shared" si="284"/>
        <v>122.3</v>
      </c>
      <c r="FX39">
        <f t="shared" si="284"/>
        <v>122.6</v>
      </c>
      <c r="FY39">
        <f t="shared" si="284"/>
        <v>122.9</v>
      </c>
      <c r="FZ39">
        <f t="shared" si="284"/>
        <v>123.1</v>
      </c>
      <c r="GA39">
        <f t="shared" si="284"/>
        <v>123.4</v>
      </c>
      <c r="GB39">
        <f t="shared" si="284"/>
        <v>123.6</v>
      </c>
      <c r="GC39">
        <f t="shared" si="284"/>
        <v>123.8</v>
      </c>
      <c r="GD39">
        <f t="shared" si="284"/>
        <v>125</v>
      </c>
      <c r="GE39">
        <f t="shared" si="284"/>
        <v>125.7</v>
      </c>
      <c r="GF39">
        <f t="shared" si="284"/>
        <v>126.1</v>
      </c>
      <c r="GG39">
        <f t="shared" si="284"/>
        <v>126.6</v>
      </c>
      <c r="GH39">
        <f t="shared" si="284"/>
        <v>127.4</v>
      </c>
      <c r="GI39">
        <f t="shared" si="284"/>
        <v>128.19999999999999</v>
      </c>
      <c r="GJ39">
        <f t="shared" si="284"/>
        <v>129</v>
      </c>
      <c r="GK39">
        <f t="shared" si="284"/>
        <v>129.80000000000001</v>
      </c>
      <c r="GL39">
        <f t="shared" si="284"/>
        <v>130.5</v>
      </c>
      <c r="GM39">
        <f t="shared" si="284"/>
        <v>131.30000000000001</v>
      </c>
      <c r="GN39">
        <f t="shared" ref="GN39:IV41" si="290">SUMIF($DZ$5:$DZ$31,$DZ39,GN$5:GN$31)</f>
        <v>132</v>
      </c>
      <c r="GO39">
        <f t="shared" si="290"/>
        <v>132.6</v>
      </c>
      <c r="GP39">
        <f t="shared" si="290"/>
        <v>133.6</v>
      </c>
      <c r="GQ39">
        <f t="shared" si="290"/>
        <v>134.9</v>
      </c>
      <c r="GR39">
        <f t="shared" si="290"/>
        <v>135.69999999999999</v>
      </c>
      <c r="GS39">
        <f t="shared" si="290"/>
        <v>136.19999999999999</v>
      </c>
      <c r="GT39">
        <f t="shared" si="290"/>
        <v>136.80000000000001</v>
      </c>
      <c r="GU39">
        <f t="shared" si="290"/>
        <v>137.30000000000001</v>
      </c>
      <c r="GV39">
        <f t="shared" si="290"/>
        <v>137.80000000000001</v>
      </c>
      <c r="GW39">
        <f t="shared" si="290"/>
        <v>138.5</v>
      </c>
      <c r="GX39">
        <f t="shared" si="290"/>
        <v>139.19999999999999</v>
      </c>
      <c r="GY39">
        <f t="shared" si="290"/>
        <v>139.4</v>
      </c>
      <c r="GZ39">
        <f t="shared" si="290"/>
        <v>139.80000000000001</v>
      </c>
      <c r="HA39">
        <f t="shared" si="290"/>
        <v>140.30000000000001</v>
      </c>
      <c r="HB39">
        <f t="shared" si="290"/>
        <v>140.80000000000001</v>
      </c>
      <c r="HC39">
        <f t="shared" si="290"/>
        <v>141.5</v>
      </c>
      <c r="HD39">
        <f t="shared" si="290"/>
        <v>141.9</v>
      </c>
      <c r="HE39">
        <f t="shared" si="290"/>
        <v>142.4</v>
      </c>
      <c r="HF39">
        <f t="shared" si="290"/>
        <v>142.80000000000001</v>
      </c>
      <c r="HG39">
        <f t="shared" si="290"/>
        <v>143.19999999999999</v>
      </c>
      <c r="HH39">
        <f t="shared" si="290"/>
        <v>143.80000000000001</v>
      </c>
      <c r="HI39">
        <f t="shared" si="290"/>
        <v>144.4</v>
      </c>
      <c r="HJ39">
        <f t="shared" si="290"/>
        <v>145</v>
      </c>
      <c r="HK39" s="4">
        <f t="shared" si="290"/>
        <v>144.80000000000001</v>
      </c>
      <c r="HL39">
        <f t="shared" si="290"/>
        <v>0</v>
      </c>
      <c r="HM39">
        <f t="shared" si="290"/>
        <v>148.1</v>
      </c>
      <c r="HN39">
        <f t="shared" si="290"/>
        <v>148.1</v>
      </c>
      <c r="HO39">
        <f t="shared" si="290"/>
        <v>148.69999999999999</v>
      </c>
      <c r="HP39">
        <f t="shared" si="290"/>
        <v>150</v>
      </c>
      <c r="HQ39">
        <f t="shared" si="290"/>
        <v>151</v>
      </c>
      <c r="HR39">
        <f t="shared" si="290"/>
        <v>152</v>
      </c>
      <c r="HS39">
        <f t="shared" si="290"/>
        <v>152.9</v>
      </c>
      <c r="HT39">
        <f t="shared" si="290"/>
        <v>154.1</v>
      </c>
      <c r="HU39">
        <f t="shared" si="290"/>
        <v>156.30000000000001</v>
      </c>
      <c r="HV39">
        <f t="shared" si="290"/>
        <v>156.9</v>
      </c>
      <c r="HW39">
        <f t="shared" si="290"/>
        <v>157.5</v>
      </c>
      <c r="HX39">
        <f t="shared" si="290"/>
        <v>160.4</v>
      </c>
      <c r="HY39">
        <f t="shared" si="290"/>
        <v>160.80000000000001</v>
      </c>
      <c r="HZ39">
        <f t="shared" si="290"/>
        <v>161.5</v>
      </c>
      <c r="IA39">
        <f t="shared" si="290"/>
        <v>162.80000000000001</v>
      </c>
      <c r="IB39">
        <f t="shared" si="290"/>
        <v>162.80000000000001</v>
      </c>
      <c r="IC39">
        <f t="shared" si="290"/>
        <v>163.5</v>
      </c>
      <c r="ID39">
        <f t="shared" si="290"/>
        <v>164.2</v>
      </c>
      <c r="IE39">
        <f t="shared" si="290"/>
        <v>165.1</v>
      </c>
      <c r="IF39">
        <f t="shared" si="290"/>
        <v>166.1</v>
      </c>
      <c r="IG39">
        <f t="shared" si="290"/>
        <v>167.2</v>
      </c>
      <c r="IH39">
        <f t="shared" si="290"/>
        <v>168.2</v>
      </c>
      <c r="II39">
        <f t="shared" si="290"/>
        <v>169</v>
      </c>
      <c r="IJ39">
        <f t="shared" si="290"/>
        <v>170.1</v>
      </c>
      <c r="IK39">
        <f t="shared" si="290"/>
        <v>170.9</v>
      </c>
      <c r="IL39">
        <f t="shared" si="290"/>
        <v>171.7</v>
      </c>
      <c r="IM39">
        <f t="shared" si="290"/>
        <v>172.6</v>
      </c>
      <c r="IN39">
        <f t="shared" si="290"/>
        <v>173.8</v>
      </c>
      <c r="IO39">
        <f t="shared" si="290"/>
        <v>174.7</v>
      </c>
      <c r="IP39">
        <f t="shared" si="290"/>
        <v>175.8</v>
      </c>
      <c r="IQ39">
        <f t="shared" si="290"/>
        <v>177.2</v>
      </c>
      <c r="IR39">
        <f t="shared" si="290"/>
        <v>178.5</v>
      </c>
      <c r="IS39">
        <f t="shared" si="290"/>
        <v>180.8</v>
      </c>
      <c r="IT39">
        <f t="shared" si="290"/>
        <v>180.8</v>
      </c>
      <c r="IU39">
        <f t="shared" si="290"/>
        <v>181.5</v>
      </c>
      <c r="IV39">
        <f t="shared" si="290"/>
        <v>182.2</v>
      </c>
      <c r="IY39" s="5" t="s">
        <v>23</v>
      </c>
      <c r="IZ39" s="5"/>
      <c r="JA39">
        <f t="shared" si="282"/>
        <v>104</v>
      </c>
      <c r="JB39">
        <f t="shared" si="285"/>
        <v>104.5</v>
      </c>
      <c r="JC39">
        <f t="shared" si="285"/>
        <v>104.9</v>
      </c>
      <c r="JD39">
        <f t="shared" si="285"/>
        <v>105.3</v>
      </c>
      <c r="JE39">
        <f t="shared" si="285"/>
        <v>105.9</v>
      </c>
      <c r="JF39">
        <f t="shared" si="285"/>
        <v>106.4</v>
      </c>
      <c r="JG39">
        <f t="shared" si="285"/>
        <v>107</v>
      </c>
      <c r="JH39">
        <f t="shared" si="285"/>
        <v>107.5</v>
      </c>
      <c r="JI39">
        <f t="shared" si="285"/>
        <v>108.1</v>
      </c>
      <c r="JJ39">
        <f t="shared" si="285"/>
        <v>108.6</v>
      </c>
      <c r="JK39">
        <f t="shared" si="285"/>
        <v>109.3</v>
      </c>
      <c r="JL39">
        <f t="shared" si="285"/>
        <v>109.7</v>
      </c>
      <c r="JM39">
        <f t="shared" si="285"/>
        <v>110.3</v>
      </c>
      <c r="JN39">
        <f t="shared" si="285"/>
        <v>110.7</v>
      </c>
      <c r="JO39">
        <f t="shared" si="285"/>
        <v>111.2</v>
      </c>
      <c r="JP39">
        <f t="shared" si="285"/>
        <v>111.5</v>
      </c>
      <c r="JQ39">
        <f t="shared" si="285"/>
        <v>111.8</v>
      </c>
      <c r="JR39">
        <f t="shared" si="285"/>
        <v>112.3</v>
      </c>
      <c r="JS39">
        <f t="shared" si="285"/>
        <v>112.7</v>
      </c>
      <c r="JT39">
        <f t="shared" si="285"/>
        <v>113.3</v>
      </c>
      <c r="JU39">
        <f t="shared" si="285"/>
        <v>113.7</v>
      </c>
      <c r="JV39">
        <f t="shared" si="285"/>
        <v>114.3</v>
      </c>
      <c r="JW39">
        <f t="shared" si="285"/>
        <v>114.8</v>
      </c>
      <c r="JX39">
        <f t="shared" si="285"/>
        <v>115.1</v>
      </c>
      <c r="JY39">
        <f t="shared" si="285"/>
        <v>115.5</v>
      </c>
      <c r="JZ39">
        <f t="shared" si="285"/>
        <v>116.3</v>
      </c>
      <c r="KA39">
        <f t="shared" si="285"/>
        <v>116.7</v>
      </c>
      <c r="KB39">
        <f t="shared" si="285"/>
        <v>117.1</v>
      </c>
      <c r="KC39">
        <f t="shared" si="285"/>
        <v>117.7</v>
      </c>
      <c r="KD39">
        <f t="shared" si="285"/>
        <v>118.5</v>
      </c>
      <c r="KE39">
        <f t="shared" si="285"/>
        <v>119</v>
      </c>
      <c r="KF39">
        <f t="shared" si="285"/>
        <v>119.4</v>
      </c>
      <c r="KG39">
        <f t="shared" si="285"/>
        <v>119.8</v>
      </c>
      <c r="KH39">
        <f t="shared" si="285"/>
        <v>120.4</v>
      </c>
      <c r="KI39">
        <f t="shared" si="285"/>
        <v>120.9</v>
      </c>
      <c r="KJ39">
        <f t="shared" si="285"/>
        <v>121.4</v>
      </c>
      <c r="KK39">
        <f t="shared" si="285"/>
        <v>122</v>
      </c>
      <c r="KL39">
        <f t="shared" si="285"/>
        <v>122.5</v>
      </c>
      <c r="KM39">
        <f t="shared" si="285"/>
        <v>122.9</v>
      </c>
      <c r="KN39">
        <f t="shared" si="285"/>
        <v>123.2</v>
      </c>
      <c r="KO39">
        <f t="shared" si="285"/>
        <v>123.7</v>
      </c>
      <c r="KP39">
        <f t="shared" si="285"/>
        <v>124.1</v>
      </c>
      <c r="KQ39">
        <f t="shared" si="285"/>
        <v>124.5</v>
      </c>
      <c r="KR39">
        <f t="shared" si="285"/>
        <v>124.8</v>
      </c>
      <c r="KS39">
        <f t="shared" si="285"/>
        <v>125.4</v>
      </c>
      <c r="KT39">
        <f t="shared" si="285"/>
        <v>126.1</v>
      </c>
      <c r="KU39">
        <f t="shared" si="285"/>
        <v>126.4</v>
      </c>
      <c r="KV39">
        <f t="shared" si="285"/>
        <v>126.9</v>
      </c>
      <c r="KW39">
        <f t="shared" si="285"/>
        <v>127.1</v>
      </c>
      <c r="KX39">
        <f t="shared" si="285"/>
        <v>127.4</v>
      </c>
      <c r="KY39">
        <f t="shared" si="285"/>
        <v>127.8</v>
      </c>
      <c r="KZ39">
        <f t="shared" si="285"/>
        <v>128.1</v>
      </c>
      <c r="LA39">
        <f t="shared" si="285"/>
        <v>128.4</v>
      </c>
      <c r="LB39">
        <f t="shared" si="285"/>
        <v>128.5</v>
      </c>
      <c r="LC39">
        <f t="shared" si="285"/>
        <v>129.4</v>
      </c>
      <c r="LD39">
        <f t="shared" si="285"/>
        <v>130.19999999999999</v>
      </c>
      <c r="LE39">
        <f t="shared" si="285"/>
        <v>130.6</v>
      </c>
      <c r="LF39">
        <f t="shared" si="285"/>
        <v>131.30000000000001</v>
      </c>
      <c r="LG39">
        <f t="shared" si="285"/>
        <v>132.6</v>
      </c>
      <c r="LH39">
        <f t="shared" si="285"/>
        <v>133.1</v>
      </c>
      <c r="LI39">
        <f t="shared" si="285"/>
        <v>133.30000000000001</v>
      </c>
      <c r="LJ39">
        <f t="shared" si="285"/>
        <v>133.80000000000001</v>
      </c>
      <c r="LK39">
        <f t="shared" si="285"/>
        <v>134.30000000000001</v>
      </c>
      <c r="LL39">
        <f t="shared" si="285"/>
        <v>135.19999999999999</v>
      </c>
      <c r="LM39">
        <f t="shared" ref="LM39:NU41" si="291">SUMIF($IY$5:$IY$31,$IY39,LM$5:LM$31)</f>
        <v>136</v>
      </c>
      <c r="LN39">
        <f t="shared" si="291"/>
        <v>136.19999999999999</v>
      </c>
      <c r="LO39">
        <f t="shared" si="291"/>
        <v>137</v>
      </c>
      <c r="LP39">
        <f t="shared" si="291"/>
        <v>137.69999999999999</v>
      </c>
      <c r="LQ39">
        <f t="shared" si="291"/>
        <v>138.4</v>
      </c>
      <c r="LR39">
        <f t="shared" si="291"/>
        <v>142.1</v>
      </c>
      <c r="LS39">
        <f t="shared" si="291"/>
        <v>142.1</v>
      </c>
      <c r="LT39">
        <f t="shared" si="291"/>
        <v>144.9</v>
      </c>
      <c r="LU39">
        <f t="shared" si="291"/>
        <v>145.1</v>
      </c>
      <c r="LV39">
        <f t="shared" si="291"/>
        <v>145.6</v>
      </c>
      <c r="LW39">
        <f t="shared" si="291"/>
        <v>146.19999999999999</v>
      </c>
      <c r="LX39">
        <f t="shared" si="279"/>
        <v>146.51666666666668</v>
      </c>
      <c r="LY39">
        <f t="shared" si="291"/>
        <v>146.9</v>
      </c>
      <c r="LZ39">
        <f t="shared" si="291"/>
        <v>147.4</v>
      </c>
      <c r="MA39">
        <f t="shared" si="291"/>
        <v>147.9</v>
      </c>
      <c r="MB39">
        <f t="shared" si="291"/>
        <v>148.5</v>
      </c>
      <c r="MC39">
        <f t="shared" si="291"/>
        <v>149</v>
      </c>
      <c r="MD39">
        <f t="shared" si="291"/>
        <v>149.4</v>
      </c>
      <c r="ME39">
        <f t="shared" si="291"/>
        <v>149.9</v>
      </c>
      <c r="MF39">
        <f t="shared" si="291"/>
        <v>150.4</v>
      </c>
      <c r="MG39">
        <f t="shared" si="291"/>
        <v>151.19999999999999</v>
      </c>
      <c r="MH39">
        <f t="shared" si="291"/>
        <v>151.69999999999999</v>
      </c>
      <c r="MI39">
        <f t="shared" si="291"/>
        <v>152.30000000000001</v>
      </c>
      <c r="MJ39">
        <f t="shared" si="291"/>
        <v>150.69999999999999</v>
      </c>
      <c r="MK39">
        <f t="shared" si="291"/>
        <v>0</v>
      </c>
      <c r="ML39">
        <f t="shared" si="291"/>
        <v>154.4</v>
      </c>
      <c r="MM39">
        <f t="shared" si="291"/>
        <v>154.4</v>
      </c>
      <c r="MN39">
        <f t="shared" si="291"/>
        <v>155</v>
      </c>
      <c r="MO39">
        <f t="shared" si="291"/>
        <v>155.6</v>
      </c>
      <c r="MP39">
        <f t="shared" si="291"/>
        <v>156.30000000000001</v>
      </c>
      <c r="MQ39">
        <f t="shared" si="291"/>
        <v>157.19999999999999</v>
      </c>
      <c r="MR39">
        <f t="shared" si="291"/>
        <v>158.30000000000001</v>
      </c>
      <c r="MS39">
        <f t="shared" si="291"/>
        <v>159.30000000000001</v>
      </c>
      <c r="MT39">
        <f t="shared" si="291"/>
        <v>161.30000000000001</v>
      </c>
      <c r="MU39">
        <f t="shared" si="291"/>
        <v>161.69999999999999</v>
      </c>
      <c r="MV39">
        <f t="shared" si="291"/>
        <v>162.30000000000001</v>
      </c>
      <c r="MW39">
        <f t="shared" si="291"/>
        <v>165.8</v>
      </c>
      <c r="MX39">
        <f t="shared" si="291"/>
        <v>166.3</v>
      </c>
      <c r="MY39">
        <f t="shared" si="291"/>
        <v>167</v>
      </c>
      <c r="MZ39">
        <f t="shared" si="291"/>
        <v>168.4</v>
      </c>
      <c r="NA39">
        <f t="shared" si="291"/>
        <v>168.4</v>
      </c>
      <c r="NB39">
        <f t="shared" si="291"/>
        <v>169.1</v>
      </c>
      <c r="NC39">
        <f t="shared" si="291"/>
        <v>169.9</v>
      </c>
      <c r="ND39">
        <f t="shared" si="291"/>
        <v>170.6</v>
      </c>
      <c r="NE39">
        <f t="shared" si="291"/>
        <v>171.4</v>
      </c>
      <c r="NF39">
        <f t="shared" si="291"/>
        <v>172.2</v>
      </c>
      <c r="NG39">
        <f t="shared" si="291"/>
        <v>173</v>
      </c>
      <c r="NH39">
        <f t="shared" si="291"/>
        <v>174</v>
      </c>
      <c r="NI39">
        <f t="shared" si="291"/>
        <v>174.8</v>
      </c>
      <c r="NJ39">
        <f t="shared" si="291"/>
        <v>175.4</v>
      </c>
      <c r="NK39">
        <f t="shared" si="291"/>
        <v>176.1</v>
      </c>
      <c r="NL39">
        <f t="shared" si="291"/>
        <v>176.8</v>
      </c>
      <c r="NM39">
        <f t="shared" si="291"/>
        <v>177.8</v>
      </c>
      <c r="NN39">
        <f t="shared" si="291"/>
        <v>178.7</v>
      </c>
      <c r="NO39">
        <f t="shared" si="291"/>
        <v>179.8</v>
      </c>
      <c r="NP39">
        <f t="shared" si="291"/>
        <v>181.1</v>
      </c>
      <c r="NQ39">
        <f t="shared" si="291"/>
        <v>182.3</v>
      </c>
      <c r="NR39">
        <f t="shared" si="291"/>
        <v>184.4</v>
      </c>
      <c r="NS39">
        <f t="shared" si="291"/>
        <v>184.4</v>
      </c>
      <c r="NT39">
        <f t="shared" si="291"/>
        <v>185</v>
      </c>
      <c r="NU39">
        <f t="shared" si="291"/>
        <v>185.7</v>
      </c>
    </row>
    <row r="40" spans="1:385" x14ac:dyDescent="0.3">
      <c r="A40" s="5" t="s">
        <v>26</v>
      </c>
      <c r="B40" s="5"/>
      <c r="C40">
        <f t="shared" si="280"/>
        <v>103.8</v>
      </c>
      <c r="D40">
        <f t="shared" ref="D40:BO41" si="292">SUMIF($A$5:$A$31,$A40,D$5:D$31)</f>
        <v>104.1</v>
      </c>
      <c r="E40">
        <f t="shared" si="292"/>
        <v>104.3</v>
      </c>
      <c r="F40">
        <f t="shared" si="292"/>
        <v>104.8</v>
      </c>
      <c r="G40">
        <f t="shared" si="292"/>
        <v>105.5</v>
      </c>
      <c r="H40">
        <f t="shared" si="292"/>
        <v>106.5</v>
      </c>
      <c r="I40">
        <f t="shared" si="292"/>
        <v>107.8</v>
      </c>
      <c r="J40">
        <f t="shared" si="292"/>
        <v>108.7</v>
      </c>
      <c r="K40">
        <f t="shared" si="292"/>
        <v>109.8</v>
      </c>
      <c r="L40">
        <f t="shared" si="292"/>
        <v>110.2</v>
      </c>
      <c r="M40">
        <f t="shared" si="292"/>
        <v>111</v>
      </c>
      <c r="N40">
        <f t="shared" si="292"/>
        <v>111.6</v>
      </c>
      <c r="O40">
        <f t="shared" si="292"/>
        <v>111.8</v>
      </c>
      <c r="P40">
        <f t="shared" si="292"/>
        <v>112</v>
      </c>
      <c r="Q40">
        <f t="shared" si="292"/>
        <v>112.4</v>
      </c>
      <c r="R40">
        <f t="shared" si="292"/>
        <v>113</v>
      </c>
      <c r="S40">
        <f t="shared" si="292"/>
        <v>113.1</v>
      </c>
      <c r="T40">
        <f t="shared" si="292"/>
        <v>114.3</v>
      </c>
      <c r="U40">
        <f t="shared" si="292"/>
        <v>115.5</v>
      </c>
      <c r="V40">
        <f t="shared" si="292"/>
        <v>116.2</v>
      </c>
      <c r="W40">
        <f t="shared" si="292"/>
        <v>116.6</v>
      </c>
      <c r="X40">
        <f t="shared" si="292"/>
        <v>116.9</v>
      </c>
      <c r="Y40">
        <f t="shared" si="292"/>
        <v>117.2</v>
      </c>
      <c r="Z40">
        <f t="shared" si="292"/>
        <v>117.7</v>
      </c>
      <c r="AA40">
        <f t="shared" si="292"/>
        <v>118.2</v>
      </c>
      <c r="AB40">
        <f t="shared" si="292"/>
        <v>118.7</v>
      </c>
      <c r="AC40">
        <f t="shared" si="292"/>
        <v>119.4</v>
      </c>
      <c r="AD40">
        <f t="shared" si="292"/>
        <v>119.9</v>
      </c>
      <c r="AE40">
        <f t="shared" si="292"/>
        <v>120.5</v>
      </c>
      <c r="AF40">
        <f t="shared" si="292"/>
        <v>122</v>
      </c>
      <c r="AG40">
        <f t="shared" si="292"/>
        <v>122.9</v>
      </c>
      <c r="AH40">
        <f t="shared" si="292"/>
        <v>123.6</v>
      </c>
      <c r="AI40">
        <f t="shared" si="292"/>
        <v>124.5</v>
      </c>
      <c r="AJ40">
        <f t="shared" si="292"/>
        <v>125.1</v>
      </c>
      <c r="AK40">
        <f t="shared" si="292"/>
        <v>125.8</v>
      </c>
      <c r="AL40">
        <f t="shared" si="292"/>
        <v>125.6</v>
      </c>
      <c r="AM40">
        <f t="shared" si="292"/>
        <v>126.2</v>
      </c>
      <c r="AN40">
        <f t="shared" si="292"/>
        <v>127.1</v>
      </c>
      <c r="AO40">
        <f t="shared" si="292"/>
        <v>127.5</v>
      </c>
      <c r="AP40">
        <f t="shared" si="292"/>
        <v>127.9</v>
      </c>
      <c r="AQ40">
        <f t="shared" si="292"/>
        <v>129.1</v>
      </c>
      <c r="AR40">
        <f t="shared" si="292"/>
        <v>130.19999999999999</v>
      </c>
      <c r="AS40">
        <f t="shared" si="292"/>
        <v>130.80000000000001</v>
      </c>
      <c r="AT40">
        <f t="shared" si="292"/>
        <v>131.9</v>
      </c>
      <c r="AU40">
        <f t="shared" si="292"/>
        <v>132.19999999999999</v>
      </c>
      <c r="AV40">
        <f t="shared" si="292"/>
        <v>133</v>
      </c>
      <c r="AW40">
        <f t="shared" si="292"/>
        <v>133.69999999999999</v>
      </c>
      <c r="AX40">
        <f t="shared" si="292"/>
        <v>134.19999999999999</v>
      </c>
      <c r="AY40">
        <f t="shared" si="292"/>
        <v>134.6</v>
      </c>
      <c r="AZ40">
        <f t="shared" si="292"/>
        <v>134.9</v>
      </c>
      <c r="BA40">
        <f t="shared" si="292"/>
        <v>135.19999999999999</v>
      </c>
      <c r="BB40">
        <f t="shared" si="292"/>
        <v>135.69999999999999</v>
      </c>
      <c r="BC40">
        <f t="shared" si="292"/>
        <v>136.30000000000001</v>
      </c>
      <c r="BD40">
        <f t="shared" si="292"/>
        <v>136.9</v>
      </c>
      <c r="BE40">
        <f t="shared" si="292"/>
        <v>138.6</v>
      </c>
      <c r="BF40">
        <f t="shared" si="292"/>
        <v>140.19999999999999</v>
      </c>
      <c r="BG40">
        <f t="shared" si="292"/>
        <v>139.6</v>
      </c>
      <c r="BH40">
        <f t="shared" si="292"/>
        <v>140.1</v>
      </c>
      <c r="BI40">
        <f t="shared" si="292"/>
        <v>141.5</v>
      </c>
      <c r="BJ40">
        <f t="shared" si="292"/>
        <v>141.1</v>
      </c>
      <c r="BK40">
        <f t="shared" si="292"/>
        <v>141.6</v>
      </c>
      <c r="BL40">
        <f t="shared" si="292"/>
        <v>141.5</v>
      </c>
      <c r="BM40">
        <f t="shared" si="292"/>
        <v>142.69999999999999</v>
      </c>
      <c r="BN40">
        <f t="shared" si="292"/>
        <v>143.69999999999999</v>
      </c>
      <c r="BO40">
        <f t="shared" si="292"/>
        <v>144.4</v>
      </c>
      <c r="BP40">
        <f t="shared" si="289"/>
        <v>145.1</v>
      </c>
      <c r="BQ40">
        <f t="shared" si="289"/>
        <v>145.80000000000001</v>
      </c>
      <c r="BR40">
        <f t="shared" si="289"/>
        <v>146.9</v>
      </c>
      <c r="BS40">
        <f t="shared" si="289"/>
        <v>147.6</v>
      </c>
      <c r="BT40">
        <f t="shared" si="289"/>
        <v>148</v>
      </c>
      <c r="BU40">
        <f t="shared" si="289"/>
        <v>150.19999999999999</v>
      </c>
      <c r="BV40">
        <f t="shared" si="289"/>
        <v>155.1</v>
      </c>
      <c r="BW40">
        <f t="shared" si="289"/>
        <v>155.19999999999999</v>
      </c>
      <c r="BX40">
        <f t="shared" si="289"/>
        <v>155.5</v>
      </c>
      <c r="BY40">
        <f t="shared" si="289"/>
        <v>155.5</v>
      </c>
      <c r="BZ40" s="26">
        <f t="shared" si="273"/>
        <v>156.61666666666667</v>
      </c>
      <c r="CA40">
        <f t="shared" si="289"/>
        <v>156.69999999999999</v>
      </c>
      <c r="CB40">
        <f t="shared" si="289"/>
        <v>157.69999999999999</v>
      </c>
      <c r="CC40">
        <f t="shared" si="289"/>
        <v>159.1</v>
      </c>
      <c r="CD40">
        <f t="shared" si="289"/>
        <v>159.69999999999999</v>
      </c>
      <c r="CE40">
        <f t="shared" si="289"/>
        <v>160.19999999999999</v>
      </c>
      <c r="CF40">
        <f t="shared" si="289"/>
        <v>160.69999999999999</v>
      </c>
      <c r="CG40">
        <f t="shared" si="289"/>
        <v>160.80000000000001</v>
      </c>
      <c r="CH40">
        <f t="shared" si="289"/>
        <v>161.1</v>
      </c>
      <c r="CI40">
        <f t="shared" si="289"/>
        <v>161.69999999999999</v>
      </c>
      <c r="CJ40">
        <f t="shared" si="289"/>
        <v>161.9</v>
      </c>
      <c r="CK40">
        <f t="shared" si="289"/>
        <v>161.19999999999999</v>
      </c>
      <c r="CL40" s="4">
        <f t="shared" si="289"/>
        <v>161.6</v>
      </c>
      <c r="CM40">
        <f t="shared" si="289"/>
        <v>0</v>
      </c>
      <c r="CN40">
        <f t="shared" si="289"/>
        <v>161.80000000000001</v>
      </c>
      <c r="CO40">
        <f t="shared" si="289"/>
        <v>161.80000000000001</v>
      </c>
      <c r="CP40">
        <f t="shared" si="289"/>
        <v>162.69999999999999</v>
      </c>
      <c r="CQ40">
        <f t="shared" si="289"/>
        <v>161.1</v>
      </c>
      <c r="CR40">
        <f t="shared" si="289"/>
        <v>162.5</v>
      </c>
      <c r="CS40">
        <f t="shared" si="289"/>
        <v>161.6</v>
      </c>
      <c r="CT40">
        <f t="shared" si="289"/>
        <v>162.9</v>
      </c>
      <c r="CU40">
        <f t="shared" si="289"/>
        <v>163.5</v>
      </c>
      <c r="CV40">
        <f t="shared" si="289"/>
        <v>163.6</v>
      </c>
      <c r="CW40">
        <f t="shared" si="289"/>
        <v>163.80000000000001</v>
      </c>
      <c r="CX40">
        <f t="shared" si="289"/>
        <v>164.1</v>
      </c>
      <c r="CY40">
        <f t="shared" si="289"/>
        <v>167.6</v>
      </c>
      <c r="CZ40">
        <f t="shared" si="289"/>
        <v>166.8</v>
      </c>
      <c r="DA40">
        <f t="shared" si="289"/>
        <v>167.2</v>
      </c>
      <c r="DB40">
        <f t="shared" si="289"/>
        <v>167.5</v>
      </c>
      <c r="DC40">
        <f t="shared" si="289"/>
        <v>168.5</v>
      </c>
      <c r="DD40">
        <f t="shared" si="289"/>
        <v>169</v>
      </c>
      <c r="DE40">
        <f t="shared" si="289"/>
        <v>169.3</v>
      </c>
      <c r="DF40">
        <f t="shared" si="289"/>
        <v>169.7</v>
      </c>
      <c r="DG40">
        <f t="shared" si="289"/>
        <v>169.9</v>
      </c>
      <c r="DH40">
        <f t="shared" si="289"/>
        <v>170.3</v>
      </c>
      <c r="DI40">
        <f t="shared" si="289"/>
        <v>170.6</v>
      </c>
      <c r="DJ40">
        <f t="shared" si="289"/>
        <v>170.9</v>
      </c>
      <c r="DK40">
        <f t="shared" si="289"/>
        <v>171.8</v>
      </c>
      <c r="DL40">
        <f t="shared" si="289"/>
        <v>172.6</v>
      </c>
      <c r="DM40">
        <f t="shared" si="289"/>
        <v>174.7</v>
      </c>
      <c r="DN40">
        <f t="shared" si="289"/>
        <v>175.7</v>
      </c>
      <c r="DO40">
        <f t="shared" si="289"/>
        <v>176.2</v>
      </c>
      <c r="DP40">
        <f t="shared" si="289"/>
        <v>176.5</v>
      </c>
      <c r="DQ40">
        <f t="shared" si="289"/>
        <v>176.9</v>
      </c>
      <c r="DR40">
        <f t="shared" si="289"/>
        <v>177.3</v>
      </c>
      <c r="DS40">
        <f t="shared" si="289"/>
        <v>177.8</v>
      </c>
      <c r="DT40">
        <f t="shared" si="289"/>
        <v>178.5</v>
      </c>
      <c r="DU40">
        <f t="shared" si="289"/>
        <v>178.5</v>
      </c>
      <c r="DV40">
        <f t="shared" si="289"/>
        <v>179.4</v>
      </c>
      <c r="DW40">
        <f t="shared" si="289"/>
        <v>180.3</v>
      </c>
      <c r="DZ40" s="5" t="s">
        <v>26</v>
      </c>
      <c r="EA40" s="5"/>
      <c r="EB40">
        <f t="shared" si="281"/>
        <v>103.5</v>
      </c>
      <c r="EC40">
        <f t="shared" ref="EC40:GN41" si="293">SUMIF($DZ$5:$DZ$31,$DZ40,EC$5:EC$31)</f>
        <v>103.7</v>
      </c>
      <c r="ED40">
        <f t="shared" si="293"/>
        <v>103.8</v>
      </c>
      <c r="EE40">
        <f t="shared" si="293"/>
        <v>105.2</v>
      </c>
      <c r="EF40">
        <f t="shared" si="293"/>
        <v>105.7</v>
      </c>
      <c r="EG40">
        <f t="shared" si="293"/>
        <v>108.1</v>
      </c>
      <c r="EH40">
        <f t="shared" si="293"/>
        <v>110.1</v>
      </c>
      <c r="EI40">
        <f t="shared" si="293"/>
        <v>110.8</v>
      </c>
      <c r="EJ40">
        <f t="shared" si="293"/>
        <v>111.2</v>
      </c>
      <c r="EK40">
        <f t="shared" si="293"/>
        <v>111.3</v>
      </c>
      <c r="EL40">
        <f t="shared" si="293"/>
        <v>111.3</v>
      </c>
      <c r="EM40">
        <f t="shared" si="293"/>
        <v>111.4</v>
      </c>
      <c r="EN40">
        <f t="shared" si="293"/>
        <v>111.5</v>
      </c>
      <c r="EO40">
        <f t="shared" si="293"/>
        <v>111.6</v>
      </c>
      <c r="EP40">
        <f t="shared" si="293"/>
        <v>111.8</v>
      </c>
      <c r="EQ40">
        <f t="shared" si="293"/>
        <v>112.5</v>
      </c>
      <c r="ER40">
        <f t="shared" si="293"/>
        <v>112.9</v>
      </c>
      <c r="ES40">
        <f t="shared" si="293"/>
        <v>115.1</v>
      </c>
      <c r="ET40">
        <f t="shared" si="293"/>
        <v>117.8</v>
      </c>
      <c r="EU40">
        <f t="shared" si="293"/>
        <v>119.2</v>
      </c>
      <c r="EV40">
        <f t="shared" si="293"/>
        <v>120</v>
      </c>
      <c r="EW40">
        <f t="shared" si="293"/>
        <v>120.2</v>
      </c>
      <c r="EX40">
        <f t="shared" si="293"/>
        <v>120.3</v>
      </c>
      <c r="EY40">
        <f t="shared" si="293"/>
        <v>120.7</v>
      </c>
      <c r="EZ40">
        <f t="shared" si="293"/>
        <v>120.8</v>
      </c>
      <c r="FA40">
        <f t="shared" si="293"/>
        <v>120.4</v>
      </c>
      <c r="FB40">
        <f t="shared" si="293"/>
        <v>120.6</v>
      </c>
      <c r="FC40">
        <f t="shared" si="293"/>
        <v>121.7</v>
      </c>
      <c r="FD40">
        <f t="shared" si="293"/>
        <v>122</v>
      </c>
      <c r="FE40">
        <f t="shared" si="293"/>
        <v>123.8</v>
      </c>
      <c r="FF40">
        <f t="shared" si="293"/>
        <v>125.4</v>
      </c>
      <c r="FG40">
        <f t="shared" si="293"/>
        <v>126.2</v>
      </c>
      <c r="FH40">
        <f t="shared" si="293"/>
        <v>126.5</v>
      </c>
      <c r="FI40">
        <f t="shared" si="293"/>
        <v>126.5</v>
      </c>
      <c r="FJ40">
        <f t="shared" si="293"/>
        <v>126.6</v>
      </c>
      <c r="FK40">
        <f t="shared" si="293"/>
        <v>126.6</v>
      </c>
      <c r="FL40">
        <f t="shared" si="293"/>
        <v>126.4</v>
      </c>
      <c r="FM40">
        <f t="shared" si="293"/>
        <v>126.3</v>
      </c>
      <c r="FN40">
        <f t="shared" si="293"/>
        <v>126.4</v>
      </c>
      <c r="FO40">
        <f t="shared" si="293"/>
        <v>127.6</v>
      </c>
      <c r="FP40">
        <f t="shared" si="293"/>
        <v>128</v>
      </c>
      <c r="FQ40">
        <f t="shared" si="293"/>
        <v>129.30000000000001</v>
      </c>
      <c r="FR40">
        <f t="shared" si="293"/>
        <v>130.80000000000001</v>
      </c>
      <c r="FS40">
        <f t="shared" si="293"/>
        <v>131.5</v>
      </c>
      <c r="FT40">
        <f t="shared" si="293"/>
        <v>131.6</v>
      </c>
      <c r="FU40">
        <f t="shared" si="293"/>
        <v>131.9</v>
      </c>
      <c r="FV40">
        <f t="shared" si="293"/>
        <v>132.1</v>
      </c>
      <c r="FW40">
        <f t="shared" si="293"/>
        <v>132.30000000000001</v>
      </c>
      <c r="FX40">
        <f t="shared" si="293"/>
        <v>132.4</v>
      </c>
      <c r="FY40">
        <f t="shared" si="293"/>
        <v>132.4</v>
      </c>
      <c r="FZ40">
        <f t="shared" si="293"/>
        <v>132.80000000000001</v>
      </c>
      <c r="GA40">
        <f t="shared" si="293"/>
        <v>133.6</v>
      </c>
      <c r="GB40">
        <f t="shared" si="293"/>
        <v>133.80000000000001</v>
      </c>
      <c r="GC40">
        <f t="shared" si="293"/>
        <v>134.30000000000001</v>
      </c>
      <c r="GD40">
        <f t="shared" si="293"/>
        <v>135.5</v>
      </c>
      <c r="GE40">
        <f t="shared" si="293"/>
        <v>135.69999999999999</v>
      </c>
      <c r="GF40">
        <f t="shared" si="293"/>
        <v>135.9</v>
      </c>
      <c r="GG40">
        <f t="shared" si="293"/>
        <v>136.30000000000001</v>
      </c>
      <c r="GH40">
        <f t="shared" si="293"/>
        <v>136.6</v>
      </c>
      <c r="GI40">
        <f t="shared" si="293"/>
        <v>136.69999999999999</v>
      </c>
      <c r="GJ40">
        <f t="shared" si="293"/>
        <v>137.1</v>
      </c>
      <c r="GK40">
        <f t="shared" si="293"/>
        <v>137.19999999999999</v>
      </c>
      <c r="GL40">
        <f t="shared" si="293"/>
        <v>137.80000000000001</v>
      </c>
      <c r="GM40">
        <f t="shared" si="293"/>
        <v>139.69999999999999</v>
      </c>
      <c r="GN40">
        <f t="shared" si="293"/>
        <v>140.4</v>
      </c>
      <c r="GO40">
        <f t="shared" si="290"/>
        <v>141.19999999999999</v>
      </c>
      <c r="GP40">
        <f t="shared" si="290"/>
        <v>144</v>
      </c>
      <c r="GQ40">
        <f t="shared" si="290"/>
        <v>145.30000000000001</v>
      </c>
      <c r="GR40">
        <f t="shared" si="290"/>
        <v>145.19999999999999</v>
      </c>
      <c r="GS40">
        <f t="shared" si="290"/>
        <v>145.5</v>
      </c>
      <c r="GT40">
        <f t="shared" si="290"/>
        <v>146.1</v>
      </c>
      <c r="GU40">
        <f t="shared" si="290"/>
        <v>146.5</v>
      </c>
      <c r="GV40">
        <f t="shared" si="290"/>
        <v>146.6</v>
      </c>
      <c r="GW40">
        <f t="shared" si="290"/>
        <v>146.6</v>
      </c>
      <c r="GX40">
        <f t="shared" si="290"/>
        <v>146.69999999999999</v>
      </c>
      <c r="GY40">
        <f t="shared" si="290"/>
        <v>147.86666666666665</v>
      </c>
      <c r="GZ40">
        <f t="shared" si="290"/>
        <v>148</v>
      </c>
      <c r="HA40">
        <f t="shared" si="290"/>
        <v>148.9</v>
      </c>
      <c r="HB40">
        <f t="shared" si="290"/>
        <v>150.4</v>
      </c>
      <c r="HC40">
        <f t="shared" si="290"/>
        <v>151.5</v>
      </c>
      <c r="HD40">
        <f t="shared" si="290"/>
        <v>151.6</v>
      </c>
      <c r="HE40">
        <f t="shared" si="290"/>
        <v>151.69999999999999</v>
      </c>
      <c r="HF40">
        <f t="shared" si="290"/>
        <v>151.80000000000001</v>
      </c>
      <c r="HG40">
        <f t="shared" si="290"/>
        <v>151.9</v>
      </c>
      <c r="HH40">
        <f t="shared" si="290"/>
        <v>152.1</v>
      </c>
      <c r="HI40">
        <f t="shared" si="290"/>
        <v>152.19999999999999</v>
      </c>
      <c r="HJ40">
        <f t="shared" si="290"/>
        <v>152.5</v>
      </c>
      <c r="HK40" s="4">
        <f t="shared" si="290"/>
        <v>152.26666666666665</v>
      </c>
      <c r="HL40">
        <f t="shared" si="290"/>
        <v>0</v>
      </c>
      <c r="HM40">
        <f t="shared" si="290"/>
        <v>152.5</v>
      </c>
      <c r="HN40">
        <f t="shared" si="290"/>
        <v>152.5</v>
      </c>
      <c r="HO40">
        <f t="shared" si="290"/>
        <v>155.5</v>
      </c>
      <c r="HP40">
        <f t="shared" si="290"/>
        <v>154.9</v>
      </c>
      <c r="HQ40">
        <f t="shared" si="290"/>
        <v>155.69999999999999</v>
      </c>
      <c r="HR40">
        <f t="shared" si="290"/>
        <v>156.4</v>
      </c>
      <c r="HS40">
        <f t="shared" si="290"/>
        <v>156.9</v>
      </c>
      <c r="HT40">
        <f t="shared" si="290"/>
        <v>156.1</v>
      </c>
      <c r="HU40">
        <f t="shared" si="290"/>
        <v>156.6</v>
      </c>
      <c r="HV40">
        <f t="shared" si="290"/>
        <v>157.6</v>
      </c>
      <c r="HW40">
        <f t="shared" si="290"/>
        <v>157.6</v>
      </c>
      <c r="HX40">
        <f t="shared" si="290"/>
        <v>156.6</v>
      </c>
      <c r="HY40">
        <f t="shared" si="290"/>
        <v>158.1</v>
      </c>
      <c r="HZ40">
        <f t="shared" si="290"/>
        <v>160.30000000000001</v>
      </c>
      <c r="IA40">
        <f t="shared" si="290"/>
        <v>160.4</v>
      </c>
      <c r="IB40">
        <f t="shared" si="290"/>
        <v>160.30000000000001</v>
      </c>
      <c r="IC40">
        <f t="shared" si="290"/>
        <v>160.30000000000001</v>
      </c>
      <c r="ID40">
        <f t="shared" si="290"/>
        <v>160.80000000000001</v>
      </c>
      <c r="IE40">
        <f t="shared" si="290"/>
        <v>160.6</v>
      </c>
      <c r="IF40">
        <f t="shared" si="290"/>
        <v>161</v>
      </c>
      <c r="IG40">
        <f t="shared" si="290"/>
        <v>162</v>
      </c>
      <c r="IH40">
        <f t="shared" si="290"/>
        <v>162.69999999999999</v>
      </c>
      <c r="II40">
        <f t="shared" si="290"/>
        <v>164</v>
      </c>
      <c r="IJ40">
        <f t="shared" si="290"/>
        <v>165.2</v>
      </c>
      <c r="IK40">
        <f t="shared" si="290"/>
        <v>166.5</v>
      </c>
      <c r="IL40">
        <f t="shared" si="290"/>
        <v>169.1</v>
      </c>
      <c r="IM40">
        <f t="shared" si="290"/>
        <v>169.9</v>
      </c>
      <c r="IN40">
        <f t="shared" si="290"/>
        <v>170.9</v>
      </c>
      <c r="IO40">
        <f t="shared" si="290"/>
        <v>171.2</v>
      </c>
      <c r="IP40">
        <f t="shared" si="290"/>
        <v>171.5</v>
      </c>
      <c r="IQ40">
        <f t="shared" si="290"/>
        <v>171.8</v>
      </c>
      <c r="IR40">
        <f t="shared" si="290"/>
        <v>171.8</v>
      </c>
      <c r="IS40">
        <f t="shared" si="290"/>
        <v>172.5</v>
      </c>
      <c r="IT40">
        <f t="shared" si="290"/>
        <v>172.5</v>
      </c>
      <c r="IU40">
        <f t="shared" si="290"/>
        <v>174.2</v>
      </c>
      <c r="IV40">
        <f t="shared" si="290"/>
        <v>174.8</v>
      </c>
      <c r="IY40" s="5" t="s">
        <v>26</v>
      </c>
      <c r="IZ40" s="5"/>
      <c r="JA40">
        <f t="shared" si="282"/>
        <v>103.6</v>
      </c>
      <c r="JB40">
        <f t="shared" ref="JB40:LM41" si="294">SUMIF($IY$5:$IY$31,$IY40,JB$5:JB$31)</f>
        <v>103.9</v>
      </c>
      <c r="JC40">
        <f t="shared" si="294"/>
        <v>104</v>
      </c>
      <c r="JD40">
        <f t="shared" si="294"/>
        <v>105</v>
      </c>
      <c r="JE40">
        <f t="shared" si="294"/>
        <v>105.6</v>
      </c>
      <c r="JF40">
        <f t="shared" si="294"/>
        <v>107.4</v>
      </c>
      <c r="JG40">
        <f t="shared" si="294"/>
        <v>109.1</v>
      </c>
      <c r="JH40">
        <f t="shared" si="294"/>
        <v>109.9</v>
      </c>
      <c r="JI40">
        <f t="shared" si="294"/>
        <v>110.6</v>
      </c>
      <c r="JJ40">
        <f t="shared" si="294"/>
        <v>110.8</v>
      </c>
      <c r="JK40">
        <f t="shared" si="294"/>
        <v>111.2</v>
      </c>
      <c r="JL40">
        <f t="shared" si="294"/>
        <v>111.5</v>
      </c>
      <c r="JM40">
        <f t="shared" si="294"/>
        <v>111.6</v>
      </c>
      <c r="JN40">
        <f t="shared" si="294"/>
        <v>111.8</v>
      </c>
      <c r="JO40">
        <f t="shared" si="294"/>
        <v>112</v>
      </c>
      <c r="JP40">
        <f t="shared" si="294"/>
        <v>112.7</v>
      </c>
      <c r="JQ40">
        <f t="shared" si="294"/>
        <v>113</v>
      </c>
      <c r="JR40">
        <f t="shared" si="294"/>
        <v>114.8</v>
      </c>
      <c r="JS40">
        <f t="shared" si="294"/>
        <v>116.8</v>
      </c>
      <c r="JT40">
        <f t="shared" si="294"/>
        <v>118</v>
      </c>
      <c r="JU40">
        <f t="shared" si="294"/>
        <v>118.6</v>
      </c>
      <c r="JV40">
        <f t="shared" si="294"/>
        <v>118.8</v>
      </c>
      <c r="JW40">
        <f t="shared" si="294"/>
        <v>119</v>
      </c>
      <c r="JX40">
        <f t="shared" si="294"/>
        <v>119.5</v>
      </c>
      <c r="JY40">
        <f t="shared" si="294"/>
        <v>119.7</v>
      </c>
      <c r="JZ40">
        <f t="shared" si="294"/>
        <v>119.7</v>
      </c>
      <c r="KA40">
        <f t="shared" si="294"/>
        <v>120.1</v>
      </c>
      <c r="KB40">
        <f t="shared" si="294"/>
        <v>121</v>
      </c>
      <c r="KC40">
        <f t="shared" si="294"/>
        <v>121.4</v>
      </c>
      <c r="KD40">
        <f t="shared" si="294"/>
        <v>123.1</v>
      </c>
      <c r="KE40">
        <f t="shared" si="294"/>
        <v>124.4</v>
      </c>
      <c r="KF40">
        <f t="shared" si="294"/>
        <v>125.1</v>
      </c>
      <c r="KG40">
        <f t="shared" si="294"/>
        <v>125.7</v>
      </c>
      <c r="KH40">
        <f t="shared" si="294"/>
        <v>125.9</v>
      </c>
      <c r="KI40">
        <f t="shared" si="294"/>
        <v>126.3</v>
      </c>
      <c r="KJ40">
        <f t="shared" si="294"/>
        <v>126.2</v>
      </c>
      <c r="KK40">
        <f t="shared" si="294"/>
        <v>126.3</v>
      </c>
      <c r="KL40">
        <f t="shared" si="294"/>
        <v>126.6</v>
      </c>
      <c r="KM40">
        <f t="shared" si="294"/>
        <v>126.9</v>
      </c>
      <c r="KN40">
        <f t="shared" si="294"/>
        <v>127.7</v>
      </c>
      <c r="KO40">
        <f t="shared" si="294"/>
        <v>128.5</v>
      </c>
      <c r="KP40">
        <f t="shared" si="294"/>
        <v>129.69999999999999</v>
      </c>
      <c r="KQ40">
        <f t="shared" si="294"/>
        <v>130.80000000000001</v>
      </c>
      <c r="KR40">
        <f t="shared" si="294"/>
        <v>131.69999999999999</v>
      </c>
      <c r="KS40">
        <f t="shared" si="294"/>
        <v>131.80000000000001</v>
      </c>
      <c r="KT40">
        <f t="shared" si="294"/>
        <v>132.4</v>
      </c>
      <c r="KU40">
        <f t="shared" si="294"/>
        <v>132.80000000000001</v>
      </c>
      <c r="KV40">
        <f t="shared" si="294"/>
        <v>133.1</v>
      </c>
      <c r="KW40">
        <f t="shared" si="294"/>
        <v>133.30000000000001</v>
      </c>
      <c r="KX40">
        <f t="shared" si="294"/>
        <v>133.4</v>
      </c>
      <c r="KY40">
        <f t="shared" si="294"/>
        <v>133.80000000000001</v>
      </c>
      <c r="KZ40">
        <f t="shared" si="294"/>
        <v>134.5</v>
      </c>
      <c r="LA40">
        <f t="shared" si="294"/>
        <v>134.80000000000001</v>
      </c>
      <c r="LB40">
        <f t="shared" si="294"/>
        <v>135.4</v>
      </c>
      <c r="LC40">
        <f t="shared" si="294"/>
        <v>136.80000000000001</v>
      </c>
      <c r="LD40">
        <f t="shared" si="294"/>
        <v>137.6</v>
      </c>
      <c r="LE40">
        <f t="shared" si="294"/>
        <v>137.4</v>
      </c>
      <c r="LF40">
        <f t="shared" si="294"/>
        <v>137.9</v>
      </c>
      <c r="LG40">
        <f t="shared" si="294"/>
        <v>138.6</v>
      </c>
      <c r="LH40">
        <f t="shared" si="294"/>
        <v>138.5</v>
      </c>
      <c r="LI40">
        <f t="shared" si="294"/>
        <v>139</v>
      </c>
      <c r="LJ40">
        <f t="shared" si="294"/>
        <v>139</v>
      </c>
      <c r="LK40">
        <f t="shared" si="294"/>
        <v>139.80000000000001</v>
      </c>
      <c r="LL40">
        <f t="shared" si="294"/>
        <v>141.4</v>
      </c>
      <c r="LM40">
        <f t="shared" si="294"/>
        <v>142.1</v>
      </c>
      <c r="LN40">
        <f t="shared" si="291"/>
        <v>142.80000000000001</v>
      </c>
      <c r="LO40">
        <f t="shared" si="291"/>
        <v>144.69999999999999</v>
      </c>
      <c r="LP40">
        <f t="shared" si="291"/>
        <v>146</v>
      </c>
      <c r="LQ40">
        <f t="shared" si="291"/>
        <v>146.19999999999999</v>
      </c>
      <c r="LR40">
        <f t="shared" si="291"/>
        <v>147.80000000000001</v>
      </c>
      <c r="LS40">
        <f t="shared" si="291"/>
        <v>147.80000000000001</v>
      </c>
      <c r="LT40">
        <f t="shared" si="291"/>
        <v>150.1</v>
      </c>
      <c r="LU40">
        <f t="shared" si="291"/>
        <v>150.19999999999999</v>
      </c>
      <c r="LV40">
        <f t="shared" si="291"/>
        <v>150.30000000000001</v>
      </c>
      <c r="LW40">
        <f t="shared" si="291"/>
        <v>150.30000000000001</v>
      </c>
      <c r="LX40">
        <f t="shared" si="279"/>
        <v>151.48333333333335</v>
      </c>
      <c r="LY40">
        <f t="shared" si="291"/>
        <v>151.6</v>
      </c>
      <c r="LZ40">
        <f t="shared" si="291"/>
        <v>152.5</v>
      </c>
      <c r="MA40">
        <f t="shared" si="291"/>
        <v>154</v>
      </c>
      <c r="MB40">
        <f t="shared" si="291"/>
        <v>154.9</v>
      </c>
      <c r="MC40">
        <f t="shared" si="291"/>
        <v>155.19999999999999</v>
      </c>
      <c r="MD40">
        <f t="shared" si="291"/>
        <v>155.4</v>
      </c>
      <c r="ME40">
        <f t="shared" si="291"/>
        <v>155.5</v>
      </c>
      <c r="MF40">
        <f t="shared" si="291"/>
        <v>155.69999999999999</v>
      </c>
      <c r="MG40">
        <f t="shared" si="291"/>
        <v>156.1</v>
      </c>
      <c r="MH40">
        <f t="shared" si="291"/>
        <v>156.19999999999999</v>
      </c>
      <c r="MI40">
        <f t="shared" si="291"/>
        <v>156.1</v>
      </c>
      <c r="MJ40">
        <f t="shared" si="291"/>
        <v>156.13333333333333</v>
      </c>
      <c r="MK40">
        <f t="shared" si="291"/>
        <v>0</v>
      </c>
      <c r="ML40">
        <f t="shared" si="291"/>
        <v>156.4</v>
      </c>
      <c r="MM40">
        <f t="shared" si="291"/>
        <v>156.4</v>
      </c>
      <c r="MN40">
        <f t="shared" si="291"/>
        <v>158.5</v>
      </c>
      <c r="MO40">
        <f t="shared" si="291"/>
        <v>157.5</v>
      </c>
      <c r="MP40">
        <f t="shared" si="291"/>
        <v>158.5</v>
      </c>
      <c r="MQ40">
        <f t="shared" si="291"/>
        <v>158.6</v>
      </c>
      <c r="MR40">
        <f t="shared" si="291"/>
        <v>159.4</v>
      </c>
      <c r="MS40">
        <f t="shared" si="291"/>
        <v>159.19999999999999</v>
      </c>
      <c r="MT40">
        <f t="shared" si="291"/>
        <v>159.5</v>
      </c>
      <c r="MU40">
        <f t="shared" si="291"/>
        <v>160.19999999999999</v>
      </c>
      <c r="MV40">
        <f t="shared" si="291"/>
        <v>160.30000000000001</v>
      </c>
      <c r="MW40">
        <f t="shared" si="291"/>
        <v>161.19999999999999</v>
      </c>
      <c r="MX40">
        <f t="shared" si="291"/>
        <v>161.69999999999999</v>
      </c>
      <c r="MY40">
        <f t="shared" si="291"/>
        <v>163.19999999999999</v>
      </c>
      <c r="MZ40">
        <f t="shared" si="291"/>
        <v>163.80000000000001</v>
      </c>
      <c r="NA40">
        <f t="shared" si="291"/>
        <v>163.69999999999999</v>
      </c>
      <c r="NB40">
        <f t="shared" si="291"/>
        <v>163.9</v>
      </c>
      <c r="NC40">
        <f t="shared" si="291"/>
        <v>164.3</v>
      </c>
      <c r="ND40">
        <f t="shared" si="291"/>
        <v>164.4</v>
      </c>
      <c r="NE40">
        <f t="shared" si="291"/>
        <v>164.7</v>
      </c>
      <c r="NF40">
        <f t="shared" si="291"/>
        <v>165.4</v>
      </c>
      <c r="NG40">
        <f t="shared" si="291"/>
        <v>166</v>
      </c>
      <c r="NH40">
        <f t="shared" si="291"/>
        <v>166.9</v>
      </c>
      <c r="NI40">
        <f t="shared" si="291"/>
        <v>167.9</v>
      </c>
      <c r="NJ40">
        <f t="shared" si="291"/>
        <v>169</v>
      </c>
      <c r="NK40">
        <f t="shared" si="291"/>
        <v>171.4</v>
      </c>
      <c r="NL40">
        <f t="shared" si="291"/>
        <v>172.3</v>
      </c>
      <c r="NM40">
        <f t="shared" si="291"/>
        <v>173.1</v>
      </c>
      <c r="NN40">
        <f t="shared" si="291"/>
        <v>173.4</v>
      </c>
      <c r="NO40">
        <f t="shared" si="291"/>
        <v>173.7</v>
      </c>
      <c r="NP40">
        <f t="shared" si="291"/>
        <v>174.1</v>
      </c>
      <c r="NQ40">
        <f t="shared" si="291"/>
        <v>174.3</v>
      </c>
      <c r="NR40">
        <f t="shared" si="291"/>
        <v>175</v>
      </c>
      <c r="NS40">
        <f t="shared" si="291"/>
        <v>175</v>
      </c>
      <c r="NT40">
        <f t="shared" si="291"/>
        <v>176.4</v>
      </c>
      <c r="NU40">
        <f t="shared" si="291"/>
        <v>177.1</v>
      </c>
    </row>
    <row r="41" spans="1:385" x14ac:dyDescent="0.3">
      <c r="A41" s="5" t="s">
        <v>367</v>
      </c>
      <c r="B41" s="5"/>
      <c r="C41">
        <f t="shared" si="280"/>
        <v>105.1</v>
      </c>
      <c r="D41">
        <f t="shared" si="292"/>
        <v>105.8</v>
      </c>
      <c r="E41">
        <f t="shared" si="292"/>
        <v>106</v>
      </c>
      <c r="F41">
        <f t="shared" si="292"/>
        <v>106.4</v>
      </c>
      <c r="G41">
        <f t="shared" si="292"/>
        <v>107.2</v>
      </c>
      <c r="H41">
        <f t="shared" si="292"/>
        <v>108.9</v>
      </c>
      <c r="I41">
        <f t="shared" si="292"/>
        <v>110.7</v>
      </c>
      <c r="J41">
        <f t="shared" si="292"/>
        <v>112.1</v>
      </c>
      <c r="K41">
        <f t="shared" si="292"/>
        <v>114.2</v>
      </c>
      <c r="L41">
        <f t="shared" si="292"/>
        <v>115.5</v>
      </c>
      <c r="M41">
        <f t="shared" si="292"/>
        <v>117.4</v>
      </c>
      <c r="N41">
        <f t="shared" si="292"/>
        <v>115.5</v>
      </c>
      <c r="O41">
        <f t="shared" si="292"/>
        <v>114.2</v>
      </c>
      <c r="P41">
        <f t="shared" si="292"/>
        <v>114</v>
      </c>
      <c r="Q41">
        <f t="shared" si="292"/>
        <v>114.6</v>
      </c>
      <c r="R41">
        <f t="shared" si="292"/>
        <v>115.4</v>
      </c>
      <c r="S41">
        <f t="shared" si="292"/>
        <v>116</v>
      </c>
      <c r="T41">
        <f t="shared" si="292"/>
        <v>117</v>
      </c>
      <c r="U41">
        <f t="shared" si="292"/>
        <v>119.5</v>
      </c>
      <c r="V41">
        <f t="shared" si="292"/>
        <v>120.7</v>
      </c>
      <c r="W41">
        <f t="shared" si="292"/>
        <v>120.9</v>
      </c>
      <c r="X41">
        <f t="shared" si="292"/>
        <v>121</v>
      </c>
      <c r="Y41">
        <f t="shared" si="292"/>
        <v>121.1</v>
      </c>
      <c r="Z41">
        <f t="shared" si="292"/>
        <v>120.3</v>
      </c>
      <c r="AA41">
        <f t="shared" si="292"/>
        <v>120.3</v>
      </c>
      <c r="AB41">
        <f t="shared" si="292"/>
        <v>120.6</v>
      </c>
      <c r="AC41">
        <f t="shared" si="292"/>
        <v>121.1</v>
      </c>
      <c r="AD41">
        <f t="shared" si="292"/>
        <v>121.5</v>
      </c>
      <c r="AE41">
        <f t="shared" si="292"/>
        <v>122.4</v>
      </c>
      <c r="AF41">
        <f t="shared" si="292"/>
        <v>124.1</v>
      </c>
      <c r="AG41">
        <f t="shared" si="292"/>
        <v>124.7</v>
      </c>
      <c r="AH41">
        <f t="shared" si="292"/>
        <v>126.1</v>
      </c>
      <c r="AI41">
        <f t="shared" si="292"/>
        <v>127</v>
      </c>
      <c r="AJ41">
        <f t="shared" si="292"/>
        <v>127.7</v>
      </c>
      <c r="AK41">
        <f t="shared" si="292"/>
        <v>128.30000000000001</v>
      </c>
      <c r="AL41">
        <f t="shared" si="292"/>
        <v>127.9</v>
      </c>
      <c r="AM41">
        <f t="shared" si="292"/>
        <v>128.1</v>
      </c>
      <c r="AN41">
        <f t="shared" si="292"/>
        <v>127.9</v>
      </c>
      <c r="AO41">
        <f t="shared" si="292"/>
        <v>128</v>
      </c>
      <c r="AP41">
        <f t="shared" si="292"/>
        <v>129</v>
      </c>
      <c r="AQ41">
        <f t="shared" si="292"/>
        <v>130.30000000000001</v>
      </c>
      <c r="AR41">
        <f t="shared" si="292"/>
        <v>131.9</v>
      </c>
      <c r="AS41">
        <f t="shared" si="292"/>
        <v>133</v>
      </c>
      <c r="AT41">
        <f t="shared" si="292"/>
        <v>133.5</v>
      </c>
      <c r="AU41">
        <f t="shared" si="292"/>
        <v>133.4</v>
      </c>
      <c r="AV41">
        <f t="shared" si="292"/>
        <v>133.80000000000001</v>
      </c>
      <c r="AW41">
        <f t="shared" si="292"/>
        <v>133.6</v>
      </c>
      <c r="AX41">
        <f t="shared" si="292"/>
        <v>132.80000000000001</v>
      </c>
      <c r="AY41">
        <f t="shared" si="292"/>
        <v>132.4</v>
      </c>
      <c r="AZ41">
        <f t="shared" si="292"/>
        <v>132.6</v>
      </c>
      <c r="BA41">
        <f t="shared" si="292"/>
        <v>132.80000000000001</v>
      </c>
      <c r="BB41">
        <f t="shared" si="292"/>
        <v>132.9</v>
      </c>
      <c r="BC41">
        <f t="shared" si="292"/>
        <v>133.30000000000001</v>
      </c>
      <c r="BD41">
        <f t="shared" si="292"/>
        <v>133.9</v>
      </c>
      <c r="BE41">
        <f t="shared" si="292"/>
        <v>136.19999999999999</v>
      </c>
      <c r="BF41">
        <f t="shared" si="292"/>
        <v>137.80000000000001</v>
      </c>
      <c r="BG41">
        <f t="shared" si="292"/>
        <v>137.6</v>
      </c>
      <c r="BH41">
        <f t="shared" si="292"/>
        <v>138.30000000000001</v>
      </c>
      <c r="BI41">
        <f t="shared" si="292"/>
        <v>140</v>
      </c>
      <c r="BJ41">
        <f t="shared" si="292"/>
        <v>139.80000000000001</v>
      </c>
      <c r="BK41">
        <f t="shared" si="292"/>
        <v>139.30000000000001</v>
      </c>
      <c r="BL41">
        <f t="shared" si="292"/>
        <v>138.5</v>
      </c>
      <c r="BM41">
        <f t="shared" si="292"/>
        <v>138.69999999999999</v>
      </c>
      <c r="BN41">
        <f t="shared" si="292"/>
        <v>139.1</v>
      </c>
      <c r="BO41">
        <f t="shared" si="292"/>
        <v>139.80000000000001</v>
      </c>
      <c r="BP41">
        <f t="shared" si="289"/>
        <v>140.5</v>
      </c>
      <c r="BQ41">
        <f t="shared" si="289"/>
        <v>141.80000000000001</v>
      </c>
      <c r="BR41">
        <f t="shared" si="289"/>
        <v>142.5</v>
      </c>
      <c r="BS41">
        <f t="shared" si="289"/>
        <v>142.1</v>
      </c>
      <c r="BT41">
        <f t="shared" si="289"/>
        <v>142.19999999999999</v>
      </c>
      <c r="BU41">
        <f t="shared" si="289"/>
        <v>142.4</v>
      </c>
      <c r="BV41">
        <f t="shared" si="289"/>
        <v>141.9</v>
      </c>
      <c r="BW41">
        <f t="shared" si="289"/>
        <v>141</v>
      </c>
      <c r="BX41">
        <f t="shared" si="289"/>
        <v>141</v>
      </c>
      <c r="BY41">
        <f t="shared" si="289"/>
        <v>141.19999999999999</v>
      </c>
      <c r="BZ41" s="26">
        <f t="shared" si="273"/>
        <v>142.35</v>
      </c>
      <c r="CA41">
        <f t="shared" si="289"/>
        <v>142.4</v>
      </c>
      <c r="CB41">
        <f t="shared" si="289"/>
        <v>143.6</v>
      </c>
      <c r="CC41">
        <f t="shared" si="289"/>
        <v>144.9</v>
      </c>
      <c r="CD41">
        <f t="shared" si="289"/>
        <v>145.69999999999999</v>
      </c>
      <c r="CE41">
        <f t="shared" si="289"/>
        <v>146.69999999999999</v>
      </c>
      <c r="CF41">
        <f t="shared" si="289"/>
        <v>148.30000000000001</v>
      </c>
      <c r="CG41">
        <f t="shared" si="289"/>
        <v>149.9</v>
      </c>
      <c r="CH41">
        <f t="shared" si="289"/>
        <v>152.30000000000001</v>
      </c>
      <c r="CI41">
        <f t="shared" si="289"/>
        <v>151.9</v>
      </c>
      <c r="CJ41">
        <f t="shared" si="289"/>
        <v>150.4</v>
      </c>
      <c r="CK41">
        <f t="shared" si="289"/>
        <v>149.80000000000001</v>
      </c>
      <c r="CL41" s="4">
        <f t="shared" si="289"/>
        <v>150.70000000000002</v>
      </c>
      <c r="CM41">
        <f t="shared" si="289"/>
        <v>0</v>
      </c>
      <c r="CN41">
        <f t="shared" si="289"/>
        <v>152.69999999999999</v>
      </c>
      <c r="CO41">
        <f t="shared" si="289"/>
        <v>152.69999999999999</v>
      </c>
      <c r="CP41">
        <f t="shared" si="289"/>
        <v>154.69999999999999</v>
      </c>
      <c r="CQ41">
        <f t="shared" si="289"/>
        <v>155.4</v>
      </c>
      <c r="CR41">
        <f t="shared" si="289"/>
        <v>157.5</v>
      </c>
      <c r="CS41">
        <f t="shared" si="289"/>
        <v>159.80000000000001</v>
      </c>
      <c r="CT41">
        <f t="shared" si="289"/>
        <v>160.69999999999999</v>
      </c>
      <c r="CU41">
        <f t="shared" si="289"/>
        <v>158.5</v>
      </c>
      <c r="CV41">
        <f t="shared" si="289"/>
        <v>156.69999999999999</v>
      </c>
      <c r="CW41">
        <f t="shared" si="289"/>
        <v>156.69999999999999</v>
      </c>
      <c r="CX41">
        <f t="shared" si="289"/>
        <v>157.6</v>
      </c>
      <c r="CY41">
        <f t="shared" si="289"/>
        <v>161.1</v>
      </c>
      <c r="CZ41">
        <f t="shared" si="289"/>
        <v>162.1</v>
      </c>
      <c r="DA41">
        <f t="shared" si="289"/>
        <v>163.19999999999999</v>
      </c>
      <c r="DB41">
        <f t="shared" si="289"/>
        <v>163.6</v>
      </c>
      <c r="DC41">
        <f t="shared" si="289"/>
        <v>164</v>
      </c>
      <c r="DD41">
        <f t="shared" si="289"/>
        <v>166.3</v>
      </c>
      <c r="DE41">
        <f t="shared" si="289"/>
        <v>167.6</v>
      </c>
      <c r="DF41">
        <f t="shared" si="289"/>
        <v>167</v>
      </c>
      <c r="DG41">
        <f t="shared" si="289"/>
        <v>166.4</v>
      </c>
      <c r="DH41">
        <f t="shared" si="289"/>
        <v>166.7</v>
      </c>
      <c r="DI41">
        <f t="shared" si="289"/>
        <v>168.7</v>
      </c>
      <c r="DJ41">
        <f t="shared" si="289"/>
        <v>170.8</v>
      </c>
      <c r="DK41">
        <f t="shared" si="289"/>
        <v>172.5</v>
      </c>
      <c r="DL41">
        <f t="shared" si="289"/>
        <v>173.6</v>
      </c>
      <c r="DM41">
        <f t="shared" si="289"/>
        <v>174.3</v>
      </c>
      <c r="DN41">
        <f t="shared" si="289"/>
        <v>175.3</v>
      </c>
      <c r="DO41">
        <f t="shared" si="289"/>
        <v>176.4</v>
      </c>
      <c r="DP41">
        <f t="shared" si="289"/>
        <v>177.9</v>
      </c>
      <c r="DQ41">
        <f t="shared" si="289"/>
        <v>177.8</v>
      </c>
      <c r="DR41">
        <f t="shared" si="289"/>
        <v>177.1</v>
      </c>
      <c r="DS41">
        <f t="shared" si="289"/>
        <v>177.8</v>
      </c>
      <c r="DT41">
        <f t="shared" si="289"/>
        <v>178</v>
      </c>
      <c r="DU41">
        <f t="shared" si="289"/>
        <v>178</v>
      </c>
      <c r="DV41">
        <f t="shared" si="289"/>
        <v>178.8</v>
      </c>
      <c r="DW41">
        <f t="shared" si="289"/>
        <v>179.8</v>
      </c>
      <c r="DZ41" s="5" t="s">
        <v>367</v>
      </c>
      <c r="EA41" s="5"/>
      <c r="EB41">
        <f t="shared" si="281"/>
        <v>104</v>
      </c>
      <c r="EC41">
        <f t="shared" si="293"/>
        <v>104.7</v>
      </c>
      <c r="ED41">
        <f t="shared" si="293"/>
        <v>105</v>
      </c>
      <c r="EE41">
        <f t="shared" si="293"/>
        <v>105.7</v>
      </c>
      <c r="EF41">
        <f t="shared" si="293"/>
        <v>106.6</v>
      </c>
      <c r="EG41">
        <f t="shared" si="293"/>
        <v>109.7</v>
      </c>
      <c r="EH41">
        <f t="shared" si="293"/>
        <v>111.4</v>
      </c>
      <c r="EI41">
        <f t="shared" si="293"/>
        <v>112.7</v>
      </c>
      <c r="EJ41">
        <f t="shared" si="293"/>
        <v>113.2</v>
      </c>
      <c r="EK41">
        <f t="shared" si="293"/>
        <v>114</v>
      </c>
      <c r="EL41">
        <f t="shared" si="293"/>
        <v>115</v>
      </c>
      <c r="EM41">
        <f t="shared" si="293"/>
        <v>113.3</v>
      </c>
      <c r="EN41">
        <f t="shared" si="293"/>
        <v>112.9</v>
      </c>
      <c r="EO41">
        <f t="shared" si="293"/>
        <v>113.1</v>
      </c>
      <c r="EP41">
        <f t="shared" si="293"/>
        <v>113.7</v>
      </c>
      <c r="EQ41">
        <f t="shared" si="293"/>
        <v>114.7</v>
      </c>
      <c r="ER41">
        <f t="shared" si="293"/>
        <v>115.6</v>
      </c>
      <c r="ES41">
        <f t="shared" si="293"/>
        <v>116.4</v>
      </c>
      <c r="ET41">
        <f t="shared" si="293"/>
        <v>118.9</v>
      </c>
      <c r="EU41">
        <f t="shared" si="293"/>
        <v>119.9</v>
      </c>
      <c r="EV41">
        <f t="shared" si="293"/>
        <v>119.2</v>
      </c>
      <c r="EW41">
        <f t="shared" si="293"/>
        <v>119.1</v>
      </c>
      <c r="EX41">
        <f t="shared" si="293"/>
        <v>119</v>
      </c>
      <c r="EY41">
        <f t="shared" si="293"/>
        <v>118.4</v>
      </c>
      <c r="EZ41">
        <f t="shared" si="293"/>
        <v>118.5</v>
      </c>
      <c r="FA41">
        <f t="shared" si="293"/>
        <v>118.7</v>
      </c>
      <c r="FB41">
        <f t="shared" si="293"/>
        <v>119.1</v>
      </c>
      <c r="FC41">
        <f t="shared" si="293"/>
        <v>119.7</v>
      </c>
      <c r="FD41">
        <f t="shared" si="293"/>
        <v>120.7</v>
      </c>
      <c r="FE41">
        <f t="shared" si="293"/>
        <v>121.7</v>
      </c>
      <c r="FF41">
        <f t="shared" si="293"/>
        <v>122.4</v>
      </c>
      <c r="FG41">
        <f t="shared" si="293"/>
        <v>123.2</v>
      </c>
      <c r="FH41">
        <f t="shared" si="293"/>
        <v>123.5</v>
      </c>
      <c r="FI41">
        <f t="shared" si="293"/>
        <v>124.2</v>
      </c>
      <c r="FJ41">
        <f t="shared" si="293"/>
        <v>124.6</v>
      </c>
      <c r="FK41">
        <f t="shared" si="293"/>
        <v>124</v>
      </c>
      <c r="FL41">
        <f t="shared" si="293"/>
        <v>124.2</v>
      </c>
      <c r="FM41">
        <f t="shared" si="293"/>
        <v>123.8</v>
      </c>
      <c r="FN41">
        <f t="shared" si="293"/>
        <v>123.8</v>
      </c>
      <c r="FO41">
        <f t="shared" si="293"/>
        <v>125.3</v>
      </c>
      <c r="FP41">
        <f t="shared" si="293"/>
        <v>126.6</v>
      </c>
      <c r="FQ41">
        <f t="shared" si="293"/>
        <v>128.1</v>
      </c>
      <c r="FR41">
        <f t="shared" si="293"/>
        <v>129</v>
      </c>
      <c r="FS41">
        <f t="shared" si="293"/>
        <v>128.4</v>
      </c>
      <c r="FT41">
        <f t="shared" si="293"/>
        <v>128</v>
      </c>
      <c r="FU41">
        <f t="shared" si="293"/>
        <v>128.6</v>
      </c>
      <c r="FV41">
        <f t="shared" si="293"/>
        <v>128.5</v>
      </c>
      <c r="FW41">
        <f t="shared" si="293"/>
        <v>127.6</v>
      </c>
      <c r="FX41">
        <f t="shared" si="293"/>
        <v>127.8</v>
      </c>
      <c r="FY41">
        <f t="shared" si="293"/>
        <v>128.19999999999999</v>
      </c>
      <c r="FZ41">
        <f t="shared" si="293"/>
        <v>128.69999999999999</v>
      </c>
      <c r="GA41">
        <f t="shared" si="293"/>
        <v>129.1</v>
      </c>
      <c r="GB41">
        <f t="shared" si="293"/>
        <v>129.30000000000001</v>
      </c>
      <c r="GC41">
        <f t="shared" si="293"/>
        <v>129.9</v>
      </c>
      <c r="GD41">
        <f t="shared" si="293"/>
        <v>131.80000000000001</v>
      </c>
      <c r="GE41">
        <f t="shared" si="293"/>
        <v>132.69999999999999</v>
      </c>
      <c r="GF41">
        <f t="shared" si="293"/>
        <v>132.4</v>
      </c>
      <c r="GG41">
        <f t="shared" si="293"/>
        <v>133.5</v>
      </c>
      <c r="GH41">
        <f t="shared" si="293"/>
        <v>134.80000000000001</v>
      </c>
      <c r="GI41">
        <f t="shared" si="293"/>
        <v>134.1</v>
      </c>
      <c r="GJ41">
        <f t="shared" si="293"/>
        <v>134.1</v>
      </c>
      <c r="GK41">
        <f t="shared" si="293"/>
        <v>134</v>
      </c>
      <c r="GL41">
        <f t="shared" si="293"/>
        <v>134</v>
      </c>
      <c r="GM41">
        <f t="shared" si="293"/>
        <v>134.80000000000001</v>
      </c>
      <c r="GN41">
        <f t="shared" si="293"/>
        <v>135.4</v>
      </c>
      <c r="GO41">
        <f t="shared" si="290"/>
        <v>136.19999999999999</v>
      </c>
      <c r="GP41">
        <f t="shared" si="290"/>
        <v>137.5</v>
      </c>
      <c r="GQ41">
        <f t="shared" si="290"/>
        <v>138</v>
      </c>
      <c r="GR41">
        <f t="shared" si="290"/>
        <v>138.1</v>
      </c>
      <c r="GS41">
        <f t="shared" si="290"/>
        <v>138.9</v>
      </c>
      <c r="GT41">
        <f t="shared" si="290"/>
        <v>139</v>
      </c>
      <c r="GU41">
        <f t="shared" si="290"/>
        <v>138</v>
      </c>
      <c r="GV41">
        <f t="shared" si="290"/>
        <v>138</v>
      </c>
      <c r="GW41">
        <f t="shared" si="290"/>
        <v>138.6</v>
      </c>
      <c r="GX41">
        <f t="shared" si="290"/>
        <v>139.5</v>
      </c>
      <c r="GY41">
        <f t="shared" si="290"/>
        <v>140.5</v>
      </c>
      <c r="GZ41">
        <f t="shared" si="290"/>
        <v>141.5</v>
      </c>
      <c r="HA41">
        <f t="shared" si="290"/>
        <v>142.1</v>
      </c>
      <c r="HB41">
        <f t="shared" si="290"/>
        <v>143.30000000000001</v>
      </c>
      <c r="HC41">
        <f t="shared" si="290"/>
        <v>144.19999999999999</v>
      </c>
      <c r="HD41">
        <f t="shared" si="290"/>
        <v>144.69999999999999</v>
      </c>
      <c r="HE41">
        <f t="shared" si="290"/>
        <v>146</v>
      </c>
      <c r="HF41">
        <f t="shared" si="290"/>
        <v>147</v>
      </c>
      <c r="HG41">
        <f t="shared" si="290"/>
        <v>148.30000000000001</v>
      </c>
      <c r="HH41">
        <f t="shared" si="290"/>
        <v>148.19999999999999</v>
      </c>
      <c r="HI41">
        <f t="shared" si="290"/>
        <v>147.69999999999999</v>
      </c>
      <c r="HJ41">
        <f t="shared" si="290"/>
        <v>147.30000000000001</v>
      </c>
      <c r="HK41" s="4">
        <f t="shared" si="290"/>
        <v>147.73333333333332</v>
      </c>
      <c r="HL41">
        <f t="shared" si="290"/>
        <v>0</v>
      </c>
      <c r="HM41">
        <f t="shared" si="290"/>
        <v>150.80000000000001</v>
      </c>
      <c r="HN41">
        <f t="shared" si="290"/>
        <v>150.80000000000001</v>
      </c>
      <c r="HO41">
        <f t="shared" si="290"/>
        <v>152.9</v>
      </c>
      <c r="HP41">
        <f t="shared" si="290"/>
        <v>154</v>
      </c>
      <c r="HQ41">
        <f t="shared" si="290"/>
        <v>155.19999999999999</v>
      </c>
      <c r="HR41">
        <f t="shared" si="290"/>
        <v>156.69999999999999</v>
      </c>
      <c r="HS41">
        <f t="shared" si="290"/>
        <v>156.9</v>
      </c>
      <c r="HT41">
        <f t="shared" si="290"/>
        <v>156</v>
      </c>
      <c r="HU41">
        <f t="shared" si="290"/>
        <v>156.5</v>
      </c>
      <c r="HV41">
        <f t="shared" si="290"/>
        <v>156.9</v>
      </c>
      <c r="HW41">
        <f t="shared" si="290"/>
        <v>158</v>
      </c>
      <c r="HX41">
        <f t="shared" si="290"/>
        <v>159.5</v>
      </c>
      <c r="HY41">
        <f t="shared" si="290"/>
        <v>160.4</v>
      </c>
      <c r="HZ41">
        <f t="shared" si="290"/>
        <v>161.80000000000001</v>
      </c>
      <c r="IA41">
        <f t="shared" si="290"/>
        <v>162.30000000000001</v>
      </c>
      <c r="IB41">
        <f t="shared" si="290"/>
        <v>162.30000000000001</v>
      </c>
      <c r="IC41">
        <f t="shared" si="290"/>
        <v>164.6</v>
      </c>
      <c r="ID41">
        <f t="shared" si="290"/>
        <v>165.6</v>
      </c>
      <c r="IE41">
        <f t="shared" si="290"/>
        <v>165.2</v>
      </c>
      <c r="IF41">
        <f t="shared" si="290"/>
        <v>165</v>
      </c>
      <c r="IG41">
        <f t="shared" si="290"/>
        <v>165.5</v>
      </c>
      <c r="IH41">
        <f t="shared" si="290"/>
        <v>166.5</v>
      </c>
      <c r="II41">
        <f t="shared" si="290"/>
        <v>169.2</v>
      </c>
      <c r="IJ41">
        <f t="shared" si="290"/>
        <v>170.8</v>
      </c>
      <c r="IK41">
        <f t="shared" si="290"/>
        <v>171.4</v>
      </c>
      <c r="IL41">
        <f t="shared" si="290"/>
        <v>172.3</v>
      </c>
      <c r="IM41">
        <f t="shared" si="290"/>
        <v>173.1</v>
      </c>
      <c r="IN41">
        <f t="shared" si="290"/>
        <v>174.1</v>
      </c>
      <c r="IO41">
        <f t="shared" si="290"/>
        <v>175.3</v>
      </c>
      <c r="IP41">
        <f t="shared" si="290"/>
        <v>174.1</v>
      </c>
      <c r="IQ41">
        <f t="shared" si="290"/>
        <v>174.1</v>
      </c>
      <c r="IR41">
        <f t="shared" si="290"/>
        <v>174.9</v>
      </c>
      <c r="IS41">
        <f t="shared" si="290"/>
        <v>176.3</v>
      </c>
      <c r="IT41">
        <f t="shared" si="290"/>
        <v>176.3</v>
      </c>
      <c r="IU41">
        <f t="shared" si="290"/>
        <v>177.4</v>
      </c>
      <c r="IV41">
        <f t="shared" si="290"/>
        <v>178.2</v>
      </c>
      <c r="IY41" s="5" t="s">
        <v>367</v>
      </c>
      <c r="IZ41" s="5"/>
      <c r="JA41">
        <f t="shared" si="282"/>
        <v>104.6</v>
      </c>
      <c r="JB41">
        <f t="shared" si="294"/>
        <v>105.3</v>
      </c>
      <c r="JC41">
        <f t="shared" si="294"/>
        <v>105.5</v>
      </c>
      <c r="JD41">
        <f t="shared" si="294"/>
        <v>106.1</v>
      </c>
      <c r="JE41">
        <f t="shared" si="294"/>
        <v>106.9</v>
      </c>
      <c r="JF41">
        <f t="shared" si="294"/>
        <v>109.3</v>
      </c>
      <c r="JG41">
        <f t="shared" si="294"/>
        <v>111</v>
      </c>
      <c r="JH41">
        <f t="shared" si="294"/>
        <v>112.4</v>
      </c>
      <c r="JI41">
        <f t="shared" si="294"/>
        <v>113.7</v>
      </c>
      <c r="JJ41">
        <f t="shared" si="294"/>
        <v>114.8</v>
      </c>
      <c r="JK41">
        <f t="shared" si="294"/>
        <v>116.3</v>
      </c>
      <c r="JL41">
        <f t="shared" si="294"/>
        <v>114.5</v>
      </c>
      <c r="JM41">
        <f t="shared" si="294"/>
        <v>113.6</v>
      </c>
      <c r="JN41">
        <f t="shared" si="294"/>
        <v>113.6</v>
      </c>
      <c r="JO41">
        <f t="shared" si="294"/>
        <v>114.2</v>
      </c>
      <c r="JP41">
        <f t="shared" si="294"/>
        <v>115.1</v>
      </c>
      <c r="JQ41">
        <f t="shared" si="294"/>
        <v>115.8</v>
      </c>
      <c r="JR41">
        <f t="shared" si="294"/>
        <v>116.7</v>
      </c>
      <c r="JS41">
        <f t="shared" si="294"/>
        <v>119.2</v>
      </c>
      <c r="JT41">
        <f t="shared" si="294"/>
        <v>120.3</v>
      </c>
      <c r="JU41">
        <f t="shared" si="294"/>
        <v>120.1</v>
      </c>
      <c r="JV41">
        <f t="shared" si="294"/>
        <v>120.1</v>
      </c>
      <c r="JW41">
        <f t="shared" si="294"/>
        <v>120.1</v>
      </c>
      <c r="JX41">
        <f t="shared" si="294"/>
        <v>119.4</v>
      </c>
      <c r="JY41">
        <f t="shared" si="294"/>
        <v>119.5</v>
      </c>
      <c r="JZ41">
        <f t="shared" si="294"/>
        <v>119.7</v>
      </c>
      <c r="KA41">
        <f t="shared" si="294"/>
        <v>120.2</v>
      </c>
      <c r="KB41">
        <f t="shared" si="294"/>
        <v>120.7</v>
      </c>
      <c r="KC41">
        <f t="shared" si="294"/>
        <v>121.6</v>
      </c>
      <c r="KD41">
        <f t="shared" si="294"/>
        <v>123</v>
      </c>
      <c r="KE41">
        <f t="shared" si="294"/>
        <v>123.6</v>
      </c>
      <c r="KF41">
        <f t="shared" si="294"/>
        <v>124.8</v>
      </c>
      <c r="KG41">
        <f t="shared" si="294"/>
        <v>125.4</v>
      </c>
      <c r="KH41">
        <f t="shared" si="294"/>
        <v>126.1</v>
      </c>
      <c r="KI41">
        <f t="shared" si="294"/>
        <v>126.6</v>
      </c>
      <c r="KJ41">
        <f t="shared" si="294"/>
        <v>126.1</v>
      </c>
      <c r="KK41">
        <f t="shared" si="294"/>
        <v>126.3</v>
      </c>
      <c r="KL41">
        <f t="shared" si="294"/>
        <v>126</v>
      </c>
      <c r="KM41">
        <f t="shared" si="294"/>
        <v>126</v>
      </c>
      <c r="KN41">
        <f t="shared" si="294"/>
        <v>127.3</v>
      </c>
      <c r="KO41">
        <f t="shared" si="294"/>
        <v>128.6</v>
      </c>
      <c r="KP41">
        <f t="shared" si="294"/>
        <v>130.1</v>
      </c>
      <c r="KQ41">
        <f t="shared" si="294"/>
        <v>131.1</v>
      </c>
      <c r="KR41">
        <f t="shared" si="294"/>
        <v>131.1</v>
      </c>
      <c r="KS41">
        <f t="shared" si="294"/>
        <v>130.9</v>
      </c>
      <c r="KT41">
        <f t="shared" si="294"/>
        <v>131.4</v>
      </c>
      <c r="KU41">
        <f t="shared" si="294"/>
        <v>131.19999999999999</v>
      </c>
      <c r="KV41">
        <f t="shared" si="294"/>
        <v>130.4</v>
      </c>
      <c r="KW41">
        <f t="shared" si="294"/>
        <v>130.30000000000001</v>
      </c>
      <c r="KX41">
        <f t="shared" si="294"/>
        <v>130.6</v>
      </c>
      <c r="KY41">
        <f t="shared" si="294"/>
        <v>130.9</v>
      </c>
      <c r="KZ41">
        <f t="shared" si="294"/>
        <v>131.1</v>
      </c>
      <c r="LA41">
        <f t="shared" si="294"/>
        <v>131.4</v>
      </c>
      <c r="LB41">
        <f t="shared" si="294"/>
        <v>132</v>
      </c>
      <c r="LC41">
        <f t="shared" si="294"/>
        <v>134.19999999999999</v>
      </c>
      <c r="LD41">
        <f t="shared" si="294"/>
        <v>135.4</v>
      </c>
      <c r="LE41">
        <f t="shared" si="294"/>
        <v>135.19999999999999</v>
      </c>
      <c r="LF41">
        <f t="shared" si="294"/>
        <v>136.1</v>
      </c>
      <c r="LG41">
        <f t="shared" si="294"/>
        <v>137.6</v>
      </c>
      <c r="LH41">
        <f t="shared" si="294"/>
        <v>137.19999999999999</v>
      </c>
      <c r="LI41">
        <f t="shared" si="294"/>
        <v>136.9</v>
      </c>
      <c r="LJ41">
        <f t="shared" si="294"/>
        <v>136.4</v>
      </c>
      <c r="LK41">
        <f t="shared" si="294"/>
        <v>136.5</v>
      </c>
      <c r="LL41">
        <f t="shared" si="294"/>
        <v>137.1</v>
      </c>
      <c r="LM41">
        <f t="shared" si="294"/>
        <v>137.80000000000001</v>
      </c>
      <c r="LN41">
        <f t="shared" si="291"/>
        <v>138.5</v>
      </c>
      <c r="LO41">
        <f t="shared" si="291"/>
        <v>139.80000000000001</v>
      </c>
      <c r="LP41">
        <f t="shared" si="291"/>
        <v>140.4</v>
      </c>
      <c r="LQ41">
        <f t="shared" si="291"/>
        <v>140.19999999999999</v>
      </c>
      <c r="LR41">
        <f t="shared" si="291"/>
        <v>140.80000000000001</v>
      </c>
      <c r="LS41">
        <f t="shared" si="291"/>
        <v>140.80000000000001</v>
      </c>
      <c r="LT41">
        <f t="shared" si="291"/>
        <v>140.1</v>
      </c>
      <c r="LU41">
        <f t="shared" si="291"/>
        <v>139.6</v>
      </c>
      <c r="LV41">
        <f t="shared" si="291"/>
        <v>139.9</v>
      </c>
      <c r="LW41">
        <f t="shared" si="291"/>
        <v>140.4</v>
      </c>
      <c r="LX41">
        <f t="shared" si="279"/>
        <v>141.5</v>
      </c>
      <c r="LY41">
        <f t="shared" si="291"/>
        <v>142</v>
      </c>
      <c r="LZ41">
        <f t="shared" si="291"/>
        <v>142.9</v>
      </c>
      <c r="MA41">
        <f t="shared" si="291"/>
        <v>144.19999999999999</v>
      </c>
      <c r="MB41">
        <f t="shared" si="291"/>
        <v>145</v>
      </c>
      <c r="MC41">
        <f t="shared" si="291"/>
        <v>145.80000000000001</v>
      </c>
      <c r="MD41">
        <f t="shared" si="291"/>
        <v>147.19999999999999</v>
      </c>
      <c r="ME41">
        <f t="shared" si="291"/>
        <v>148.6</v>
      </c>
      <c r="MF41">
        <f t="shared" si="291"/>
        <v>150.4</v>
      </c>
      <c r="MG41">
        <f t="shared" si="291"/>
        <v>150.19999999999999</v>
      </c>
      <c r="MH41">
        <f t="shared" si="291"/>
        <v>149.1</v>
      </c>
      <c r="MI41">
        <f t="shared" si="291"/>
        <v>148.6</v>
      </c>
      <c r="MJ41">
        <f t="shared" si="291"/>
        <v>149.29999999999998</v>
      </c>
      <c r="MK41">
        <f t="shared" si="291"/>
        <v>0</v>
      </c>
      <c r="ML41">
        <f t="shared" si="291"/>
        <v>151.80000000000001</v>
      </c>
      <c r="MM41">
        <f t="shared" si="291"/>
        <v>151.80000000000001</v>
      </c>
      <c r="MN41">
        <f t="shared" si="291"/>
        <v>153.9</v>
      </c>
      <c r="MO41">
        <f t="shared" si="291"/>
        <v>154.69999999999999</v>
      </c>
      <c r="MP41">
        <f t="shared" si="291"/>
        <v>156.4</v>
      </c>
      <c r="MQ41">
        <f t="shared" si="291"/>
        <v>158.4</v>
      </c>
      <c r="MR41">
        <f t="shared" si="291"/>
        <v>158.9</v>
      </c>
      <c r="MS41">
        <f t="shared" si="291"/>
        <v>157.30000000000001</v>
      </c>
      <c r="MT41">
        <f t="shared" si="291"/>
        <v>156.6</v>
      </c>
      <c r="MU41">
        <f t="shared" si="291"/>
        <v>156.80000000000001</v>
      </c>
      <c r="MV41">
        <f t="shared" si="291"/>
        <v>157.80000000000001</v>
      </c>
      <c r="MW41">
        <f t="shared" si="291"/>
        <v>160.4</v>
      </c>
      <c r="MX41">
        <f t="shared" si="291"/>
        <v>161.30000000000001</v>
      </c>
      <c r="MY41">
        <f t="shared" si="291"/>
        <v>162.5</v>
      </c>
      <c r="MZ41">
        <f t="shared" si="291"/>
        <v>163.19999999999999</v>
      </c>
      <c r="NA41">
        <f t="shared" si="291"/>
        <v>163.19999999999999</v>
      </c>
      <c r="NB41">
        <f t="shared" si="291"/>
        <v>165.5</v>
      </c>
      <c r="NC41">
        <f t="shared" si="291"/>
        <v>166.7</v>
      </c>
      <c r="ND41">
        <f t="shared" si="291"/>
        <v>166.2</v>
      </c>
      <c r="NE41">
        <f t="shared" si="291"/>
        <v>165.7</v>
      </c>
      <c r="NF41">
        <f t="shared" si="291"/>
        <v>166.1</v>
      </c>
      <c r="NG41">
        <f t="shared" si="291"/>
        <v>167.7</v>
      </c>
      <c r="NH41">
        <f t="shared" si="291"/>
        <v>170.1</v>
      </c>
      <c r="NI41">
        <f t="shared" si="291"/>
        <v>171.7</v>
      </c>
      <c r="NJ41">
        <f t="shared" si="291"/>
        <v>172.6</v>
      </c>
      <c r="NK41">
        <f t="shared" si="291"/>
        <v>173.4</v>
      </c>
      <c r="NL41">
        <f t="shared" si="291"/>
        <v>174.3</v>
      </c>
      <c r="NM41">
        <f t="shared" si="291"/>
        <v>175.3</v>
      </c>
      <c r="NN41">
        <f t="shared" si="291"/>
        <v>176.7</v>
      </c>
      <c r="NO41">
        <f t="shared" si="291"/>
        <v>176.5</v>
      </c>
      <c r="NP41">
        <f t="shared" si="291"/>
        <v>175.7</v>
      </c>
      <c r="NQ41">
        <f t="shared" si="291"/>
        <v>176.5</v>
      </c>
      <c r="NR41">
        <f t="shared" si="291"/>
        <v>177.2</v>
      </c>
      <c r="NS41">
        <f t="shared" si="291"/>
        <v>177.2</v>
      </c>
      <c r="NT41">
        <f t="shared" si="291"/>
        <v>178.1</v>
      </c>
      <c r="NU41">
        <f t="shared" si="291"/>
        <v>179.1</v>
      </c>
    </row>
  </sheetData>
  <mergeCells count="4">
    <mergeCell ref="EB1:IU1"/>
    <mergeCell ref="IZ1:NT1"/>
    <mergeCell ref="A33:B33"/>
    <mergeCell ref="IY33:IZ33"/>
  </mergeCells>
  <pageMargins left="0.7" right="0.7" top="0.75" bottom="0.75" header="0.3" footer="0.3"/>
  <ignoredErrors>
    <ignoredError sqref="BZ5:BZ21 BZ23:BZ32 BZ34:BZ41" formulaRange="1"/>
  </ignoredErrors>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c 8 a 6 e 3 7 - 9 b b 4 - 4 2 5 9 - 9 d e 2 - 6 3 9 0 6 6 e 5 6 6 e 8 "   x m l n s = " h t t p : / / s c h e m a s . m i c r o s o f t . c o m / D a t a M a s h u p " > A A A A A O k F A A B Q S w M E F A A C A A g A M L 5 i W V t 3 y b u l A A A A 9 Q A A A B I A H A B D b 2 5 m a W c v U G F j a 2 F n Z S 5 4 b W w g o h g A K K A U A A A A A A A A A A A A A A A A A A A A A A A A A A A A h Y + x D o I w G I R f h X S n L c V B S S m D k 4 k Y E x P j 2 p Q K j f B j a L G 8 m 4 O P 5 C u I U d T N 8 b 6 7 S + 7 u 1 x v P h q Y O L r q z p o U U R Z i i Q I N q C w N l i n p 3 D O c o E 3 w r 1 U m W O h j D Y J P B m h R V z p 0 T Q r z 3 2 M e 4 7 U r C K I 3 I I V / v V K U b G R q w T o L S 6 N M q / r e Q 4 P v X G M H w I s Y z x j D l Z G I 8 N / D 1 2 T j 3 6 f 5 A v u x r 1 3 d a a A h X G 0 4 m y c n 7 g n g A U E s D B B Q A A g A I A D C + Y 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w v m J Z E E b A 6 O I C A A B p C A A A E w A c A E Z v c m 1 1 b G F z L 1 N l Y 3 R p b 2 4 x L m 0 g o h g A K K A U A A A A A A A A A A A A A A A A A A A A A A A A A A A A n V R d T 9 s w F H 1 H 6 n + w s p c i h Y i 0 F M a m P q A W R j V t 6 y h j m g q q X O c 2 s e r Y l e 2 U V h X / f T d J g W r Y g N a H J r n n + n 7 5 3 G O A W a 4 k G d X P + H N j r 7 F n M q o h I W d C T A Y y 4 b T 8 h 9 X k 1 8 K q y d l C c 9 F q T 6 7 o / a R P L S V d I s A 2 9 g j + R q r Q D N D S M 8 u o r 1 i R g 7 T N C y 4 g 6 i l p 8 c M 0 g / 6 n 2 x v K p x l d 3 v a G A 9 K j B s j I F s n 6 9 l 3 5 I m a W w X 4 4 7 o P g O b e g u 0 E Y h K S n R J F L 0 2 0 f h u R c M p V w m X b j V q c V k p + F s j C y a w H d 5 9 f o u 5 J w t x / W h X 8 I h l r l i C X k E m g C 2 g T Y x T W d o u M W 2 d q b d Y 8 h G W / t W P S I U U G 1 6 V p d 7 I b s Z V S m G P F 6 v Y D n c N e a S j N T O q 8 r L k H T d O Q P N 5 u g v B S l s T u L X s T C y j 6 E Z B P 8 A V o a B 9 I e H 0 V l g M r 6 D S e c v f D t g Q Y q D K E y I Q u t k o J Z 8 + g k i 3 w K u j 4 M 1 F Y + M 2 4 y B 3 6 e p q 5 T X M z f i v y D b 7 P P q B O / 0 A V 3 A j e Q g i 1 H 5 g K H h T D w Z l e j I q W 6 c k L 6 z W q G g 1 6 7 P B e c O R M h T Q 6 o Y C p T g j M y h S V o m r p L 0 r C o 1 i Y v B x 4 S I y m b l 8 9 7 A G s I W B a 5 2 l c q q S p 8 N T S V a F R T y p i q n L m 0 a s U Z l c 6 2 e 0 L Z D P n v T m f v a / r 4 T t W X 5 f e 7 V I X Z C f 7 E t I s C R H V W 8 D S z n o O A c 0 x I i k 3 X l 2 d A L z 2 T x 0 U Q 1 s X F a o M W S t e E Z S r P C 4 m z K C / X 4 X 0 F D D e g 0 r j S n e Z Y R C l L L p I j j 3 x h h r i T S l J B G N 5 x F Q l m J a O c y 8 Q N A y G o B O z Y g X 8 B Z C G G 4 q X K / Y M / 7 D f 2 u H R K y K 4 0 j z I k V e z U 3 v M V J o 9 + K z 2 f K j V / v / r G J 3 G 7 3 Y l P 2 6 0 J 0 0 U C B 1 m 0 E m a F W o u 1 C Y F l o r w 9 q l u d f 1 I 9 M G e d f D M e W M i 7 Q Q 0 G 4 V d s c P s V 3 D 2 M S / W + + x 9 1 3 E 1 W y m K N x S + 1 r r K 3 X N y u k L Y X O f I i H S 9 y 7 E V O v M h H L 3 L q R e J D P x T 7 I f 8 Y Y v 8 c 4 q d B U L n e t X c 8 w 4 6 P d w + 8 R t 6 / U E s B A i 0 A F A A C A A g A M L 5 i W V t 3 y b u l A A A A 9 Q A A A B I A A A A A A A A A A A A A A A A A A A A A A E N v b m Z p Z y 9 Q Y W N r Y W d l L n h t b F B L A Q I t A B Q A A g A I A D C + Y l k P y u m r p A A A A O k A A A A T A A A A A A A A A A A A A A A A A P E A A A B b Q 2 9 u d G V u d F 9 U e X B l c 1 0 u e G 1 s U E s B A i 0 A F A A C A A g A M L 5 i W R B G w O j i A g A A a Q g A A B M A A A A A A A A A A A A A A A A A 4 g E A A E Z v c m 1 1 b G F z L 1 N l Y 3 R p b 2 4 x L m 1 Q S w U G A A A A A A M A A w D C A A A A E Q 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R D A A A A A A A A A i M 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W x s X 0 l u Z G l h X 0 l u Z G V 4 X 1 V w d G 9 f Q X B y a W w y M 1 9 S Y X d f R 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F s b F 9 J b m R p Y V 9 J b m R l e F 9 V c H R v X 0 F w c m l s M j N f U m F 3 X 0 R h d G E i I C 8 + P E V u d H J 5 I F R 5 c G U 9 I k Z p b G x l Z E N v b X B s Z X R l U m V z d W x 0 V G 9 X b 3 J r c 2 h l Z X Q i I F Z h b H V l P S J s M S I g L z 4 8 R W 5 0 c n k g V H l w Z T 0 i R m l s b F N 0 Y X R 1 c y I g V m F s d W U 9 I n N D b 2 1 w b G V 0 Z S I g L z 4 8 R W 5 0 c n k g V H l w Z T 0 i R m l s b E N v b H V t b k 5 h b W V z I i B W Y W x 1 Z T 0 i c 1 s m c X V v d D t T Z W N 0 b 3 I m c X V v d D s s J n F 1 b 3 Q 7 W W V h c i Z x d W 9 0 O y w m c X V v d D t N b 2 5 0 a C Z x d W 9 0 O y w m c X V v d D t D Z X J l Y W x z I G F u Z C B w c m 9 k d W N 0 c y Z x d W 9 0 O y w m c X V v d D t N Z W F 0 I G F u Z C B m a X N o J n F 1 b 3 Q 7 L C Z x d W 9 0 O 0 V n Z y Z x d W 9 0 O y w m c X V v d D t N a W x r I G F u Z C B w c m 9 k d W N 0 c y Z x d W 9 0 O y w m c X V v d D t P a W x z I G F u Z C B m Y X R z J n F 1 b 3 Q 7 L C Z x d W 9 0 O 0 Z y d W l 0 c y Z x d W 9 0 O y w m c X V v d D t W Z W d l d G F i b G V z J n F 1 b 3 Q 7 L C Z x d W 9 0 O 1 B 1 b H N l c y B h b m Q g c H J v Z H V j d H M m c X V v d D s s J n F 1 b 3 Q 7 U 3 V n Y X I g Y W 5 k I E N v b m Z l Y 3 R p b 2 5 l c n k m c X V v d D s s J n F 1 b 3 Q 7 U 3 B p Y 2 V z J n F 1 b 3 Q 7 L C Z x d W 9 0 O 0 5 v b i 1 h b G N v a G 9 s a W M g Y m V 2 Z X J h Z 2 V z J n F 1 b 3 Q 7 L C Z x d W 9 0 O 1 B y Z X B h c m V k I G 1 l Y W x z L C B z b m F j a 3 M s I H N 3 Z W V 0 c y B l d G M u J n F 1 b 3 Q 7 L C Z x d W 9 0 O 0 Z v b 2 Q g Y W 5 k I G J l d m V y Y W d l c y Z x d W 9 0 O y w m c X V v d D t Q Y W 4 s I H R v Y m F j Y 2 8 g Y W 5 k I G l u d G 9 4 a W N h b n R z J n F 1 b 3 Q 7 L C Z x d W 9 0 O 0 N s b 3 R o a W 5 n J n F 1 b 3 Q 7 L C Z x d W 9 0 O 0 Z v b 3 R 3 Z W F y J n F 1 b 3 Q 7 L C Z x d W 9 0 O 0 N s b 3 R o a W 5 n I G F u Z C B m b 2 9 0 d 2 V h c i Z x d W 9 0 O y w m c X V v d D t I b 3 V z a W 5 n J n F 1 b 3 Q 7 L C Z x d W 9 0 O 0 Z 1 Z W w g Y W 5 k I G x p Z 2 h 0 J n F 1 b 3 Q 7 L C Z x d W 9 0 O 0 h v d X N l a G 9 s Z C B n b 2 9 k c y B h b m Q g c 2 V y d m l j Z X M m c X V v d D s s J n F 1 b 3 Q 7 S G V h b H R o J n F 1 b 3 Q 7 L C Z x d W 9 0 O 1 R y Y W 5 z c G 9 y d C B h b m Q g Y 2 9 t b X V u a W N h d G l v b i Z x d W 9 0 O y w m c X V v d D t S Z W N y Z W F 0 a W 9 u I G F u Z C B h b X V z Z W 1 l b n Q m c X V v d D s s J n F 1 b 3 Q 7 R W R 1 Y 2 F 0 a W 9 u J n F 1 b 3 Q 7 L C Z x d W 9 0 O 1 B l c n N v b m F s I G N h c m U g Y W 5 k I G V m Z m V j d H M m c X V v d D s s J n F 1 b 3 Q 7 T W l z Y 2 V s b G F u Z W 9 1 c y Z x d W 9 0 O y w m c X V v d D t H Z W 5 l c m F s I G l u Z G V 4 J n F 1 b 3 Q 7 X S I g L z 4 8 R W 5 0 c n k g V H l w Z T 0 i R m l s b E N v b H V t b l R 5 c G V z I i B W Y W x 1 Z T 0 i c 0 J n T U d C U V V G Q l F V R k J R V U Z C U V V G Q l F V R k J R V U d C U V V G Q l F V R k J R V U Y i I C 8 + P E V u d H J 5 I F R 5 c G U 9 I k Z p b G x M Y X N 0 V X B k Y X R l Z C I g V m F s d W U 9 I m Q y M D I 0 L T E x L T A y V D E w O j Q 1 O j M w L j k z N j g 2 N z V a I i A v P j x F b n R y e S B U e X B l P S J G a W x s R X J y b 3 J D b 3 V u d C I g V m F s d W U 9 I m w 2 I i A v P j x F b n R y e S B U e X B l P S J G a W x s R X J y b 3 J D b 2 R l I i B W Y W x 1 Z T 0 i c 1 V u a 2 5 v d 2 4 i I C 8 + P E V u d H J 5 I F R 5 c G U 9 I k Z p b G x D b 3 V u d C I g V m F s d W U 9 I m w z N z I i I C 8 + P E V u d H J 5 I F R 5 c G U 9 I k F k Z G V k V G 9 E Y X R h T W 9 k Z W w i I F Z h b H V l P S J s M C I g L z 4 8 R W 5 0 c n k g V H l w Z T 0 i U X V l c n l J R C I g V m F s d W U 9 I n N i Y W V k N D Z k Z C 0 5 N z Y y L T Q 2 Y m Y t Y j F h N i 1 j M j J i Y T U y N z M 5 Y T M i I C 8 + P E V u d H J 5 I F R 5 c G U 9 I l J l b G F 0 a W 9 u c 2 h p c E l u Z m 9 D b 2 5 0 Y W l u Z X I i I F Z h b H V l P S J z e y Z x d W 9 0 O 2 N v b H V t b k N v d W 5 0 J n F 1 b 3 Q 7 O j M w L C Z x d W 9 0 O 2 t l e U N v b H V t b k 5 h b W V z J n F 1 b 3 Q 7 O l t d L C Z x d W 9 0 O 3 F 1 Z X J 5 U m V s Y X R p b 2 5 z a G l w c y Z x d W 9 0 O z p b X S w m c X V v d D t j b 2 x 1 b W 5 J Z G V u d G l 0 a W V z J n F 1 b 3 Q 7 O l s m c X V v d D t T Z W N 0 a W 9 u M S 9 B b G x f S W 5 k a W F f S W 5 k Z X h f V X B 0 b 1 9 B c H J p b D I z X 1 J h d 1 9 E Y X R h L 0 N o Y W 5 n Z W Q g V H l w Z S 5 7 U 2 V j d G 9 y L D B 9 J n F 1 b 3 Q 7 L C Z x d W 9 0 O 1 N l Y 3 R p b 2 4 x L 0 F s b F 9 J b m R p Y V 9 J b m R l e F 9 V c H R v X 0 F w c m l s M j N f U m F 3 X 0 R h d G E v Q 2 h h b m d l Z C B U e X B l L n t Z Z W F y L D F 9 J n F 1 b 3 Q 7 L C Z x d W 9 0 O 1 N l Y 3 R p b 2 4 x L 0 F s b F 9 J b m R p Y V 9 J b m R l e F 9 V c H R v X 0 F w c m l s M j N f U m F 3 X 0 R h d G E v Q 2 h h b m d l Z C B U e X B l L n t N b 2 5 0 a C w y f S Z x d W 9 0 O y w m c X V v d D t T Z W N 0 a W 9 u M S 9 B b G x f S W 5 k a W F f S W 5 k Z X h f V X B 0 b 1 9 B c H J p b D I z X 1 J h d 1 9 E Y X R h L 0 N o Y W 5 n Z W Q g V H l w Z S 5 7 Q 2 V y Z W F s c y B h b m Q g c H J v Z H V j d H M s M 3 0 m c X V v d D s s J n F 1 b 3 Q 7 U 2 V j d G l v b j E v Q W x s X 0 l u Z G l h X 0 l u Z G V 4 X 1 V w d G 9 f Q X B y a W w y M 1 9 S Y X d f R G F 0 Y S 9 D a G F u Z 2 V k I F R 5 c G U u e 0 1 l Y X Q g Y W 5 k I G Z p c 2 g s N H 0 m c X V v d D s s J n F 1 b 3 Q 7 U 2 V j d G l v b j E v Q W x s X 0 l u Z G l h X 0 l u Z G V 4 X 1 V w d G 9 f Q X B y a W w y M 1 9 S Y X d f R G F 0 Y S 9 D a G F u Z 2 V k I F R 5 c G U u e 0 V n Z y w 1 f S Z x d W 9 0 O y w m c X V v d D t T Z W N 0 a W 9 u M S 9 B b G x f S W 5 k a W F f S W 5 k Z X h f V X B 0 b 1 9 B c H J p b D I z X 1 J h d 1 9 E Y X R h L 0 N o Y W 5 n Z W Q g V H l w Z S 5 7 T W l s a y B h b m Q g c H J v Z H V j d H M s N n 0 m c X V v d D s s J n F 1 b 3 Q 7 U 2 V j d G l v b j E v Q W x s X 0 l u Z G l h X 0 l u Z G V 4 X 1 V w d G 9 f Q X B y a W w y M 1 9 S Y X d f R G F 0 Y S 9 D a G F u Z 2 V k I F R 5 c G U u e 0 9 p b H M g Y W 5 k I G Z h d H M s N 3 0 m c X V v d D s s J n F 1 b 3 Q 7 U 2 V j d G l v b j E v Q W x s X 0 l u Z G l h X 0 l u Z G V 4 X 1 V w d G 9 f Q X B y a W w y M 1 9 S Y X d f R G F 0 Y S 9 D a G F u Z 2 V k I F R 5 c G U u e 0 Z y d W l 0 c y w 4 f S Z x d W 9 0 O y w m c X V v d D t T Z W N 0 a W 9 u M S 9 B b G x f S W 5 k a W F f S W 5 k Z X h f V X B 0 b 1 9 B c H J p b D I z X 1 J h d 1 9 E Y X R h L 0 N o Y W 5 n Z W Q g V H l w Z S 5 7 V m V n Z X R h Y m x l c y w 5 f S Z x d W 9 0 O y w m c X V v d D t T Z W N 0 a W 9 u M S 9 B b G x f S W 5 k a W F f S W 5 k Z X h f V X B 0 b 1 9 B c H J p b D I z X 1 J h d 1 9 E Y X R h L 0 N o Y W 5 n Z W Q g V H l w Z S 5 7 U H V s c 2 V z I G F u Z C B w c m 9 k d W N 0 c y w x M H 0 m c X V v d D s s J n F 1 b 3 Q 7 U 2 V j d G l v b j E v Q W x s X 0 l u Z G l h X 0 l u Z G V 4 X 1 V w d G 9 f Q X B y a W w y M 1 9 S Y X d f R G F 0 Y S 9 D a G F u Z 2 V k I F R 5 c G U u e 1 N 1 Z 2 F y I G F u Z C B D b 2 5 m Z W N 0 a W 9 u Z X J 5 L D E x f S Z x d W 9 0 O y w m c X V v d D t T Z W N 0 a W 9 u M S 9 B b G x f S W 5 k a W F f S W 5 k Z X h f V X B 0 b 1 9 B c H J p b D I z X 1 J h d 1 9 E Y X R h L 0 N o Y W 5 n Z W Q g V H l w Z S 5 7 U 3 B p Y 2 V z L D E y f S Z x d W 9 0 O y w m c X V v d D t T Z W N 0 a W 9 u M S 9 B b G x f S W 5 k a W F f S W 5 k Z X h f V X B 0 b 1 9 B c H J p b D I z X 1 J h d 1 9 E Y X R h L 0 N o Y W 5 n Z W Q g V H l w Z S 5 7 T m 9 u L W F s Y 2 9 o b 2 x p Y y B i Z X Z l c m F n Z X M s M T N 9 J n F 1 b 3 Q 7 L C Z x d W 9 0 O 1 N l Y 3 R p b 2 4 x L 0 F s b F 9 J b m R p Y V 9 J b m R l e F 9 V c H R v X 0 F w c m l s M j N f U m F 3 X 0 R h d G E v Q 2 h h b m d l Z C B U e X B l L n t Q c m V w Y X J l Z C B t Z W F s c y w g c 2 5 h Y 2 t z L C B z d 2 V l d H M g Z X R j L i w x N H 0 m c X V v d D s s J n F 1 b 3 Q 7 U 2 V j d G l v b j E v Q W x s X 0 l u Z G l h X 0 l u Z G V 4 X 1 V w d G 9 f Q X B y a W w y M 1 9 S Y X d f R G F 0 Y S 9 D a G F u Z 2 V k I F R 5 c G U u e 0 Z v b 2 Q g Y W 5 k I G J l d m V y Y W d l c y w x N X 0 m c X V v d D s s J n F 1 b 3 Q 7 U 2 V j d G l v b j E v Q W x s X 0 l u Z G l h X 0 l u Z G V 4 X 1 V w d G 9 f Q X B y a W w y M 1 9 S Y X d f R G F 0 Y S 9 D a G F u Z 2 V k I F R 5 c G U u e 1 B h b i w g d G 9 i Y W N j b y B h b m Q g a W 5 0 b 3 h p Y 2 F u d H M s M T Z 9 J n F 1 b 3 Q 7 L C Z x d W 9 0 O 1 N l Y 3 R p b 2 4 x L 0 F s b F 9 J b m R p Y V 9 J b m R l e F 9 V c H R v X 0 F w c m l s M j N f U m F 3 X 0 R h d G E v Q 2 h h b m d l Z C B U e X B l L n t D b G 9 0 a G l u Z y w x N 3 0 m c X V v d D s s J n F 1 b 3 Q 7 U 2 V j d G l v b j E v Q W x s X 0 l u Z G l h X 0 l u Z G V 4 X 1 V w d G 9 f Q X B y a W w y M 1 9 S Y X d f R G F 0 Y S 9 D a G F u Z 2 V k I F R 5 c G U u e 0 Z v b 3 R 3 Z W F y L D E 4 f S Z x d W 9 0 O y w m c X V v d D t T Z W N 0 a W 9 u M S 9 B b G x f S W 5 k a W F f S W 5 k Z X h f V X B 0 b 1 9 B c H J p b D I z X 1 J h d 1 9 E Y X R h L 0 N o Y W 5 n Z W Q g V H l w Z S 5 7 Q 2 x v d G h p b m c g Y W 5 k I G Z v b 3 R 3 Z W F y L D E 5 f S Z x d W 9 0 O y w m c X V v d D t T Z W N 0 a W 9 u M S 9 B b G x f S W 5 k a W F f S W 5 k Z X h f V X B 0 b 1 9 B c H J p b D I z X 1 J h d 1 9 E Y X R h L 0 N o Y W 5 n Z W Q g V H l w Z S 5 7 S G 9 1 c 2 l u Z y w y M H 0 m c X V v d D s s J n F 1 b 3 Q 7 U 2 V j d G l v b j E v Q W x s X 0 l u Z G l h X 0 l u Z G V 4 X 1 V w d G 9 f Q X B y a W w y M 1 9 S Y X d f R G F 0 Y S 9 D a G F u Z 2 V k I F R 5 c G U u e 0 Z 1 Z W w g Y W 5 k I G x p Z 2 h 0 L D I x f S Z x d W 9 0 O y w m c X V v d D t T Z W N 0 a W 9 u M S 9 B b G x f S W 5 k a W F f S W 5 k Z X h f V X B 0 b 1 9 B c H J p b D I z X 1 J h d 1 9 E Y X R h L 0 N o Y W 5 n Z W Q g V H l w Z S 5 7 S G 9 1 c 2 V o b 2 x k I G d v b 2 R z I G F u Z C B z Z X J 2 a W N l c y w y M n 0 m c X V v d D s s J n F 1 b 3 Q 7 U 2 V j d G l v b j E v Q W x s X 0 l u Z G l h X 0 l u Z G V 4 X 1 V w d G 9 f Q X B y a W w y M 1 9 S Y X d f R G F 0 Y S 9 D a G F u Z 2 V k I F R 5 c G U u e 0 h l Y W x 0 a C w y M 3 0 m c X V v d D s s J n F 1 b 3 Q 7 U 2 V j d G l v b j E v Q W x s X 0 l u Z G l h X 0 l u Z G V 4 X 1 V w d G 9 f Q X B y a W w y M 1 9 S Y X d f R G F 0 Y S 9 D a G F u Z 2 V k I F R 5 c G U u e 1 R y Y W 5 z c G 9 y d C B h b m Q g Y 2 9 t b X V u a W N h d G l v b i w y N H 0 m c X V v d D s s J n F 1 b 3 Q 7 U 2 V j d G l v b j E v Q W x s X 0 l u Z G l h X 0 l u Z G V 4 X 1 V w d G 9 f Q X B y a W w y M 1 9 S Y X d f R G F 0 Y S 9 D a G F u Z 2 V k I F R 5 c G U u e 1 J l Y 3 J l Y X R p b 2 4 g Y W 5 k I G F t d X N l b W V u d C w y N X 0 m c X V v d D s s J n F 1 b 3 Q 7 U 2 V j d G l v b j E v Q W x s X 0 l u Z G l h X 0 l u Z G V 4 X 1 V w d G 9 f Q X B y a W w y M 1 9 S Y X d f R G F 0 Y S 9 D a G F u Z 2 V k I F R 5 c G U u e 0 V k d W N h d G l v b i w y N n 0 m c X V v d D s s J n F 1 b 3 Q 7 U 2 V j d G l v b j E v Q W x s X 0 l u Z G l h X 0 l u Z G V 4 X 1 V w d G 9 f Q X B y a W w y M 1 9 S Y X d f R G F 0 Y S 9 D a G F u Z 2 V k I F R 5 c G U u e 1 B l c n N v b m F s I G N h c m U g Y W 5 k I G V m Z m V j d H M s M j d 9 J n F 1 b 3 Q 7 L C Z x d W 9 0 O 1 N l Y 3 R p b 2 4 x L 0 F s b F 9 J b m R p Y V 9 J b m R l e F 9 V c H R v X 0 F w c m l s M j N f U m F 3 X 0 R h d G E v Q 2 h h b m d l Z C B U e X B l L n t N a X N j Z W x s Y W 5 l b 3 V z L D I 4 f S Z x d W 9 0 O y w m c X V v d D t T Z W N 0 a W 9 u M S 9 B b G x f S W 5 k a W F f S W 5 k Z X h f V X B 0 b 1 9 B c H J p b D I z X 1 J h d 1 9 E Y X R h L 0 N o Y W 5 n Z W Q g V H l w Z S 5 7 R 2 V u Z X J h b C B p b m R l e C w y O X 0 m c X V v d D t d L C Z x d W 9 0 O 0 N v b H V t b k N v d W 5 0 J n F 1 b 3 Q 7 O j M w L C Z x d W 9 0 O 0 t l e U N v b H V t b k 5 h b W V z J n F 1 b 3 Q 7 O l t d L C Z x d W 9 0 O 0 N v b H V t b k l k Z W 5 0 a X R p Z X M m c X V v d D s 6 W y Z x d W 9 0 O 1 N l Y 3 R p b 2 4 x L 0 F s b F 9 J b m R p Y V 9 J b m R l e F 9 V c H R v X 0 F w c m l s M j N f U m F 3 X 0 R h d G E v Q 2 h h b m d l Z C B U e X B l L n t T Z W N 0 b 3 I s M H 0 m c X V v d D s s J n F 1 b 3 Q 7 U 2 V j d G l v b j E v Q W x s X 0 l u Z G l h X 0 l u Z G V 4 X 1 V w d G 9 f Q X B y a W w y M 1 9 S Y X d f R G F 0 Y S 9 D a G F u Z 2 V k I F R 5 c G U u e 1 l l Y X I s M X 0 m c X V v d D s s J n F 1 b 3 Q 7 U 2 V j d G l v b j E v Q W x s X 0 l u Z G l h X 0 l u Z G V 4 X 1 V w d G 9 f Q X B y a W w y M 1 9 S Y X d f R G F 0 Y S 9 D a G F u Z 2 V k I F R 5 c G U u e 0 1 v b n R o L D J 9 J n F 1 b 3 Q 7 L C Z x d W 9 0 O 1 N l Y 3 R p b 2 4 x L 0 F s b F 9 J b m R p Y V 9 J b m R l e F 9 V c H R v X 0 F w c m l s M j N f U m F 3 X 0 R h d G E v Q 2 h h b m d l Z C B U e X B l L n t D Z X J l Y W x z I G F u Z C B w c m 9 k d W N 0 c y w z f S Z x d W 9 0 O y w m c X V v d D t T Z W N 0 a W 9 u M S 9 B b G x f S W 5 k a W F f S W 5 k Z X h f V X B 0 b 1 9 B c H J p b D I z X 1 J h d 1 9 E Y X R h L 0 N o Y W 5 n Z W Q g V H l w Z S 5 7 T W V h d C B h b m Q g Z m l z a C w 0 f S Z x d W 9 0 O y w m c X V v d D t T Z W N 0 a W 9 u M S 9 B b G x f S W 5 k a W F f S W 5 k Z X h f V X B 0 b 1 9 B c H J p b D I z X 1 J h d 1 9 E Y X R h L 0 N o Y W 5 n Z W Q g V H l w Z S 5 7 R W d n L D V 9 J n F 1 b 3 Q 7 L C Z x d W 9 0 O 1 N l Y 3 R p b 2 4 x L 0 F s b F 9 J b m R p Y V 9 J b m R l e F 9 V c H R v X 0 F w c m l s M j N f U m F 3 X 0 R h d G E v Q 2 h h b m d l Z C B U e X B l L n t N a W x r I G F u Z C B w c m 9 k d W N 0 c y w 2 f S Z x d W 9 0 O y w m c X V v d D t T Z W N 0 a W 9 u M S 9 B b G x f S W 5 k a W F f S W 5 k Z X h f V X B 0 b 1 9 B c H J p b D I z X 1 J h d 1 9 E Y X R h L 0 N o Y W 5 n Z W Q g V H l w Z S 5 7 T 2 l s c y B h b m Q g Z m F 0 c y w 3 f S Z x d W 9 0 O y w m c X V v d D t T Z W N 0 a W 9 u M S 9 B b G x f S W 5 k a W F f S W 5 k Z X h f V X B 0 b 1 9 B c H J p b D I z X 1 J h d 1 9 E Y X R h L 0 N o Y W 5 n Z W Q g V H l w Z S 5 7 R n J 1 a X R z L D h 9 J n F 1 b 3 Q 7 L C Z x d W 9 0 O 1 N l Y 3 R p b 2 4 x L 0 F s b F 9 J b m R p Y V 9 J b m R l e F 9 V c H R v X 0 F w c m l s M j N f U m F 3 X 0 R h d G E v Q 2 h h b m d l Z C B U e X B l L n t W Z W d l d G F i b G V z L D l 9 J n F 1 b 3 Q 7 L C Z x d W 9 0 O 1 N l Y 3 R p b 2 4 x L 0 F s b F 9 J b m R p Y V 9 J b m R l e F 9 V c H R v X 0 F w c m l s M j N f U m F 3 X 0 R h d G E v Q 2 h h b m d l Z C B U e X B l L n t Q d W x z Z X M g Y W 5 k I H B y b 2 R 1 Y 3 R z L D E w f S Z x d W 9 0 O y w m c X V v d D t T Z W N 0 a W 9 u M S 9 B b G x f S W 5 k a W F f S W 5 k Z X h f V X B 0 b 1 9 B c H J p b D I z X 1 J h d 1 9 E Y X R h L 0 N o Y W 5 n Z W Q g V H l w Z S 5 7 U 3 V n Y X I g Y W 5 k I E N v b m Z l Y 3 R p b 2 5 l c n k s M T F 9 J n F 1 b 3 Q 7 L C Z x d W 9 0 O 1 N l Y 3 R p b 2 4 x L 0 F s b F 9 J b m R p Y V 9 J b m R l e F 9 V c H R v X 0 F w c m l s M j N f U m F 3 X 0 R h d G E v Q 2 h h b m d l Z C B U e X B l L n t T c G l j Z X M s M T J 9 J n F 1 b 3 Q 7 L C Z x d W 9 0 O 1 N l Y 3 R p b 2 4 x L 0 F s b F 9 J b m R p Y V 9 J b m R l e F 9 V c H R v X 0 F w c m l s M j N f U m F 3 X 0 R h d G E v Q 2 h h b m d l Z C B U e X B l L n t O b 2 4 t Y W x j b 2 h v b G l j I G J l d m V y Y W d l c y w x M 3 0 m c X V v d D s s J n F 1 b 3 Q 7 U 2 V j d G l v b j E v Q W x s X 0 l u Z G l h X 0 l u Z G V 4 X 1 V w d G 9 f Q X B y a W w y M 1 9 S Y X d f R G F 0 Y S 9 D a G F u Z 2 V k I F R 5 c G U u e 1 B y Z X B h c m V k I G 1 l Y W x z L C B z b m F j a 3 M s I H N 3 Z W V 0 c y B l d G M u L D E 0 f S Z x d W 9 0 O y w m c X V v d D t T Z W N 0 a W 9 u M S 9 B b G x f S W 5 k a W F f S W 5 k Z X h f V X B 0 b 1 9 B c H J p b D I z X 1 J h d 1 9 E Y X R h L 0 N o Y W 5 n Z W Q g V H l w Z S 5 7 R m 9 v Z C B h b m Q g Y m V 2 Z X J h Z 2 V z L D E 1 f S Z x d W 9 0 O y w m c X V v d D t T Z W N 0 a W 9 u M S 9 B b G x f S W 5 k a W F f S W 5 k Z X h f V X B 0 b 1 9 B c H J p b D I z X 1 J h d 1 9 E Y X R h L 0 N o Y W 5 n Z W Q g V H l w Z S 5 7 U G F u L C B 0 b 2 J h Y 2 N v I G F u Z C B p b n R v e G l j Y W 5 0 c y w x N n 0 m c X V v d D s s J n F 1 b 3 Q 7 U 2 V j d G l v b j E v Q W x s X 0 l u Z G l h X 0 l u Z G V 4 X 1 V w d G 9 f Q X B y a W w y M 1 9 S Y X d f R G F 0 Y S 9 D a G F u Z 2 V k I F R 5 c G U u e 0 N s b 3 R o a W 5 n L D E 3 f S Z x d W 9 0 O y w m c X V v d D t T Z W N 0 a W 9 u M S 9 B b G x f S W 5 k a W F f S W 5 k Z X h f V X B 0 b 1 9 B c H J p b D I z X 1 J h d 1 9 E Y X R h L 0 N o Y W 5 n Z W Q g V H l w Z S 5 7 R m 9 v d H d l Y X I s M T h 9 J n F 1 b 3 Q 7 L C Z x d W 9 0 O 1 N l Y 3 R p b 2 4 x L 0 F s b F 9 J b m R p Y V 9 J b m R l e F 9 V c H R v X 0 F w c m l s M j N f U m F 3 X 0 R h d G E v Q 2 h h b m d l Z C B U e X B l L n t D b G 9 0 a G l u Z y B h b m Q g Z m 9 v d H d l Y X I s M T l 9 J n F 1 b 3 Q 7 L C Z x d W 9 0 O 1 N l Y 3 R p b 2 4 x L 0 F s b F 9 J b m R p Y V 9 J b m R l e F 9 V c H R v X 0 F w c m l s M j N f U m F 3 X 0 R h d G E v Q 2 h h b m d l Z C B U e X B l L n t I b 3 V z a W 5 n L D I w f S Z x d W 9 0 O y w m c X V v d D t T Z W N 0 a W 9 u M S 9 B b G x f S W 5 k a W F f S W 5 k Z X h f V X B 0 b 1 9 B c H J p b D I z X 1 J h d 1 9 E Y X R h L 0 N o Y W 5 n Z W Q g V H l w Z S 5 7 R n V l b C B h b m Q g b G l n a H Q s M j F 9 J n F 1 b 3 Q 7 L C Z x d W 9 0 O 1 N l Y 3 R p b 2 4 x L 0 F s b F 9 J b m R p Y V 9 J b m R l e F 9 V c H R v X 0 F w c m l s M j N f U m F 3 X 0 R h d G E v Q 2 h h b m d l Z C B U e X B l L n t I b 3 V z Z W h v b G Q g Z 2 9 v Z H M g Y W 5 k I H N l c n Z p Y 2 V z L D I y f S Z x d W 9 0 O y w m c X V v d D t T Z W N 0 a W 9 u M S 9 B b G x f S W 5 k a W F f S W 5 k Z X h f V X B 0 b 1 9 B c H J p b D I z X 1 J h d 1 9 E Y X R h L 0 N o Y W 5 n Z W Q g V H l w Z S 5 7 S G V h b H R o L D I z f S Z x d W 9 0 O y w m c X V v d D t T Z W N 0 a W 9 u M S 9 B b G x f S W 5 k a W F f S W 5 k Z X h f V X B 0 b 1 9 B c H J p b D I z X 1 J h d 1 9 E Y X R h L 0 N o Y W 5 n Z W Q g V H l w Z S 5 7 V H J h b n N w b 3 J 0 I G F u Z C B j b 2 1 t d W 5 p Y 2 F 0 a W 9 u L D I 0 f S Z x d W 9 0 O y w m c X V v d D t T Z W N 0 a W 9 u M S 9 B b G x f S W 5 k a W F f S W 5 k Z X h f V X B 0 b 1 9 B c H J p b D I z X 1 J h d 1 9 E Y X R h L 0 N o Y W 5 n Z W Q g V H l w Z S 5 7 U m V j c m V h d G l v b i B h b m Q g Y W 1 1 c 2 V t Z W 5 0 L D I 1 f S Z x d W 9 0 O y w m c X V v d D t T Z W N 0 a W 9 u M S 9 B b G x f S W 5 k a W F f S W 5 k Z X h f V X B 0 b 1 9 B c H J p b D I z X 1 J h d 1 9 E Y X R h L 0 N o Y W 5 n Z W Q g V H l w Z S 5 7 R W R 1 Y 2 F 0 a W 9 u L D I 2 f S Z x d W 9 0 O y w m c X V v d D t T Z W N 0 a W 9 u M S 9 B b G x f S W 5 k a W F f S W 5 k Z X h f V X B 0 b 1 9 B c H J p b D I z X 1 J h d 1 9 E Y X R h L 0 N o Y W 5 n Z W Q g V H l w Z S 5 7 U G V y c 2 9 u Y W w g Y 2 F y Z S B h b m Q g Z W Z m Z W N 0 c y w y N 3 0 m c X V v d D s s J n F 1 b 3 Q 7 U 2 V j d G l v b j E v Q W x s X 0 l u Z G l h X 0 l u Z G V 4 X 1 V w d G 9 f Q X B y a W w y M 1 9 S Y X d f R G F 0 Y S 9 D a G F u Z 2 V k I F R 5 c G U u e 0 1 p c 2 N l b G x h b m V v d X M s M j h 9 J n F 1 b 3 Q 7 L C Z x d W 9 0 O 1 N l Y 3 R p b 2 4 x L 0 F s b F 9 J b m R p Y V 9 J b m R l e F 9 V c H R v X 0 F w c m l s M j N f U m F 3 X 0 R h d G E v Q 2 h h b m d l Z C B U e X B l L n t H Z W 5 l c m F s I G l u Z G V 4 L D I 5 f S Z x d W 9 0 O 1 0 s J n F 1 b 3 Q 7 U m V s Y X R p b 2 5 z a G l w S W 5 m b y Z x d W 9 0 O z p b X X 0 i I C 8 + P C 9 T d G F i b G V F b n R y a W V z P j w v S X R l b T 4 8 S X R l b T 4 8 S X R l b U x v Y 2 F 0 a W 9 u P j x J d G V t V H l w Z T 5 G b 3 J t d W x h P C 9 J d G V t V H l w Z T 4 8 S X R l b V B h d G g + U 2 V j d G l v b j E v Q W x s X 0 l u Z G l h X 0 l u Z G V 4 X 1 V w d G 9 f Q X B y a W w y M 1 9 S Y X d f R G F 0 Y S 9 T b 3 V y Y 2 U 8 L 0 l 0 Z W 1 Q Y X R o P j w v S X R l b U x v Y 2 F 0 a W 9 u P j x T d G F i b G V F b n R y a W V z I C 8 + P C 9 J d G V t P j x J d G V t P j x J d G V t T G 9 j Y X R p b 2 4 + P E l 0 Z W 1 U e X B l P k Z v c m 1 1 b G E 8 L 0 l 0 Z W 1 U e X B l P j x J d G V t U G F 0 a D 5 T Z W N 0 a W 9 u M S 9 B b G x f S W 5 k a W F f S W 5 k Z X h f V X B 0 b 1 9 B c H J p b D I z X 1 J h d 1 9 E Y X R h L 1 B y b 2 1 v d G V k J T I w S G V h Z G V y c z w v S X R l b V B h d G g + P C 9 J d G V t T G 9 j Y X R p b 2 4 + P F N 0 Y W J s Z U V u d H J p Z X M g L z 4 8 L 0 l 0 Z W 0 + P E l 0 Z W 0 + P E l 0 Z W 1 M b 2 N h d G l v b j 4 8 S X R l b V R 5 c G U + R m 9 y b X V s Y T w v S X R l b V R 5 c G U + P E l 0 Z W 1 Q Y X R o P l N l Y 3 R p b 2 4 x L 0 F s b F 9 J b m R p Y V 9 J b m R l e F 9 V c H R v X 0 F w c m l s M j N f U m F 3 X 0 R h d G E v Q 2 h h b m d l Z C U y M F R 5 c G U 8 L 0 l 0 Z W 1 Q Y X R o P j w v S X R l b U x v Y 2 F 0 a W 9 u P j x T d G F i b G V F b n R y a W V z I C 8 + P C 9 J d G V t P j x J d G V t P j x J d G V t T G 9 j Y X R p b 2 4 + P E l 0 Z W 1 U e X B l P k Z v c m 1 1 b G E 8 L 0 l 0 Z W 1 U e X B l P j x J d G V t U G F 0 a D 5 T Z W N 0 a W 9 u M S 9 T a G V l d D 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1 M i I g L z 4 8 R W 5 0 c n k g V H l w Z T 0 i R m l s b E V y c m 9 y Q 2 9 k Z S I g V m F s d W U 9 I n N V b m t u b 3 d u I i A v P j x F b n R y e S B U e X B l P S J G a W x s R X J y b 3 J D b 3 V u d C I g V m F s d W U 9 I m w w I i A v P j x F b n R y e S B U e X B l P S J G a W x s T G F z d F V w Z G F 0 Z W Q i I F Z h b H V l P S J k M j A y N C 0 x M S 0 w M l Q x O D o x O T o y M i 4 4 O D k w M T c w W i I g L z 4 8 R W 5 0 c n k g V H l w Z T 0 i R m l s b E N v b H V t b l R 5 c G V z I i B W Y W x 1 Z T 0 i c 0 J n V U Z C U V V G Q l F V R k J R V U Z C U U F H Q U E 9 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T a G V l d D E v Q 2 h h b m d l Z C B U e X B l L n t D b 2 x 1 b W 4 x L D B 9 J n F 1 b 3 Q 7 L C Z x d W 9 0 O 1 N l Y 3 R p b 2 4 x L 1 N o Z W V 0 M S 9 D a G F u Z 2 V k I F R 5 c G U u e 0 N v b H V t b j I s M X 0 m c X V v d D s s J n F 1 b 3 Q 7 U 2 V j d G l v b j E v U 2 h l Z X Q x L 0 N o Y W 5 n Z W Q g V H l w Z S 5 7 Q 2 9 s d W 1 u M y w y f S Z x d W 9 0 O y w m c X V v d D t T Z W N 0 a W 9 u M S 9 T a G V l d D E v Q 2 h h b m d l Z C B U e X B l L n t D b 2 x 1 b W 4 0 L D N 9 J n F 1 b 3 Q 7 L C Z x d W 9 0 O 1 N l Y 3 R p b 2 4 x L 1 N o Z W V 0 M S 9 D a G F u Z 2 V k I F R 5 c G U u e 0 N v b H V t b j U s N H 0 m c X V v d D s s J n F 1 b 3 Q 7 U 2 V j d G l v b j E v U 2 h l Z X Q x L 0 N o Y W 5 n Z W Q g V H l w Z S 5 7 Q 2 9 s d W 1 u N i w 1 f S Z x d W 9 0 O y w m c X V v d D t T Z W N 0 a W 9 u M S 9 T a G V l d D E v Q 2 h h b m d l Z C B U e X B l L n t D b 2 x 1 b W 4 3 L D Z 9 J n F 1 b 3 Q 7 L C Z x d W 9 0 O 1 N l Y 3 R p b 2 4 x L 1 N o Z W V 0 M S 9 D a G F u Z 2 V k I F R 5 c G U u e 0 N v b H V t b j g s N 3 0 m c X V v d D s s J n F 1 b 3 Q 7 U 2 V j d G l v b j E v U 2 h l Z X Q x L 0 N o Y W 5 n Z W Q g V H l w Z S 5 7 Q 2 9 s d W 1 u O S w 4 f S Z x d W 9 0 O y w m c X V v d D t T Z W N 0 a W 9 u M S 9 T a G V l d D E v Q 2 h h b m d l Z C B U e X B l L n t D b 2 x 1 b W 4 x M C w 5 f S Z x d W 9 0 O y w m c X V v d D t T Z W N 0 a W 9 u M S 9 T a G V l d D E v Q 2 h h b m d l Z C B U e X B l L n t D b 2 x 1 b W 4 x M S w x M H 0 m c X V v d D s s J n F 1 b 3 Q 7 U 2 V j d G l v b j E v U 2 h l Z X Q x L 0 N o Y W 5 n Z W Q g V H l w Z S 5 7 Q 2 9 s d W 1 u M T I s M T F 9 J n F 1 b 3 Q 7 L C Z x d W 9 0 O 1 N l Y 3 R p b 2 4 x L 1 N o Z W V 0 M S 9 D a G F u Z 2 V k I F R 5 c G U u e 0 N v b H V t b j E z L D E y f S Z x d W 9 0 O y w m c X V v d D t T Z W N 0 a W 9 u M S 9 T a G V l d D E v Q 2 h h b m d l Z C B U e X B l L n t D b 2 x 1 b W 4 x N C w x M 3 0 m c X V v d D s s J n F 1 b 3 Q 7 U 2 V j d G l v b j E v U 2 h l Z X Q x L 0 N o Y W 5 n Z W Q g V H l w Z S 5 7 Q 2 9 s d W 1 u M T U s M T R 9 J n F 1 b 3 Q 7 L C Z x d W 9 0 O 1 N l Y 3 R p b 2 4 x L 1 N o Z W V 0 M S 9 D a G F u Z 2 V k I F R 5 c G U u e 0 N v b H V t b j E 2 L D E 1 f S Z x d W 9 0 O 1 0 s J n F 1 b 3 Q 7 Q 2 9 s d W 1 u Q 2 9 1 b n Q m c X V v d D s 6 M T Y s J n F 1 b 3 Q 7 S 2 V 5 Q 2 9 s d W 1 u T m F t Z X M m c X V v d D s 6 W 1 0 s J n F 1 b 3 Q 7 Q 2 9 s d W 1 u S W R l b n R p d G l l c y Z x d W 9 0 O z p b J n F 1 b 3 Q 7 U 2 V j d G l v b j E v U 2 h l Z X Q x L 0 N o Y W 5 n Z W Q g V H l w Z S 5 7 Q 2 9 s d W 1 u M S w w f S Z x d W 9 0 O y w m c X V v d D t T Z W N 0 a W 9 u M S 9 T a G V l d D E v Q 2 h h b m d l Z C B U e X B l L n t D b 2 x 1 b W 4 y L D F 9 J n F 1 b 3 Q 7 L C Z x d W 9 0 O 1 N l Y 3 R p b 2 4 x L 1 N o Z W V 0 M S 9 D a G F u Z 2 V k I F R 5 c G U u e 0 N v b H V t b j M s M n 0 m c X V v d D s s J n F 1 b 3 Q 7 U 2 V j d G l v b j E v U 2 h l Z X Q x L 0 N o Y W 5 n Z W Q g V H l w Z S 5 7 Q 2 9 s d W 1 u N C w z f S Z x d W 9 0 O y w m c X V v d D t T Z W N 0 a W 9 u M S 9 T a G V l d D E v Q 2 h h b m d l Z C B U e X B l L n t D b 2 x 1 b W 4 1 L D R 9 J n F 1 b 3 Q 7 L C Z x d W 9 0 O 1 N l Y 3 R p b 2 4 x L 1 N o Z W V 0 M S 9 D a G F u Z 2 V k I F R 5 c G U u e 0 N v b H V t b j Y s N X 0 m c X V v d D s s J n F 1 b 3 Q 7 U 2 V j d G l v b j E v U 2 h l Z X Q x L 0 N o Y W 5 n Z W Q g V H l w Z S 5 7 Q 2 9 s d W 1 u N y w 2 f S Z x d W 9 0 O y w m c X V v d D t T Z W N 0 a W 9 u M S 9 T a G V l d D E v Q 2 h h b m d l Z C B U e X B l L n t D b 2 x 1 b W 4 4 L D d 9 J n F 1 b 3 Q 7 L C Z x d W 9 0 O 1 N l Y 3 R p b 2 4 x L 1 N o Z W V 0 M S 9 D a G F u Z 2 V k I F R 5 c G U u e 0 N v b H V t b j k s O H 0 m c X V v d D s s J n F 1 b 3 Q 7 U 2 V j d G l v b j E v U 2 h l Z X Q x L 0 N o Y W 5 n Z W Q g V H l w Z S 5 7 Q 2 9 s d W 1 u M T A s O X 0 m c X V v d D s s J n F 1 b 3 Q 7 U 2 V j d G l v b j E v U 2 h l Z X Q x L 0 N o Y W 5 n Z W Q g V H l w Z S 5 7 Q 2 9 s d W 1 u M T E s M T B 9 J n F 1 b 3 Q 7 L C Z x d W 9 0 O 1 N l Y 3 R p b 2 4 x L 1 N o Z W V 0 M S 9 D a G F u Z 2 V k I F R 5 c G U u e 0 N v b H V t b j E y L D E x f S Z x d W 9 0 O y w m c X V v d D t T Z W N 0 a W 9 u M S 9 T a G V l d D E v Q 2 h h b m d l Z C B U e X B l L n t D b 2 x 1 b W 4 x M y w x M n 0 m c X V v d D s s J n F 1 b 3 Q 7 U 2 V j d G l v b j E v U 2 h l Z X Q x L 0 N o Y W 5 n Z W Q g V H l w Z S 5 7 Q 2 9 s d W 1 u M T Q s M T N 9 J n F 1 b 3 Q 7 L C Z x d W 9 0 O 1 N l Y 3 R p b 2 4 x L 1 N o Z W V 0 M S 9 D a G F u Z 2 V k I F R 5 c G U u e 0 N v b H V t b j E 1 L D E 0 f S Z x d W 9 0 O y w m c X V v d D t T Z W N 0 a W 9 u M S 9 T a G V l d D E v Q 2 h h b m d l Z C B U e X B l L n t D b 2 x 1 b W 4 x N i w x N X 0 m c X V v d D t d L C Z x d W 9 0 O 1 J l b G F 0 a W 9 u c 2 h p c E l u Z m 8 m c X V v d D s 6 W 1 1 9 I i A v P j w v U 3 R h Y m x l R W 5 0 c m l l c z 4 8 L 0 l 0 Z W 0 + P E l 0 Z W 0 + P E l 0 Z W 1 M b 2 N h d G l v b j 4 8 S X R l b V R 5 c G U + R m 9 y b X V s Y T w v S X R l b V R 5 c G U + P E l 0 Z W 1 Q Y X R o P l N l Y 3 R p b 2 4 x L 1 N o Z W V 0 M S 9 T b 3 V y Y 2 U 8 L 0 l 0 Z W 1 Q Y X R o P j w v S X R l b U x v Y 2 F 0 a W 9 u P j x T d G F i b G V F b n R y a W V z I C 8 + P C 9 J d G V t P j x J d G V t P j x J d G V t T G 9 j Y X R p b 2 4 + P E l 0 Z W 1 U e X B l P k Z v c m 1 1 b G E 8 L 0 l 0 Z W 1 U e X B l P j x J d G V t U G F 0 a D 5 T Z W N 0 a W 9 u M S 9 T a G V l d D E v U 2 h l Z X Q x X 1 N o Z W V 0 P C 9 J d G V t U G F 0 a D 4 8 L 0 l 0 Z W 1 M b 2 N h d G l v b j 4 8 U 3 R h Y m x l R W 5 0 c m l l c y A v P j w v S X R l b T 4 8 S X R l b T 4 8 S X R l b U x v Y 2 F 0 a W 9 u P j x J d G V t V H l w Z T 5 G b 3 J t d W x h P C 9 J d G V t V H l w Z T 4 8 S X R l b V B h d G g + U 2 V j d G l v b j E v U 2 h l Z X Q x L 0 N o Y W 5 n Z W Q l M j B U e X B l P C 9 J d G V t U G F 0 a D 4 8 L 0 l 0 Z W 1 M b 2 N h d G l v b j 4 8 U 3 R h Y m x l R W 5 0 c m l l c y A v P j w v S X R l b T 4 8 L 0 l 0 Z W 1 z P j w v T G 9 j Y W x Q Y W N r Y W d l T W V 0 Y W R h d G F G a W x l P h Y A A A B Q S w U G A A A A A A A A A A A A A A A A A A A A A A A A J g E A A A E A A A D Q j J 3 f A R X R E Y x 6 A M B P w p f r A Q A A A J U e M n 1 J + 3 R O n M g x Q I J w j 9 k A A A A A A g A A A A A A E G Y A A A A B A A A g A A A A m / b I U 2 r U h d A / l u N P E d e k o O z Q E a o m C D 1 z 3 5 g V T c L a H 6 E A A A A A D o A A A A A C A A A g A A A A P / a K w 0 R r l 7 S 4 K R 8 N 1 Q b i D F r U 3 h i o v R l G r Y 7 h w f N P B Q p Q A A A A K b C j 3 g b O W X n e E p V w X H f w n D P R G f A r J o 0 y U H Z G S e u 9 P w 1 K o A b g M N 6 r B y P 7 I 2 s e D 3 T L t Y d E k v n o V s Z x S f + G p E s Y t V E b f 5 Y A Y O V f m + 3 K B p + 1 O Z h A A A A A R 2 L w F J + h m d x 9 E P J s 0 F m O m 7 r k m 3 l 1 t b a 1 S j P Q f e l g P o + b K T 1 Y l l O 0 H 0 6 Z y v a 1 b 3 8 R 2 V I + 0 L W M o i 9 l 6 5 U 9 3 9 F K x Q = = < / D a t a M a s h u p > 
</file>

<file path=customXml/itemProps1.xml><?xml version="1.0" encoding="utf-8"?>
<ds:datastoreItem xmlns:ds="http://schemas.openxmlformats.org/officeDocument/2006/customXml" ds:itemID="{88272D4B-3B2F-453E-83F8-6B36EBEE616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Visualization</vt:lpstr>
      <vt:lpstr>Q1</vt:lpstr>
      <vt:lpstr>Q2</vt:lpstr>
      <vt:lpstr>Q3</vt:lpstr>
      <vt:lpstr>Q4</vt:lpstr>
      <vt:lpstr>Q5</vt:lpstr>
      <vt:lpstr>Problem_Statement</vt:lpstr>
      <vt:lpstr>Cleaned Data</vt:lpstr>
      <vt:lpstr>Transposed Data</vt:lpstr>
      <vt:lpstr>Check_Data_Type</vt:lpstr>
      <vt:lpstr>Sampling</vt:lpstr>
      <vt:lpstr>Working_Notes</vt:lpstr>
      <vt:lpstr>All_India_Index_Upto_April23_Ra</vt:lpstr>
      <vt:lpstr>Crude Oil Price</vt:lpstr>
      <vt:lpstr>CPI_DATA_FOR_Q.5</vt:lpstr>
      <vt:lpstr>CRUDE_OIL_DATA_FOR_Q.5</vt:lpstr>
      <vt:lpstr>Broader_Category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dc:creator>
  <cp:lastModifiedBy>Shubham</cp:lastModifiedBy>
  <dcterms:created xsi:type="dcterms:W3CDTF">2024-10-26T10:09:25Z</dcterms:created>
  <dcterms:modified xsi:type="dcterms:W3CDTF">2024-11-06T06:17:11Z</dcterms:modified>
</cp:coreProperties>
</file>