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20" windowWidth="19875" windowHeight="9510" firstSheet="4" activeTab="15"/>
  </bookViews>
  <sheets>
    <sheet name="SEP.17" sheetId="1" r:id="rId1"/>
    <sheet name="OCT.17" sheetId="2" r:id="rId2"/>
    <sheet name="NOV.17" sheetId="4" r:id="rId3"/>
    <sheet name="DEC.17" sheetId="3" r:id="rId4"/>
    <sheet name="JAN.18" sheetId="5" r:id="rId5"/>
    <sheet name="FEB.18" sheetId="6" r:id="rId6"/>
    <sheet name="MAR.18" sheetId="10" r:id="rId7"/>
    <sheet name="April'18" sheetId="9" r:id="rId8"/>
    <sheet name="May'18" sheetId="13" r:id="rId9"/>
    <sheet name="June'18" sheetId="11" r:id="rId10"/>
    <sheet name="July'18" sheetId="14" r:id="rId11"/>
    <sheet name="Aug'18" sheetId="46" r:id="rId12"/>
    <sheet name="Sept.18" sheetId="29" r:id="rId13"/>
    <sheet name="Oct.18" sheetId="52" r:id="rId14"/>
    <sheet name="Nov.18" sheetId="73" r:id="rId15"/>
    <sheet name="Dec.18" sheetId="74" r:id="rId16"/>
  </sheets>
  <definedNames>
    <definedName name="_xlnm._FilterDatabase" localSheetId="11" hidden="1">'Aug''18'!$A$1:$U$101</definedName>
    <definedName name="_xlnm._FilterDatabase" localSheetId="10" hidden="1">'July''18'!$A$1:$Q$99</definedName>
    <definedName name="_xlnm._FilterDatabase" localSheetId="9" hidden="1">'June''18'!$A$1:$P$87</definedName>
    <definedName name="_xlnm._FilterDatabase" localSheetId="8" hidden="1">'May''18'!$A$1:$P$87</definedName>
  </definedNames>
  <calcPr calcId="124519"/>
</workbook>
</file>

<file path=xl/calcChain.xml><?xml version="1.0" encoding="utf-8"?>
<calcChain xmlns="http://schemas.openxmlformats.org/spreadsheetml/2006/main">
  <c r="S99" i="46"/>
  <c r="R99"/>
  <c r="T99" s="1"/>
  <c r="Q99"/>
  <c r="O99"/>
  <c r="N99"/>
  <c r="P99" s="1"/>
  <c r="M99"/>
  <c r="K99"/>
  <c r="J99"/>
  <c r="L99" s="1"/>
  <c r="I99"/>
  <c r="G99"/>
  <c r="F99"/>
  <c r="H99" s="1"/>
  <c r="E99"/>
  <c r="T98"/>
  <c r="P98"/>
  <c r="L98"/>
  <c r="H98"/>
  <c r="T97"/>
  <c r="P97"/>
  <c r="L97"/>
  <c r="H97"/>
  <c r="T96"/>
  <c r="P96"/>
  <c r="L96"/>
  <c r="H96"/>
  <c r="T95"/>
  <c r="P95"/>
  <c r="L95"/>
  <c r="H95"/>
  <c r="S94"/>
  <c r="R94"/>
  <c r="T94" s="1"/>
  <c r="Q94"/>
  <c r="O94"/>
  <c r="N94"/>
  <c r="P94" s="1"/>
  <c r="M94"/>
  <c r="K94"/>
  <c r="J94"/>
  <c r="L94" s="1"/>
  <c r="I94"/>
  <c r="G94"/>
  <c r="F94"/>
  <c r="H94" s="1"/>
  <c r="E94"/>
  <c r="T93"/>
  <c r="P93"/>
  <c r="L93"/>
  <c r="H93"/>
  <c r="T92"/>
  <c r="P92"/>
  <c r="L92"/>
  <c r="H92"/>
  <c r="T91"/>
  <c r="P91"/>
  <c r="L91"/>
  <c r="H91"/>
  <c r="T90"/>
  <c r="P90"/>
  <c r="L90"/>
  <c r="H90"/>
  <c r="T89"/>
  <c r="P89"/>
  <c r="L89"/>
  <c r="H89"/>
  <c r="S88"/>
  <c r="S100" s="1"/>
  <c r="R88"/>
  <c r="R100" s="1"/>
  <c r="Q88"/>
  <c r="Q100" s="1"/>
  <c r="O88"/>
  <c r="O100" s="1"/>
  <c r="N88"/>
  <c r="N100" s="1"/>
  <c r="M88"/>
  <c r="M100" s="1"/>
  <c r="K88"/>
  <c r="K100" s="1"/>
  <c r="J88"/>
  <c r="J100" s="1"/>
  <c r="I88"/>
  <c r="I100" s="1"/>
  <c r="G88"/>
  <c r="G100" s="1"/>
  <c r="F88"/>
  <c r="F100" s="1"/>
  <c r="E88"/>
  <c r="E100" s="1"/>
  <c r="T87"/>
  <c r="P87"/>
  <c r="L87"/>
  <c r="H87"/>
  <c r="T86"/>
  <c r="P86"/>
  <c r="L86"/>
  <c r="H86"/>
  <c r="T85"/>
  <c r="P85"/>
  <c r="L85"/>
  <c r="H85"/>
  <c r="T84"/>
  <c r="P84"/>
  <c r="L84"/>
  <c r="H84"/>
  <c r="S82"/>
  <c r="R82"/>
  <c r="T82" s="1"/>
  <c r="Q82"/>
  <c r="O82"/>
  <c r="N82"/>
  <c r="P82" s="1"/>
  <c r="M82"/>
  <c r="K82"/>
  <c r="J82"/>
  <c r="L82" s="1"/>
  <c r="I82"/>
  <c r="G82"/>
  <c r="F82"/>
  <c r="H82" s="1"/>
  <c r="E82"/>
  <c r="T81"/>
  <c r="P81"/>
  <c r="L81"/>
  <c r="H81"/>
  <c r="T80"/>
  <c r="P80"/>
  <c r="L80"/>
  <c r="H80"/>
  <c r="T79"/>
  <c r="P79"/>
  <c r="L79"/>
  <c r="H79"/>
  <c r="T78"/>
  <c r="P78"/>
  <c r="L78"/>
  <c r="H78"/>
  <c r="S77"/>
  <c r="S83" s="1"/>
  <c r="R77"/>
  <c r="R83" s="1"/>
  <c r="T83" s="1"/>
  <c r="Q77"/>
  <c r="Q83" s="1"/>
  <c r="O77"/>
  <c r="O83" s="1"/>
  <c r="N77"/>
  <c r="N83" s="1"/>
  <c r="M77"/>
  <c r="M83" s="1"/>
  <c r="K77"/>
  <c r="K83" s="1"/>
  <c r="J77"/>
  <c r="J83" s="1"/>
  <c r="L83" s="1"/>
  <c r="I77"/>
  <c r="I83" s="1"/>
  <c r="G77"/>
  <c r="G83" s="1"/>
  <c r="F77"/>
  <c r="F83" s="1"/>
  <c r="E77"/>
  <c r="E83" s="1"/>
  <c r="T76"/>
  <c r="P76"/>
  <c r="L76"/>
  <c r="H76"/>
  <c r="T75"/>
  <c r="P75"/>
  <c r="L75"/>
  <c r="H75"/>
  <c r="T74"/>
  <c r="P74"/>
  <c r="L74"/>
  <c r="H74"/>
  <c r="T73"/>
  <c r="P73"/>
  <c r="L73"/>
  <c r="H73"/>
  <c r="T72"/>
  <c r="P72"/>
  <c r="L72"/>
  <c r="H72"/>
  <c r="T71"/>
  <c r="P71"/>
  <c r="L71"/>
  <c r="H71"/>
  <c r="T70"/>
  <c r="P70"/>
  <c r="L70"/>
  <c r="H70"/>
  <c r="S68"/>
  <c r="R68"/>
  <c r="T68" s="1"/>
  <c r="Q68"/>
  <c r="O68"/>
  <c r="N68"/>
  <c r="P68" s="1"/>
  <c r="M68"/>
  <c r="K68"/>
  <c r="J68"/>
  <c r="L68" s="1"/>
  <c r="I68"/>
  <c r="G68"/>
  <c r="F68"/>
  <c r="H68" s="1"/>
  <c r="E68"/>
  <c r="T67"/>
  <c r="P67"/>
  <c r="L67"/>
  <c r="H67"/>
  <c r="T66"/>
  <c r="P66"/>
  <c r="L66"/>
  <c r="H66"/>
  <c r="T65"/>
  <c r="P65"/>
  <c r="L65"/>
  <c r="H65"/>
  <c r="T64"/>
  <c r="P64"/>
  <c r="L64"/>
  <c r="H64"/>
  <c r="S63"/>
  <c r="S69" s="1"/>
  <c r="R63"/>
  <c r="R69" s="1"/>
  <c r="T69" s="1"/>
  <c r="Q63"/>
  <c r="Q69" s="1"/>
  <c r="O63"/>
  <c r="O69" s="1"/>
  <c r="N63"/>
  <c r="N69" s="1"/>
  <c r="M63"/>
  <c r="M69" s="1"/>
  <c r="K63"/>
  <c r="K69" s="1"/>
  <c r="J63"/>
  <c r="J69" s="1"/>
  <c r="L69" s="1"/>
  <c r="I63"/>
  <c r="I69" s="1"/>
  <c r="G63"/>
  <c r="G69" s="1"/>
  <c r="F63"/>
  <c r="F69" s="1"/>
  <c r="E63"/>
  <c r="E69" s="1"/>
  <c r="T62"/>
  <c r="P62"/>
  <c r="L62"/>
  <c r="H62"/>
  <c r="T61"/>
  <c r="P61"/>
  <c r="L61"/>
  <c r="H61"/>
  <c r="T60"/>
  <c r="P60"/>
  <c r="L60"/>
  <c r="H60"/>
  <c r="T59"/>
  <c r="P59"/>
  <c r="L59"/>
  <c r="H59"/>
  <c r="T58"/>
  <c r="P58"/>
  <c r="L58"/>
  <c r="H58"/>
  <c r="T57"/>
  <c r="P57"/>
  <c r="L57"/>
  <c r="H57"/>
  <c r="S55"/>
  <c r="R55"/>
  <c r="T55" s="1"/>
  <c r="Q55"/>
  <c r="O55"/>
  <c r="N55"/>
  <c r="P55" s="1"/>
  <c r="M55"/>
  <c r="K55"/>
  <c r="J55"/>
  <c r="L55" s="1"/>
  <c r="I55"/>
  <c r="G55"/>
  <c r="F55"/>
  <c r="H55" s="1"/>
  <c r="E55"/>
  <c r="T54"/>
  <c r="P54"/>
  <c r="L54"/>
  <c r="H54"/>
  <c r="T53"/>
  <c r="P53"/>
  <c r="L53"/>
  <c r="H53"/>
  <c r="T52"/>
  <c r="P52"/>
  <c r="L52"/>
  <c r="H52"/>
  <c r="T51"/>
  <c r="P51"/>
  <c r="L51"/>
  <c r="H51"/>
  <c r="S50"/>
  <c r="R50"/>
  <c r="T50" s="1"/>
  <c r="Q50"/>
  <c r="O50"/>
  <c r="N50"/>
  <c r="P50" s="1"/>
  <c r="M50"/>
  <c r="K50"/>
  <c r="J50"/>
  <c r="L50" s="1"/>
  <c r="I50"/>
  <c r="G50"/>
  <c r="F50"/>
  <c r="H50" s="1"/>
  <c r="E50"/>
  <c r="T49"/>
  <c r="P49"/>
  <c r="L49"/>
  <c r="H49"/>
  <c r="T48"/>
  <c r="P48"/>
  <c r="L48"/>
  <c r="H48"/>
  <c r="T47"/>
  <c r="P47"/>
  <c r="L47"/>
  <c r="H47"/>
  <c r="T46"/>
  <c r="P46"/>
  <c r="L46"/>
  <c r="H46"/>
  <c r="T45"/>
  <c r="P45"/>
  <c r="L45"/>
  <c r="H45"/>
  <c r="S44"/>
  <c r="S56" s="1"/>
  <c r="R44"/>
  <c r="R56" s="1"/>
  <c r="T56" s="1"/>
  <c r="Q44"/>
  <c r="Q56" s="1"/>
  <c r="O44"/>
  <c r="O56" s="1"/>
  <c r="N44"/>
  <c r="N56" s="1"/>
  <c r="M44"/>
  <c r="M56" s="1"/>
  <c r="K44"/>
  <c r="K56" s="1"/>
  <c r="J44"/>
  <c r="J56" s="1"/>
  <c r="L56" s="1"/>
  <c r="I44"/>
  <c r="I56" s="1"/>
  <c r="G44"/>
  <c r="G56" s="1"/>
  <c r="F44"/>
  <c r="F56" s="1"/>
  <c r="E44"/>
  <c r="E56" s="1"/>
  <c r="T43"/>
  <c r="P43"/>
  <c r="L43"/>
  <c r="H43"/>
  <c r="T42"/>
  <c r="P42"/>
  <c r="L42"/>
  <c r="H42"/>
  <c r="T41"/>
  <c r="P41"/>
  <c r="L41"/>
  <c r="H41"/>
  <c r="T40"/>
  <c r="P40"/>
  <c r="L40"/>
  <c r="H40"/>
  <c r="T39"/>
  <c r="P39"/>
  <c r="L39"/>
  <c r="H39"/>
  <c r="S37"/>
  <c r="R37"/>
  <c r="T37" s="1"/>
  <c r="Q37"/>
  <c r="O37"/>
  <c r="N37"/>
  <c r="P37" s="1"/>
  <c r="M37"/>
  <c r="K37"/>
  <c r="J37"/>
  <c r="L37" s="1"/>
  <c r="I37"/>
  <c r="G37"/>
  <c r="F37"/>
  <c r="H37" s="1"/>
  <c r="E37"/>
  <c r="T36"/>
  <c r="P36"/>
  <c r="L36"/>
  <c r="H36"/>
  <c r="T35"/>
  <c r="P35"/>
  <c r="L35"/>
  <c r="H35"/>
  <c r="T34"/>
  <c r="P34"/>
  <c r="L34"/>
  <c r="H34"/>
  <c r="S33"/>
  <c r="S38" s="1"/>
  <c r="R33"/>
  <c r="R38" s="1"/>
  <c r="T38" s="1"/>
  <c r="Q33"/>
  <c r="Q38" s="1"/>
  <c r="O33"/>
  <c r="O38" s="1"/>
  <c r="N33"/>
  <c r="N38" s="1"/>
  <c r="M33"/>
  <c r="M38" s="1"/>
  <c r="K33"/>
  <c r="K38" s="1"/>
  <c r="J33"/>
  <c r="J38" s="1"/>
  <c r="L38" s="1"/>
  <c r="I33"/>
  <c r="I38" s="1"/>
  <c r="G33"/>
  <c r="G38" s="1"/>
  <c r="F33"/>
  <c r="F38" s="1"/>
  <c r="E33"/>
  <c r="E38" s="1"/>
  <c r="T32"/>
  <c r="P32"/>
  <c r="L32"/>
  <c r="H32"/>
  <c r="T31"/>
  <c r="P31"/>
  <c r="L31"/>
  <c r="H31"/>
  <c r="T30"/>
  <c r="P30"/>
  <c r="L30"/>
  <c r="H30"/>
  <c r="T29"/>
  <c r="P29"/>
  <c r="L29"/>
  <c r="H29"/>
  <c r="T28"/>
  <c r="P28"/>
  <c r="L28"/>
  <c r="H28"/>
  <c r="S26"/>
  <c r="R26"/>
  <c r="T26" s="1"/>
  <c r="Q26"/>
  <c r="O26"/>
  <c r="N26"/>
  <c r="P26" s="1"/>
  <c r="M26"/>
  <c r="K26"/>
  <c r="J26"/>
  <c r="L26" s="1"/>
  <c r="I26"/>
  <c r="G26"/>
  <c r="F26"/>
  <c r="H26" s="1"/>
  <c r="E26"/>
  <c r="T25"/>
  <c r="P25"/>
  <c r="L25"/>
  <c r="H25"/>
  <c r="T24"/>
  <c r="P24"/>
  <c r="L24"/>
  <c r="H24"/>
  <c r="T23"/>
  <c r="P23"/>
  <c r="L23"/>
  <c r="H23"/>
  <c r="T22"/>
  <c r="P22"/>
  <c r="L22"/>
  <c r="H22"/>
  <c r="T21"/>
  <c r="P21"/>
  <c r="L21"/>
  <c r="H21"/>
  <c r="T20"/>
  <c r="P20"/>
  <c r="L20"/>
  <c r="H20"/>
  <c r="S19"/>
  <c r="S27" s="1"/>
  <c r="R19"/>
  <c r="R27" s="1"/>
  <c r="T27" s="1"/>
  <c r="Q19"/>
  <c r="Q27" s="1"/>
  <c r="O19"/>
  <c r="O27" s="1"/>
  <c r="N19"/>
  <c r="N27" s="1"/>
  <c r="M19"/>
  <c r="M27" s="1"/>
  <c r="K19"/>
  <c r="K27" s="1"/>
  <c r="J19"/>
  <c r="J27" s="1"/>
  <c r="L27" s="1"/>
  <c r="I19"/>
  <c r="I27" s="1"/>
  <c r="G19"/>
  <c r="G27" s="1"/>
  <c r="F19"/>
  <c r="F27" s="1"/>
  <c r="E19"/>
  <c r="E27" s="1"/>
  <c r="T18"/>
  <c r="P18"/>
  <c r="L18"/>
  <c r="H18"/>
  <c r="T17"/>
  <c r="P17"/>
  <c r="L17"/>
  <c r="H17"/>
  <c r="T16"/>
  <c r="P16"/>
  <c r="L16"/>
  <c r="H16"/>
  <c r="T15"/>
  <c r="P15"/>
  <c r="L15"/>
  <c r="H15"/>
  <c r="T14"/>
  <c r="P14"/>
  <c r="L14"/>
  <c r="H14"/>
  <c r="T13"/>
  <c r="P13"/>
  <c r="L13"/>
  <c r="H13"/>
  <c r="T12"/>
  <c r="P12"/>
  <c r="L12"/>
  <c r="H12"/>
  <c r="S10"/>
  <c r="R10"/>
  <c r="T10" s="1"/>
  <c r="Q10"/>
  <c r="O10"/>
  <c r="N10"/>
  <c r="P10" s="1"/>
  <c r="M10"/>
  <c r="K10"/>
  <c r="J10"/>
  <c r="L10" s="1"/>
  <c r="I10"/>
  <c r="G10"/>
  <c r="F10"/>
  <c r="H10" s="1"/>
  <c r="E10"/>
  <c r="T9"/>
  <c r="P9"/>
  <c r="L9"/>
  <c r="H9"/>
  <c r="T8"/>
  <c r="P8"/>
  <c r="L8"/>
  <c r="H8"/>
  <c r="S7"/>
  <c r="S11" s="1"/>
  <c r="R7"/>
  <c r="R11" s="1"/>
  <c r="T11" s="1"/>
  <c r="Q7"/>
  <c r="Q11" s="1"/>
  <c r="O7"/>
  <c r="O11" s="1"/>
  <c r="N7"/>
  <c r="N11" s="1"/>
  <c r="M7"/>
  <c r="M11" s="1"/>
  <c r="K7"/>
  <c r="K11" s="1"/>
  <c r="J7"/>
  <c r="J11" s="1"/>
  <c r="L11" s="1"/>
  <c r="I7"/>
  <c r="I11" s="1"/>
  <c r="G7"/>
  <c r="G11" s="1"/>
  <c r="F7"/>
  <c r="F11" s="1"/>
  <c r="E7"/>
  <c r="E11" s="1"/>
  <c r="T6"/>
  <c r="P6"/>
  <c r="L6"/>
  <c r="H6"/>
  <c r="T5"/>
  <c r="P5"/>
  <c r="L5"/>
  <c r="H5"/>
  <c r="T4"/>
  <c r="P4"/>
  <c r="L4"/>
  <c r="H4"/>
  <c r="T3"/>
  <c r="P3"/>
  <c r="L3"/>
  <c r="H3"/>
  <c r="S2"/>
  <c r="K2"/>
  <c r="O2" s="1"/>
  <c r="P99" i="14"/>
  <c r="O99"/>
  <c r="N99"/>
  <c r="M99"/>
  <c r="L99"/>
  <c r="K99"/>
  <c r="J99"/>
  <c r="I99"/>
  <c r="H99"/>
  <c r="G99"/>
  <c r="F99"/>
  <c r="E99"/>
  <c r="P98"/>
  <c r="O98"/>
  <c r="N98"/>
  <c r="M98"/>
  <c r="L98"/>
  <c r="K98"/>
  <c r="J98"/>
  <c r="I98"/>
  <c r="H98"/>
  <c r="G98"/>
  <c r="F98"/>
  <c r="E98"/>
  <c r="P97"/>
  <c r="O97"/>
  <c r="N97"/>
  <c r="M97"/>
  <c r="L97"/>
  <c r="K97"/>
  <c r="J97"/>
  <c r="I97"/>
  <c r="H97"/>
  <c r="G97"/>
  <c r="F97"/>
  <c r="E97"/>
  <c r="P96"/>
  <c r="L96"/>
  <c r="H96"/>
  <c r="P95"/>
  <c r="L95"/>
  <c r="H95"/>
  <c r="P94"/>
  <c r="L94"/>
  <c r="H94"/>
  <c r="P93"/>
  <c r="L93"/>
  <c r="H93"/>
  <c r="P92"/>
  <c r="O92"/>
  <c r="N92"/>
  <c r="M92"/>
  <c r="L92"/>
  <c r="K92"/>
  <c r="J92"/>
  <c r="I92"/>
  <c r="H92"/>
  <c r="G92"/>
  <c r="F92"/>
  <c r="E92"/>
  <c r="P91"/>
  <c r="L91"/>
  <c r="H91"/>
  <c r="P90"/>
  <c r="L90"/>
  <c r="H90"/>
  <c r="P89"/>
  <c r="L89"/>
  <c r="H89"/>
  <c r="P88"/>
  <c r="L88"/>
  <c r="H88"/>
  <c r="P87"/>
  <c r="L87"/>
  <c r="H87"/>
  <c r="P86"/>
  <c r="O86"/>
  <c r="N86"/>
  <c r="M86"/>
  <c r="L86"/>
  <c r="K86"/>
  <c r="J86"/>
  <c r="I86"/>
  <c r="H86"/>
  <c r="G86"/>
  <c r="F86"/>
  <c r="E86"/>
  <c r="P85"/>
  <c r="L85"/>
  <c r="H85"/>
  <c r="P84"/>
  <c r="L84"/>
  <c r="H84"/>
  <c r="P83"/>
  <c r="L83"/>
  <c r="H83"/>
  <c r="P82"/>
  <c r="L82"/>
  <c r="H82"/>
  <c r="P81"/>
  <c r="O81"/>
  <c r="N81"/>
  <c r="M81"/>
  <c r="L81"/>
  <c r="K81"/>
  <c r="J81"/>
  <c r="I81"/>
  <c r="H81"/>
  <c r="G81"/>
  <c r="F81"/>
  <c r="E81"/>
  <c r="P80"/>
  <c r="O80"/>
  <c r="N80"/>
  <c r="M80"/>
  <c r="L80"/>
  <c r="K80"/>
  <c r="J80"/>
  <c r="I80"/>
  <c r="H80"/>
  <c r="G80"/>
  <c r="F80"/>
  <c r="E80"/>
  <c r="P79"/>
  <c r="L79"/>
  <c r="H79"/>
  <c r="P78"/>
  <c r="L78"/>
  <c r="H78"/>
  <c r="P77"/>
  <c r="L77"/>
  <c r="H77"/>
  <c r="P76"/>
  <c r="L76"/>
  <c r="H76"/>
  <c r="P75"/>
  <c r="O75"/>
  <c r="N75"/>
  <c r="M75"/>
  <c r="L75"/>
  <c r="K75"/>
  <c r="J75"/>
  <c r="I75"/>
  <c r="H75"/>
  <c r="G75"/>
  <c r="F75"/>
  <c r="E75"/>
  <c r="P74"/>
  <c r="L74"/>
  <c r="H74"/>
  <c r="P73"/>
  <c r="L73"/>
  <c r="H73"/>
  <c r="P72"/>
  <c r="L72"/>
  <c r="H72"/>
  <c r="P71"/>
  <c r="L71"/>
  <c r="H71"/>
  <c r="P70"/>
  <c r="L70"/>
  <c r="H70"/>
  <c r="P69"/>
  <c r="L69"/>
  <c r="H69"/>
  <c r="P68"/>
  <c r="O68"/>
  <c r="N68"/>
  <c r="M68"/>
  <c r="L68"/>
  <c r="K68"/>
  <c r="J68"/>
  <c r="I68"/>
  <c r="H68"/>
  <c r="G68"/>
  <c r="F68"/>
  <c r="E68"/>
  <c r="P67"/>
  <c r="O67"/>
  <c r="N67"/>
  <c r="M67"/>
  <c r="L67"/>
  <c r="K67"/>
  <c r="J67"/>
  <c r="I67"/>
  <c r="H67"/>
  <c r="G67"/>
  <c r="F67"/>
  <c r="E67"/>
  <c r="P66"/>
  <c r="L66"/>
  <c r="H66"/>
  <c r="P65"/>
  <c r="L65"/>
  <c r="H65"/>
  <c r="P64"/>
  <c r="L64"/>
  <c r="H64"/>
  <c r="P63"/>
  <c r="L63"/>
  <c r="H63"/>
  <c r="P62"/>
  <c r="O62"/>
  <c r="N62"/>
  <c r="M62"/>
  <c r="L62"/>
  <c r="K62"/>
  <c r="J62"/>
  <c r="I62"/>
  <c r="H62"/>
  <c r="G62"/>
  <c r="F62"/>
  <c r="E62"/>
  <c r="P61"/>
  <c r="L61"/>
  <c r="H61"/>
  <c r="P60"/>
  <c r="L60"/>
  <c r="H60"/>
  <c r="P59"/>
  <c r="L59"/>
  <c r="H59"/>
  <c r="P58"/>
  <c r="L58"/>
  <c r="H58"/>
  <c r="P57"/>
  <c r="L57"/>
  <c r="H57"/>
  <c r="P56"/>
  <c r="L56"/>
  <c r="H56"/>
  <c r="P55"/>
  <c r="O55"/>
  <c r="N55"/>
  <c r="M55"/>
  <c r="L55"/>
  <c r="K55"/>
  <c r="J55"/>
  <c r="I55"/>
  <c r="H55"/>
  <c r="G55"/>
  <c r="F55"/>
  <c r="E55"/>
  <c r="P54"/>
  <c r="O54"/>
  <c r="N54"/>
  <c r="M54"/>
  <c r="L54"/>
  <c r="K54"/>
  <c r="J54"/>
  <c r="I54"/>
  <c r="H54"/>
  <c r="G54"/>
  <c r="F54"/>
  <c r="E54"/>
  <c r="P53"/>
  <c r="L53"/>
  <c r="H53"/>
  <c r="P52"/>
  <c r="L52"/>
  <c r="H52"/>
  <c r="P51"/>
  <c r="L51"/>
  <c r="H51"/>
  <c r="P50"/>
  <c r="L50"/>
  <c r="H50"/>
  <c r="P49"/>
  <c r="O49"/>
  <c r="N49"/>
  <c r="M49"/>
  <c r="L49"/>
  <c r="K49"/>
  <c r="J49"/>
  <c r="I49"/>
  <c r="H49"/>
  <c r="G49"/>
  <c r="F49"/>
  <c r="E49"/>
  <c r="P48"/>
  <c r="L48"/>
  <c r="H48"/>
  <c r="P47"/>
  <c r="L47"/>
  <c r="H47"/>
  <c r="P46"/>
  <c r="L46"/>
  <c r="H46"/>
  <c r="P45"/>
  <c r="L45"/>
  <c r="H45"/>
  <c r="P44"/>
  <c r="L44"/>
  <c r="H44"/>
  <c r="P43"/>
  <c r="O43"/>
  <c r="N43"/>
  <c r="M43"/>
  <c r="L43"/>
  <c r="K43"/>
  <c r="J43"/>
  <c r="I43"/>
  <c r="H43"/>
  <c r="G43"/>
  <c r="F43"/>
  <c r="E43"/>
  <c r="P42"/>
  <c r="L42"/>
  <c r="H42"/>
  <c r="P41"/>
  <c r="L41"/>
  <c r="H41"/>
  <c r="P40"/>
  <c r="L40"/>
  <c r="H40"/>
  <c r="P39"/>
  <c r="L39"/>
  <c r="H39"/>
  <c r="P38"/>
  <c r="L38"/>
  <c r="H38"/>
  <c r="P37"/>
  <c r="O37"/>
  <c r="N37"/>
  <c r="M37"/>
  <c r="L37"/>
  <c r="K37"/>
  <c r="J37"/>
  <c r="I37"/>
  <c r="H37"/>
  <c r="G37"/>
  <c r="F37"/>
  <c r="E37"/>
  <c r="P36"/>
  <c r="O36"/>
  <c r="N36"/>
  <c r="M36"/>
  <c r="L36"/>
  <c r="K36"/>
  <c r="J36"/>
  <c r="I36"/>
  <c r="H36"/>
  <c r="G36"/>
  <c r="F36"/>
  <c r="E36"/>
  <c r="P35"/>
  <c r="L35"/>
  <c r="H35"/>
  <c r="P34"/>
  <c r="L34"/>
  <c r="H34"/>
  <c r="P33"/>
  <c r="L33"/>
  <c r="H33"/>
  <c r="P32"/>
  <c r="O32"/>
  <c r="N32"/>
  <c r="M32"/>
  <c r="L32"/>
  <c r="K32"/>
  <c r="J32"/>
  <c r="I32"/>
  <c r="H32"/>
  <c r="G32"/>
  <c r="F32"/>
  <c r="E32"/>
  <c r="P31"/>
  <c r="L31"/>
  <c r="H31"/>
  <c r="P30"/>
  <c r="L30"/>
  <c r="H30"/>
  <c r="P29"/>
  <c r="L29"/>
  <c r="H29"/>
  <c r="P28"/>
  <c r="L28"/>
  <c r="H28"/>
  <c r="P27"/>
  <c r="O27"/>
  <c r="N27"/>
  <c r="M27"/>
  <c r="L27"/>
  <c r="K27"/>
  <c r="J27"/>
  <c r="I27"/>
  <c r="H27"/>
  <c r="G27"/>
  <c r="F27"/>
  <c r="E27"/>
  <c r="O26"/>
  <c r="N26"/>
  <c r="M26"/>
  <c r="K26"/>
  <c r="J26"/>
  <c r="I26"/>
  <c r="G26"/>
  <c r="F26"/>
  <c r="E26"/>
  <c r="P25"/>
  <c r="L25"/>
  <c r="H25"/>
  <c r="P24"/>
  <c r="L24"/>
  <c r="H24"/>
  <c r="P23"/>
  <c r="L23"/>
  <c r="H23"/>
  <c r="P22"/>
  <c r="L22"/>
  <c r="H22"/>
  <c r="P21"/>
  <c r="L21"/>
  <c r="H21"/>
  <c r="P20"/>
  <c r="L20"/>
  <c r="H20"/>
  <c r="P19"/>
  <c r="O19"/>
  <c r="N19"/>
  <c r="M19"/>
  <c r="L19"/>
  <c r="K19"/>
  <c r="J19"/>
  <c r="I19"/>
  <c r="H19"/>
  <c r="G19"/>
  <c r="F19"/>
  <c r="E19"/>
  <c r="P18"/>
  <c r="L18"/>
  <c r="H18"/>
  <c r="P17"/>
  <c r="L17"/>
  <c r="H17"/>
  <c r="P16"/>
  <c r="L16"/>
  <c r="H16"/>
  <c r="P15"/>
  <c r="L15"/>
  <c r="H15"/>
  <c r="P14"/>
  <c r="L14"/>
  <c r="H14"/>
  <c r="P13"/>
  <c r="L13"/>
  <c r="H13"/>
  <c r="P12"/>
  <c r="L12"/>
  <c r="H12"/>
  <c r="P11"/>
  <c r="O11"/>
  <c r="N11"/>
  <c r="M11"/>
  <c r="L11"/>
  <c r="K11"/>
  <c r="J11"/>
  <c r="I11"/>
  <c r="H11"/>
  <c r="G11"/>
  <c r="F11"/>
  <c r="E11"/>
  <c r="O10"/>
  <c r="N10"/>
  <c r="M10"/>
  <c r="K10"/>
  <c r="J10"/>
  <c r="I10"/>
  <c r="G10"/>
  <c r="F10"/>
  <c r="E10"/>
  <c r="P9"/>
  <c r="L9"/>
  <c r="H9"/>
  <c r="P8"/>
  <c r="L8"/>
  <c r="H8"/>
  <c r="P7"/>
  <c r="O7"/>
  <c r="N7"/>
  <c r="M7"/>
  <c r="L7"/>
  <c r="K7"/>
  <c r="J7"/>
  <c r="I7"/>
  <c r="H7"/>
  <c r="G7"/>
  <c r="F7"/>
  <c r="E7"/>
  <c r="P6"/>
  <c r="L6"/>
  <c r="H6"/>
  <c r="P5"/>
  <c r="L5"/>
  <c r="H5"/>
  <c r="P4"/>
  <c r="L4"/>
  <c r="H4"/>
  <c r="P3"/>
  <c r="L3"/>
  <c r="H3"/>
  <c r="O2"/>
  <c r="K2"/>
  <c r="O87" i="11"/>
  <c r="N87"/>
  <c r="M87"/>
  <c r="L87"/>
  <c r="K87"/>
  <c r="J87"/>
  <c r="I87"/>
  <c r="H87"/>
  <c r="G87"/>
  <c r="F87"/>
  <c r="E87"/>
  <c r="D87"/>
  <c r="O86"/>
  <c r="N86"/>
  <c r="M86"/>
  <c r="L86"/>
  <c r="K86"/>
  <c r="J86"/>
  <c r="I86"/>
  <c r="H86"/>
  <c r="G86"/>
  <c r="F86"/>
  <c r="E86"/>
  <c r="D86"/>
  <c r="O85"/>
  <c r="K85"/>
  <c r="G85"/>
  <c r="O84"/>
  <c r="K84"/>
  <c r="G84"/>
  <c r="O83"/>
  <c r="K83"/>
  <c r="G83"/>
  <c r="O82"/>
  <c r="K82"/>
  <c r="G82"/>
  <c r="O81"/>
  <c r="K81"/>
  <c r="G81"/>
  <c r="O80"/>
  <c r="K80"/>
  <c r="G80"/>
  <c r="O79"/>
  <c r="K79"/>
  <c r="G79"/>
  <c r="O78"/>
  <c r="K78"/>
  <c r="G78"/>
  <c r="O77"/>
  <c r="K77"/>
  <c r="G77"/>
  <c r="O76"/>
  <c r="K76"/>
  <c r="G76"/>
  <c r="O75"/>
  <c r="K75"/>
  <c r="G75"/>
  <c r="O74"/>
  <c r="K74"/>
  <c r="G74"/>
  <c r="O73"/>
  <c r="K73"/>
  <c r="G73"/>
  <c r="O72"/>
  <c r="N72"/>
  <c r="M72"/>
  <c r="L72"/>
  <c r="K72"/>
  <c r="J72"/>
  <c r="I72"/>
  <c r="H72"/>
  <c r="G72"/>
  <c r="F72"/>
  <c r="E72"/>
  <c r="D72"/>
  <c r="O71"/>
  <c r="K71"/>
  <c r="G71"/>
  <c r="O70"/>
  <c r="K70"/>
  <c r="G70"/>
  <c r="O69"/>
  <c r="K69"/>
  <c r="G69"/>
  <c r="O68"/>
  <c r="K68"/>
  <c r="G68"/>
  <c r="O67"/>
  <c r="K67"/>
  <c r="G67"/>
  <c r="O66"/>
  <c r="K66"/>
  <c r="G66"/>
  <c r="O65"/>
  <c r="K65"/>
  <c r="G65"/>
  <c r="O64"/>
  <c r="K64"/>
  <c r="G64"/>
  <c r="O63"/>
  <c r="K63"/>
  <c r="G63"/>
  <c r="O62"/>
  <c r="K62"/>
  <c r="G62"/>
  <c r="O61"/>
  <c r="N61"/>
  <c r="M61"/>
  <c r="L61"/>
  <c r="K61"/>
  <c r="J61"/>
  <c r="I61"/>
  <c r="H61"/>
  <c r="G61"/>
  <c r="F61"/>
  <c r="E61"/>
  <c r="D61"/>
  <c r="O60"/>
  <c r="K60"/>
  <c r="G60"/>
  <c r="O59"/>
  <c r="K59"/>
  <c r="G59"/>
  <c r="O58"/>
  <c r="K58"/>
  <c r="G58"/>
  <c r="O57"/>
  <c r="K57"/>
  <c r="G57"/>
  <c r="O56"/>
  <c r="K56"/>
  <c r="G56"/>
  <c r="O55"/>
  <c r="K55"/>
  <c r="G55"/>
  <c r="O54"/>
  <c r="K54"/>
  <c r="G54"/>
  <c r="O53"/>
  <c r="K53"/>
  <c r="G53"/>
  <c r="O52"/>
  <c r="K52"/>
  <c r="G52"/>
  <c r="O51"/>
  <c r="K51"/>
  <c r="G51"/>
  <c r="O50"/>
  <c r="N50"/>
  <c r="M50"/>
  <c r="L50"/>
  <c r="K50"/>
  <c r="J50"/>
  <c r="I50"/>
  <c r="H50"/>
  <c r="G50"/>
  <c r="F50"/>
  <c r="E50"/>
  <c r="D50"/>
  <c r="O49"/>
  <c r="K49"/>
  <c r="G49"/>
  <c r="O48"/>
  <c r="K48"/>
  <c r="G48"/>
  <c r="O47"/>
  <c r="K47"/>
  <c r="G47"/>
  <c r="O46"/>
  <c r="K46"/>
  <c r="G46"/>
  <c r="O45"/>
  <c r="K45"/>
  <c r="G45"/>
  <c r="O44"/>
  <c r="K44"/>
  <c r="G44"/>
  <c r="O43"/>
  <c r="K43"/>
  <c r="G43"/>
  <c r="O42"/>
  <c r="K42"/>
  <c r="G42"/>
  <c r="O41"/>
  <c r="K41"/>
  <c r="G41"/>
  <c r="O40"/>
  <c r="K40"/>
  <c r="G40"/>
  <c r="O39"/>
  <c r="K39"/>
  <c r="G39"/>
  <c r="O38"/>
  <c r="K38"/>
  <c r="G38"/>
  <c r="O37"/>
  <c r="K37"/>
  <c r="G37"/>
  <c r="O36"/>
  <c r="K36"/>
  <c r="G36"/>
  <c r="O35"/>
  <c r="K35"/>
  <c r="G35"/>
  <c r="O34"/>
  <c r="N34"/>
  <c r="M34"/>
  <c r="L34"/>
  <c r="K34"/>
  <c r="J34"/>
  <c r="I34"/>
  <c r="H34"/>
  <c r="G34"/>
  <c r="F34"/>
  <c r="E34"/>
  <c r="D34"/>
  <c r="O33"/>
  <c r="K33"/>
  <c r="G33"/>
  <c r="O32"/>
  <c r="K32"/>
  <c r="G32"/>
  <c r="O31"/>
  <c r="K31"/>
  <c r="G31"/>
  <c r="O30"/>
  <c r="K30"/>
  <c r="G30"/>
  <c r="O29"/>
  <c r="K29"/>
  <c r="G29"/>
  <c r="O28"/>
  <c r="K28"/>
  <c r="G28"/>
  <c r="O27"/>
  <c r="K27"/>
  <c r="G27"/>
  <c r="O26"/>
  <c r="N26"/>
  <c r="M26"/>
  <c r="L26"/>
  <c r="K26"/>
  <c r="J26"/>
  <c r="I26"/>
  <c r="H26"/>
  <c r="G26"/>
  <c r="F26"/>
  <c r="E26"/>
  <c r="D26"/>
  <c r="O25"/>
  <c r="K25"/>
  <c r="G25"/>
  <c r="O24"/>
  <c r="K24"/>
  <c r="G24"/>
  <c r="O23"/>
  <c r="K23"/>
  <c r="G23"/>
  <c r="O22"/>
  <c r="K22"/>
  <c r="G22"/>
  <c r="O21"/>
  <c r="K21"/>
  <c r="G21"/>
  <c r="O20"/>
  <c r="K20"/>
  <c r="G20"/>
  <c r="O19"/>
  <c r="K19"/>
  <c r="G19"/>
  <c r="O18"/>
  <c r="K18"/>
  <c r="G18"/>
  <c r="O17"/>
  <c r="K17"/>
  <c r="G17"/>
  <c r="O16"/>
  <c r="K16"/>
  <c r="G16"/>
  <c r="O15"/>
  <c r="K15"/>
  <c r="G15"/>
  <c r="O14"/>
  <c r="K14"/>
  <c r="G14"/>
  <c r="O13"/>
  <c r="K13"/>
  <c r="G13"/>
  <c r="O12"/>
  <c r="K12"/>
  <c r="G12"/>
  <c r="O11"/>
  <c r="K11"/>
  <c r="G11"/>
  <c r="O10"/>
  <c r="N10"/>
  <c r="M10"/>
  <c r="L10"/>
  <c r="K10"/>
  <c r="J10"/>
  <c r="I10"/>
  <c r="H10"/>
  <c r="G10"/>
  <c r="F10"/>
  <c r="E10"/>
  <c r="D10"/>
  <c r="O9"/>
  <c r="K9"/>
  <c r="G9"/>
  <c r="O8"/>
  <c r="K8"/>
  <c r="G8"/>
  <c r="O7"/>
  <c r="K7"/>
  <c r="G7"/>
  <c r="O6"/>
  <c r="K6"/>
  <c r="G6"/>
  <c r="O5"/>
  <c r="K5"/>
  <c r="G5"/>
  <c r="O4"/>
  <c r="K4"/>
  <c r="G4"/>
  <c r="O3"/>
  <c r="K3"/>
  <c r="G3"/>
  <c r="N2"/>
  <c r="J2"/>
  <c r="O87" i="13"/>
  <c r="N87"/>
  <c r="M87"/>
  <c r="L87"/>
  <c r="K87"/>
  <c r="J87"/>
  <c r="I87"/>
  <c r="H87"/>
  <c r="G87"/>
  <c r="F87"/>
  <c r="E87"/>
  <c r="D87"/>
  <c r="O86"/>
  <c r="N86"/>
  <c r="M86"/>
  <c r="L86"/>
  <c r="K86"/>
  <c r="J86"/>
  <c r="I86"/>
  <c r="H86"/>
  <c r="G86"/>
  <c r="F86"/>
  <c r="E86"/>
  <c r="D86"/>
  <c r="O85"/>
  <c r="K85"/>
  <c r="G85"/>
  <c r="O84"/>
  <c r="K84"/>
  <c r="G84"/>
  <c r="O83"/>
  <c r="K83"/>
  <c r="G83"/>
  <c r="O82"/>
  <c r="K82"/>
  <c r="G82"/>
  <c r="O81"/>
  <c r="K81"/>
  <c r="G81"/>
  <c r="O80"/>
  <c r="K80"/>
  <c r="G80"/>
  <c r="O79"/>
  <c r="K79"/>
  <c r="G79"/>
  <c r="O78"/>
  <c r="K78"/>
  <c r="G78"/>
  <c r="O77"/>
  <c r="K77"/>
  <c r="G77"/>
  <c r="O76"/>
  <c r="K76"/>
  <c r="G76"/>
  <c r="O75"/>
  <c r="K75"/>
  <c r="G75"/>
  <c r="O74"/>
  <c r="K74"/>
  <c r="G74"/>
  <c r="O73"/>
  <c r="K73"/>
  <c r="G73"/>
  <c r="O72"/>
  <c r="N72"/>
  <c r="M72"/>
  <c r="L72"/>
  <c r="K72"/>
  <c r="J72"/>
  <c r="I72"/>
  <c r="H72"/>
  <c r="G72"/>
  <c r="F72"/>
  <c r="E72"/>
  <c r="D72"/>
  <c r="O71"/>
  <c r="K71"/>
  <c r="G71"/>
  <c r="O70"/>
  <c r="K70"/>
  <c r="G70"/>
  <c r="O69"/>
  <c r="K69"/>
  <c r="G69"/>
  <c r="O68"/>
  <c r="K68"/>
  <c r="G68"/>
  <c r="O67"/>
  <c r="K67"/>
  <c r="G67"/>
  <c r="O66"/>
  <c r="K66"/>
  <c r="G66"/>
  <c r="O65"/>
  <c r="K65"/>
  <c r="G65"/>
  <c r="O64"/>
  <c r="K64"/>
  <c r="G64"/>
  <c r="O63"/>
  <c r="K63"/>
  <c r="G63"/>
  <c r="O62"/>
  <c r="K62"/>
  <c r="G62"/>
  <c r="O61"/>
  <c r="N61"/>
  <c r="M61"/>
  <c r="L61"/>
  <c r="K61"/>
  <c r="J61"/>
  <c r="I61"/>
  <c r="H61"/>
  <c r="G61"/>
  <c r="F61"/>
  <c r="E61"/>
  <c r="D61"/>
  <c r="O60"/>
  <c r="K60"/>
  <c r="G60"/>
  <c r="O59"/>
  <c r="K59"/>
  <c r="G59"/>
  <c r="O58"/>
  <c r="K58"/>
  <c r="G58"/>
  <c r="O57"/>
  <c r="K57"/>
  <c r="G57"/>
  <c r="O56"/>
  <c r="K56"/>
  <c r="G56"/>
  <c r="O55"/>
  <c r="K55"/>
  <c r="G55"/>
  <c r="O54"/>
  <c r="K54"/>
  <c r="G54"/>
  <c r="O53"/>
  <c r="K53"/>
  <c r="G53"/>
  <c r="O52"/>
  <c r="K52"/>
  <c r="G52"/>
  <c r="O51"/>
  <c r="K51"/>
  <c r="G51"/>
  <c r="O50"/>
  <c r="N50"/>
  <c r="M50"/>
  <c r="L50"/>
  <c r="K50"/>
  <c r="J50"/>
  <c r="I50"/>
  <c r="H50"/>
  <c r="G50"/>
  <c r="F50"/>
  <c r="E50"/>
  <c r="D50"/>
  <c r="O49"/>
  <c r="K49"/>
  <c r="G49"/>
  <c r="O48"/>
  <c r="K48"/>
  <c r="G48"/>
  <c r="O47"/>
  <c r="K47"/>
  <c r="G47"/>
  <c r="O46"/>
  <c r="K46"/>
  <c r="G46"/>
  <c r="O45"/>
  <c r="K45"/>
  <c r="G45"/>
  <c r="O44"/>
  <c r="K44"/>
  <c r="G44"/>
  <c r="O43"/>
  <c r="K43"/>
  <c r="G43"/>
  <c r="O42"/>
  <c r="K42"/>
  <c r="G42"/>
  <c r="O41"/>
  <c r="K41"/>
  <c r="G41"/>
  <c r="O40"/>
  <c r="K40"/>
  <c r="G40"/>
  <c r="O39"/>
  <c r="K39"/>
  <c r="G39"/>
  <c r="O38"/>
  <c r="K38"/>
  <c r="G38"/>
  <c r="O37"/>
  <c r="K37"/>
  <c r="G37"/>
  <c r="O36"/>
  <c r="K36"/>
  <c r="G36"/>
  <c r="O35"/>
  <c r="K35"/>
  <c r="G35"/>
  <c r="O34"/>
  <c r="N34"/>
  <c r="M34"/>
  <c r="L34"/>
  <c r="K34"/>
  <c r="J34"/>
  <c r="I34"/>
  <c r="H34"/>
  <c r="G34"/>
  <c r="F34"/>
  <c r="E34"/>
  <c r="D34"/>
  <c r="O33"/>
  <c r="K33"/>
  <c r="G33"/>
  <c r="O32"/>
  <c r="K32"/>
  <c r="G32"/>
  <c r="O31"/>
  <c r="K31"/>
  <c r="G31"/>
  <c r="O30"/>
  <c r="K30"/>
  <c r="G30"/>
  <c r="O29"/>
  <c r="K29"/>
  <c r="G29"/>
  <c r="O28"/>
  <c r="K28"/>
  <c r="G28"/>
  <c r="O27"/>
  <c r="K27"/>
  <c r="G27"/>
  <c r="O26"/>
  <c r="N26"/>
  <c r="M26"/>
  <c r="L26"/>
  <c r="K26"/>
  <c r="J26"/>
  <c r="I26"/>
  <c r="H26"/>
  <c r="G26"/>
  <c r="F26"/>
  <c r="E26"/>
  <c r="D26"/>
  <c r="O25"/>
  <c r="K25"/>
  <c r="G25"/>
  <c r="O24"/>
  <c r="K24"/>
  <c r="G24"/>
  <c r="O23"/>
  <c r="K23"/>
  <c r="G23"/>
  <c r="O22"/>
  <c r="K22"/>
  <c r="G22"/>
  <c r="O21"/>
  <c r="K21"/>
  <c r="G21"/>
  <c r="O20"/>
  <c r="K20"/>
  <c r="G20"/>
  <c r="O19"/>
  <c r="K19"/>
  <c r="G19"/>
  <c r="O18"/>
  <c r="K18"/>
  <c r="G18"/>
  <c r="O17"/>
  <c r="K17"/>
  <c r="G17"/>
  <c r="O16"/>
  <c r="K16"/>
  <c r="G16"/>
  <c r="O15"/>
  <c r="K15"/>
  <c r="G15"/>
  <c r="O14"/>
  <c r="K14"/>
  <c r="G14"/>
  <c r="O13"/>
  <c r="K13"/>
  <c r="G13"/>
  <c r="O12"/>
  <c r="K12"/>
  <c r="G12"/>
  <c r="O11"/>
  <c r="K11"/>
  <c r="G11"/>
  <c r="O10"/>
  <c r="N10"/>
  <c r="M10"/>
  <c r="L10"/>
  <c r="K10"/>
  <c r="J10"/>
  <c r="I10"/>
  <c r="H10"/>
  <c r="G10"/>
  <c r="F10"/>
  <c r="E10"/>
  <c r="D10"/>
  <c r="O9"/>
  <c r="K9"/>
  <c r="G9"/>
  <c r="O8"/>
  <c r="K8"/>
  <c r="G8"/>
  <c r="O7"/>
  <c r="K7"/>
  <c r="G7"/>
  <c r="O6"/>
  <c r="K6"/>
  <c r="G6"/>
  <c r="O5"/>
  <c r="K5"/>
  <c r="G5"/>
  <c r="O4"/>
  <c r="K4"/>
  <c r="G4"/>
  <c r="O3"/>
  <c r="K3"/>
  <c r="G3"/>
  <c r="N2"/>
  <c r="J2"/>
  <c r="O87" i="9"/>
  <c r="N87"/>
  <c r="M87"/>
  <c r="L87"/>
  <c r="K87"/>
  <c r="J87"/>
  <c r="I87"/>
  <c r="H87"/>
  <c r="G87"/>
  <c r="F87"/>
  <c r="E87"/>
  <c r="D87"/>
  <c r="O86"/>
  <c r="N86"/>
  <c r="M86"/>
  <c r="L86"/>
  <c r="K86"/>
  <c r="J86"/>
  <c r="I86"/>
  <c r="H86"/>
  <c r="G86"/>
  <c r="F86"/>
  <c r="E86"/>
  <c r="D86"/>
  <c r="O85"/>
  <c r="K85"/>
  <c r="G85"/>
  <c r="O84"/>
  <c r="K84"/>
  <c r="G84"/>
  <c r="O83"/>
  <c r="K83"/>
  <c r="G83"/>
  <c r="O82"/>
  <c r="K82"/>
  <c r="G82"/>
  <c r="O81"/>
  <c r="K81"/>
  <c r="G81"/>
  <c r="O80"/>
  <c r="K80"/>
  <c r="G80"/>
  <c r="O79"/>
  <c r="K79"/>
  <c r="G79"/>
  <c r="O78"/>
  <c r="K78"/>
  <c r="G78"/>
  <c r="O77"/>
  <c r="K77"/>
  <c r="G77"/>
  <c r="O76"/>
  <c r="K76"/>
  <c r="G76"/>
  <c r="O75"/>
  <c r="K75"/>
  <c r="G75"/>
  <c r="O74"/>
  <c r="K74"/>
  <c r="G74"/>
  <c r="O73"/>
  <c r="K73"/>
  <c r="G73"/>
  <c r="O72"/>
  <c r="N72"/>
  <c r="M72"/>
  <c r="L72"/>
  <c r="K72"/>
  <c r="J72"/>
  <c r="I72"/>
  <c r="H72"/>
  <c r="G72"/>
  <c r="F72"/>
  <c r="E72"/>
  <c r="D72"/>
  <c r="O71"/>
  <c r="K71"/>
  <c r="G71"/>
  <c r="O70"/>
  <c r="K70"/>
  <c r="G70"/>
  <c r="O69"/>
  <c r="K69"/>
  <c r="G69"/>
  <c r="O68"/>
  <c r="K68"/>
  <c r="G68"/>
  <c r="O67"/>
  <c r="K67"/>
  <c r="G67"/>
  <c r="O66"/>
  <c r="K66"/>
  <c r="G66"/>
  <c r="O65"/>
  <c r="K65"/>
  <c r="G65"/>
  <c r="O64"/>
  <c r="K64"/>
  <c r="G64"/>
  <c r="O63"/>
  <c r="K63"/>
  <c r="G63"/>
  <c r="O62"/>
  <c r="K62"/>
  <c r="G62"/>
  <c r="O61"/>
  <c r="N61"/>
  <c r="M61"/>
  <c r="L61"/>
  <c r="K61"/>
  <c r="J61"/>
  <c r="I61"/>
  <c r="H61"/>
  <c r="G61"/>
  <c r="F61"/>
  <c r="E61"/>
  <c r="D61"/>
  <c r="O60"/>
  <c r="K60"/>
  <c r="G60"/>
  <c r="O59"/>
  <c r="K59"/>
  <c r="G59"/>
  <c r="O58"/>
  <c r="K58"/>
  <c r="G58"/>
  <c r="O57"/>
  <c r="K57"/>
  <c r="G57"/>
  <c r="O56"/>
  <c r="K56"/>
  <c r="G56"/>
  <c r="O55"/>
  <c r="K55"/>
  <c r="G55"/>
  <c r="O54"/>
  <c r="K54"/>
  <c r="G54"/>
  <c r="O53"/>
  <c r="K53"/>
  <c r="G53"/>
  <c r="O52"/>
  <c r="K52"/>
  <c r="G52"/>
  <c r="O51"/>
  <c r="K51"/>
  <c r="G51"/>
  <c r="O50"/>
  <c r="M50"/>
  <c r="L50"/>
  <c r="K50"/>
  <c r="J50"/>
  <c r="I50"/>
  <c r="H50"/>
  <c r="G50"/>
  <c r="F50"/>
  <c r="E50"/>
  <c r="D50"/>
  <c r="O49"/>
  <c r="K49"/>
  <c r="G49"/>
  <c r="O48"/>
  <c r="K48"/>
  <c r="G48"/>
  <c r="O47"/>
  <c r="K47"/>
  <c r="G47"/>
  <c r="O46"/>
  <c r="K46"/>
  <c r="G46"/>
  <c r="O45"/>
  <c r="K45"/>
  <c r="G45"/>
  <c r="O44"/>
  <c r="K44"/>
  <c r="G44"/>
  <c r="O43"/>
  <c r="K43"/>
  <c r="G43"/>
  <c r="O42"/>
  <c r="K42"/>
  <c r="G42"/>
  <c r="O41"/>
  <c r="K41"/>
  <c r="G41"/>
  <c r="O40"/>
  <c r="K40"/>
  <c r="G40"/>
  <c r="O39"/>
  <c r="K39"/>
  <c r="G39"/>
  <c r="O38"/>
  <c r="K38"/>
  <c r="G38"/>
  <c r="O37"/>
  <c r="K37"/>
  <c r="G37"/>
  <c r="O36"/>
  <c r="K36"/>
  <c r="G36"/>
  <c r="O35"/>
  <c r="K35"/>
  <c r="G35"/>
  <c r="O34"/>
  <c r="N34"/>
  <c r="M34"/>
  <c r="L34"/>
  <c r="K34"/>
  <c r="J34"/>
  <c r="H34"/>
  <c r="G34"/>
  <c r="F34"/>
  <c r="E34"/>
  <c r="D34"/>
  <c r="O33"/>
  <c r="K33"/>
  <c r="G33"/>
  <c r="O32"/>
  <c r="K32"/>
  <c r="G32"/>
  <c r="O31"/>
  <c r="K31"/>
  <c r="G31"/>
  <c r="O30"/>
  <c r="K30"/>
  <c r="G30"/>
  <c r="O29"/>
  <c r="K29"/>
  <c r="G29"/>
  <c r="O28"/>
  <c r="K28"/>
  <c r="G28"/>
  <c r="O27"/>
  <c r="K27"/>
  <c r="G27"/>
  <c r="O26"/>
  <c r="N26"/>
  <c r="M26"/>
  <c r="L26"/>
  <c r="K26"/>
  <c r="J26"/>
  <c r="I26"/>
  <c r="H26"/>
  <c r="G26"/>
  <c r="F26"/>
  <c r="E26"/>
  <c r="D26"/>
  <c r="O24"/>
  <c r="K24"/>
  <c r="G24"/>
  <c r="O23"/>
  <c r="K23"/>
  <c r="G23"/>
  <c r="O22"/>
  <c r="K22"/>
  <c r="G22"/>
  <c r="O21"/>
  <c r="K21"/>
  <c r="G21"/>
  <c r="O20"/>
  <c r="K20"/>
  <c r="G20"/>
  <c r="O19"/>
  <c r="K19"/>
  <c r="G19"/>
  <c r="O18"/>
  <c r="K18"/>
  <c r="G18"/>
  <c r="O17"/>
  <c r="K17"/>
  <c r="G17"/>
  <c r="O16"/>
  <c r="K16"/>
  <c r="G16"/>
  <c r="O15"/>
  <c r="K15"/>
  <c r="G15"/>
  <c r="O14"/>
  <c r="K14"/>
  <c r="G14"/>
  <c r="O13"/>
  <c r="K13"/>
  <c r="G13"/>
  <c r="O12"/>
  <c r="K12"/>
  <c r="G12"/>
  <c r="O11"/>
  <c r="K11"/>
  <c r="G11"/>
  <c r="O10"/>
  <c r="N10"/>
  <c r="M10"/>
  <c r="L10"/>
  <c r="K10"/>
  <c r="J10"/>
  <c r="I10"/>
  <c r="H10"/>
  <c r="G10"/>
  <c r="F10"/>
  <c r="E10"/>
  <c r="D10"/>
  <c r="O9"/>
  <c r="K9"/>
  <c r="G9"/>
  <c r="O8"/>
  <c r="K8"/>
  <c r="G8"/>
  <c r="O7"/>
  <c r="K7"/>
  <c r="G7"/>
  <c r="O6"/>
  <c r="K6"/>
  <c r="G6"/>
  <c r="O5"/>
  <c r="K5"/>
  <c r="G5"/>
  <c r="O4"/>
  <c r="K4"/>
  <c r="G4"/>
  <c r="O3"/>
  <c r="K3"/>
  <c r="G3"/>
  <c r="N2"/>
  <c r="J2"/>
  <c r="O87" i="10"/>
  <c r="N87"/>
  <c r="M87"/>
  <c r="L87"/>
  <c r="K87"/>
  <c r="J87"/>
  <c r="I87"/>
  <c r="H87"/>
  <c r="G87"/>
  <c r="F87"/>
  <c r="E87"/>
  <c r="D87"/>
  <c r="O86"/>
  <c r="N86"/>
  <c r="M86"/>
  <c r="L86"/>
  <c r="K86"/>
  <c r="J86"/>
  <c r="I86"/>
  <c r="H86"/>
  <c r="G86"/>
  <c r="F86"/>
  <c r="E86"/>
  <c r="D86"/>
  <c r="O85"/>
  <c r="K85"/>
  <c r="G85"/>
  <c r="O84"/>
  <c r="K84"/>
  <c r="G84"/>
  <c r="O83"/>
  <c r="K83"/>
  <c r="G83"/>
  <c r="O82"/>
  <c r="K82"/>
  <c r="G82"/>
  <c r="O81"/>
  <c r="K81"/>
  <c r="G81"/>
  <c r="O80"/>
  <c r="K80"/>
  <c r="G80"/>
  <c r="O79"/>
  <c r="K79"/>
  <c r="G79"/>
  <c r="O78"/>
  <c r="K78"/>
  <c r="G78"/>
  <c r="O77"/>
  <c r="K77"/>
  <c r="G77"/>
  <c r="O76"/>
  <c r="K76"/>
  <c r="G76"/>
  <c r="O75"/>
  <c r="K75"/>
  <c r="G75"/>
  <c r="O74"/>
  <c r="K74"/>
  <c r="G74"/>
  <c r="O73"/>
  <c r="K73"/>
  <c r="G73"/>
  <c r="O72"/>
  <c r="N72"/>
  <c r="M72"/>
  <c r="L72"/>
  <c r="K72"/>
  <c r="J72"/>
  <c r="I72"/>
  <c r="H72"/>
  <c r="G72"/>
  <c r="F72"/>
  <c r="E72"/>
  <c r="D72"/>
  <c r="O71"/>
  <c r="K71"/>
  <c r="G71"/>
  <c r="O70"/>
  <c r="K70"/>
  <c r="G70"/>
  <c r="O69"/>
  <c r="K69"/>
  <c r="G69"/>
  <c r="O68"/>
  <c r="K68"/>
  <c r="G68"/>
  <c r="O67"/>
  <c r="K67"/>
  <c r="G67"/>
  <c r="O66"/>
  <c r="K66"/>
  <c r="G66"/>
  <c r="O65"/>
  <c r="K65"/>
  <c r="G65"/>
  <c r="O64"/>
  <c r="K64"/>
  <c r="G64"/>
  <c r="O63"/>
  <c r="K63"/>
  <c r="G63"/>
  <c r="O62"/>
  <c r="K62"/>
  <c r="G62"/>
  <c r="O61"/>
  <c r="N61"/>
  <c r="M61"/>
  <c r="L61"/>
  <c r="K61"/>
  <c r="J61"/>
  <c r="I61"/>
  <c r="H61"/>
  <c r="G61"/>
  <c r="F61"/>
  <c r="E61"/>
  <c r="D61"/>
  <c r="O60"/>
  <c r="K60"/>
  <c r="G60"/>
  <c r="O59"/>
  <c r="K59"/>
  <c r="G59"/>
  <c r="O58"/>
  <c r="K58"/>
  <c r="G58"/>
  <c r="O57"/>
  <c r="K57"/>
  <c r="G57"/>
  <c r="O56"/>
  <c r="K56"/>
  <c r="G56"/>
  <c r="O55"/>
  <c r="K55"/>
  <c r="G55"/>
  <c r="O54"/>
  <c r="K54"/>
  <c r="G54"/>
  <c r="O53"/>
  <c r="K53"/>
  <c r="G53"/>
  <c r="O52"/>
  <c r="K52"/>
  <c r="G52"/>
  <c r="O51"/>
  <c r="K51"/>
  <c r="G51"/>
  <c r="O50"/>
  <c r="N50"/>
  <c r="M50"/>
  <c r="L50"/>
  <c r="K50"/>
  <c r="J50"/>
  <c r="I50"/>
  <c r="H50"/>
  <c r="G50"/>
  <c r="F50"/>
  <c r="E50"/>
  <c r="D50"/>
  <c r="O49"/>
  <c r="K49"/>
  <c r="G49"/>
  <c r="O48"/>
  <c r="K48"/>
  <c r="G48"/>
  <c r="O47"/>
  <c r="K47"/>
  <c r="G47"/>
  <c r="O46"/>
  <c r="K46"/>
  <c r="G46"/>
  <c r="O45"/>
  <c r="K45"/>
  <c r="G45"/>
  <c r="O44"/>
  <c r="K44"/>
  <c r="G44"/>
  <c r="O43"/>
  <c r="K43"/>
  <c r="G43"/>
  <c r="O42"/>
  <c r="K42"/>
  <c r="G42"/>
  <c r="O41"/>
  <c r="K41"/>
  <c r="G41"/>
  <c r="O40"/>
  <c r="K40"/>
  <c r="G40"/>
  <c r="O39"/>
  <c r="K39"/>
  <c r="G39"/>
  <c r="O38"/>
  <c r="K38"/>
  <c r="G38"/>
  <c r="O37"/>
  <c r="K37"/>
  <c r="G37"/>
  <c r="O36"/>
  <c r="K36"/>
  <c r="G36"/>
  <c r="O35"/>
  <c r="K35"/>
  <c r="G35"/>
  <c r="O34"/>
  <c r="N34"/>
  <c r="M34"/>
  <c r="L34"/>
  <c r="K34"/>
  <c r="J34"/>
  <c r="I34"/>
  <c r="H34"/>
  <c r="G34"/>
  <c r="F34"/>
  <c r="E34"/>
  <c r="D34"/>
  <c r="O33"/>
  <c r="K33"/>
  <c r="G33"/>
  <c r="O32"/>
  <c r="K32"/>
  <c r="G32"/>
  <c r="O31"/>
  <c r="K31"/>
  <c r="G31"/>
  <c r="O30"/>
  <c r="K30"/>
  <c r="G30"/>
  <c r="O29"/>
  <c r="K29"/>
  <c r="G29"/>
  <c r="O28"/>
  <c r="K28"/>
  <c r="G28"/>
  <c r="O27"/>
  <c r="K27"/>
  <c r="G27"/>
  <c r="O26"/>
  <c r="N26"/>
  <c r="M26"/>
  <c r="L26"/>
  <c r="K26"/>
  <c r="J26"/>
  <c r="I26"/>
  <c r="H26"/>
  <c r="G26"/>
  <c r="F26"/>
  <c r="E26"/>
  <c r="D26"/>
  <c r="O24"/>
  <c r="K24"/>
  <c r="G24"/>
  <c r="O23"/>
  <c r="K23"/>
  <c r="G23"/>
  <c r="O22"/>
  <c r="K22"/>
  <c r="G22"/>
  <c r="O21"/>
  <c r="K21"/>
  <c r="G21"/>
  <c r="O20"/>
  <c r="K20"/>
  <c r="G20"/>
  <c r="O19"/>
  <c r="K19"/>
  <c r="G19"/>
  <c r="O18"/>
  <c r="K18"/>
  <c r="G18"/>
  <c r="O17"/>
  <c r="K17"/>
  <c r="G17"/>
  <c r="O16"/>
  <c r="K16"/>
  <c r="G16"/>
  <c r="O15"/>
  <c r="K15"/>
  <c r="G15"/>
  <c r="O14"/>
  <c r="K14"/>
  <c r="G14"/>
  <c r="O13"/>
  <c r="K13"/>
  <c r="G13"/>
  <c r="O12"/>
  <c r="K12"/>
  <c r="G12"/>
  <c r="O11"/>
  <c r="K11"/>
  <c r="G11"/>
  <c r="O10"/>
  <c r="N10"/>
  <c r="M10"/>
  <c r="L10"/>
  <c r="K10"/>
  <c r="J10"/>
  <c r="I10"/>
  <c r="H10"/>
  <c r="G10"/>
  <c r="F10"/>
  <c r="E10"/>
  <c r="D10"/>
  <c r="O9"/>
  <c r="K9"/>
  <c r="G9"/>
  <c r="O8"/>
  <c r="K8"/>
  <c r="G8"/>
  <c r="O7"/>
  <c r="K7"/>
  <c r="G7"/>
  <c r="O6"/>
  <c r="K6"/>
  <c r="G6"/>
  <c r="O5"/>
  <c r="K5"/>
  <c r="G5"/>
  <c r="O4"/>
  <c r="K4"/>
  <c r="G4"/>
  <c r="O3"/>
  <c r="K3"/>
  <c r="G3"/>
  <c r="N2"/>
  <c r="J2"/>
  <c r="R87" i="6"/>
  <c r="Q87"/>
  <c r="P87"/>
  <c r="O87"/>
  <c r="N87"/>
  <c r="M87"/>
  <c r="L87"/>
  <c r="K87"/>
  <c r="J87"/>
  <c r="I87"/>
  <c r="H87"/>
  <c r="G87"/>
  <c r="F87"/>
  <c r="E87"/>
  <c r="D87"/>
  <c r="R86"/>
  <c r="Q86"/>
  <c r="P86"/>
  <c r="O86"/>
  <c r="N86"/>
  <c r="M86"/>
  <c r="L86"/>
  <c r="K86"/>
  <c r="J86"/>
  <c r="I86"/>
  <c r="H86"/>
  <c r="G86"/>
  <c r="F86"/>
  <c r="E86"/>
  <c r="D86"/>
  <c r="R85"/>
  <c r="M85"/>
  <c r="H85"/>
  <c r="R84"/>
  <c r="M84"/>
  <c r="H84"/>
  <c r="R83"/>
  <c r="M83"/>
  <c r="H83"/>
  <c r="R82"/>
  <c r="M82"/>
  <c r="H82"/>
  <c r="R81"/>
  <c r="M81"/>
  <c r="H81"/>
  <c r="R80"/>
  <c r="M80"/>
  <c r="H80"/>
  <c r="R79"/>
  <c r="M79"/>
  <c r="H79"/>
  <c r="R78"/>
  <c r="M78"/>
  <c r="H78"/>
  <c r="R77"/>
  <c r="M77"/>
  <c r="H77"/>
  <c r="R76"/>
  <c r="M76"/>
  <c r="H76"/>
  <c r="R75"/>
  <c r="M75"/>
  <c r="H75"/>
  <c r="R74"/>
  <c r="M74"/>
  <c r="H74"/>
  <c r="R73"/>
  <c r="M73"/>
  <c r="H73"/>
  <c r="R72"/>
  <c r="Q72"/>
  <c r="P72"/>
  <c r="O72"/>
  <c r="N72"/>
  <c r="M72"/>
  <c r="L72"/>
  <c r="K72"/>
  <c r="J72"/>
  <c r="I72"/>
  <c r="H72"/>
  <c r="G72"/>
  <c r="F72"/>
  <c r="E72"/>
  <c r="D72"/>
  <c r="R71"/>
  <c r="M71"/>
  <c r="H71"/>
  <c r="R70"/>
  <c r="M70"/>
  <c r="H70"/>
  <c r="R69"/>
  <c r="M69"/>
  <c r="H69"/>
  <c r="R68"/>
  <c r="M68"/>
  <c r="H68"/>
  <c r="R67"/>
  <c r="M67"/>
  <c r="H67"/>
  <c r="R66"/>
  <c r="M66"/>
  <c r="H66"/>
  <c r="R65"/>
  <c r="M65"/>
  <c r="H65"/>
  <c r="R64"/>
  <c r="M64"/>
  <c r="H64"/>
  <c r="R63"/>
  <c r="M63"/>
  <c r="H63"/>
  <c r="R62"/>
  <c r="M62"/>
  <c r="H62"/>
  <c r="R61"/>
  <c r="Q61"/>
  <c r="P61"/>
  <c r="O61"/>
  <c r="N61"/>
  <c r="M61"/>
  <c r="L61"/>
  <c r="K61"/>
  <c r="J61"/>
  <c r="I61"/>
  <c r="H61"/>
  <c r="G61"/>
  <c r="F61"/>
  <c r="E61"/>
  <c r="D61"/>
  <c r="R60"/>
  <c r="M60"/>
  <c r="H60"/>
  <c r="R59"/>
  <c r="M59"/>
  <c r="H59"/>
  <c r="R58"/>
  <c r="M58"/>
  <c r="H58"/>
  <c r="R57"/>
  <c r="M57"/>
  <c r="H57"/>
  <c r="R56"/>
  <c r="M56"/>
  <c r="H56"/>
  <c r="R55"/>
  <c r="M55"/>
  <c r="H55"/>
  <c r="R54"/>
  <c r="M54"/>
  <c r="H54"/>
  <c r="R53"/>
  <c r="M53"/>
  <c r="H53"/>
  <c r="R52"/>
  <c r="M52"/>
  <c r="H52"/>
  <c r="R51"/>
  <c r="M51"/>
  <c r="H51"/>
  <c r="R50"/>
  <c r="Q50"/>
  <c r="P50"/>
  <c r="O50"/>
  <c r="N50"/>
  <c r="M50"/>
  <c r="L50"/>
  <c r="K50"/>
  <c r="J50"/>
  <c r="I50"/>
  <c r="H50"/>
  <c r="G50"/>
  <c r="F50"/>
  <c r="E50"/>
  <c r="D50"/>
  <c r="R49"/>
  <c r="M49"/>
  <c r="H49"/>
  <c r="R48"/>
  <c r="M48"/>
  <c r="H48"/>
  <c r="R47"/>
  <c r="M47"/>
  <c r="H47"/>
  <c r="R46"/>
  <c r="M46"/>
  <c r="H46"/>
  <c r="R45"/>
  <c r="M45"/>
  <c r="H45"/>
  <c r="R44"/>
  <c r="M44"/>
  <c r="H44"/>
  <c r="R43"/>
  <c r="M43"/>
  <c r="H43"/>
  <c r="R42"/>
  <c r="M42"/>
  <c r="H42"/>
  <c r="R41"/>
  <c r="M41"/>
  <c r="H41"/>
  <c r="R40"/>
  <c r="M40"/>
  <c r="H40"/>
  <c r="R39"/>
  <c r="M39"/>
  <c r="H39"/>
  <c r="R38"/>
  <c r="M38"/>
  <c r="H38"/>
  <c r="R37"/>
  <c r="M37"/>
  <c r="H37"/>
  <c r="R36"/>
  <c r="M36"/>
  <c r="H36"/>
  <c r="R35"/>
  <c r="M35"/>
  <c r="H35"/>
  <c r="R34"/>
  <c r="Q34"/>
  <c r="P34"/>
  <c r="O34"/>
  <c r="N34"/>
  <c r="M34"/>
  <c r="L34"/>
  <c r="K34"/>
  <c r="J34"/>
  <c r="I34"/>
  <c r="H34"/>
  <c r="G34"/>
  <c r="F34"/>
  <c r="E34"/>
  <c r="D34"/>
  <c r="R33"/>
  <c r="M33"/>
  <c r="H33"/>
  <c r="R32"/>
  <c r="M32"/>
  <c r="H32"/>
  <c r="R31"/>
  <c r="M31"/>
  <c r="H31"/>
  <c r="R30"/>
  <c r="M30"/>
  <c r="H30"/>
  <c r="R29"/>
  <c r="M29"/>
  <c r="H29"/>
  <c r="R28"/>
  <c r="M28"/>
  <c r="H28"/>
  <c r="R27"/>
  <c r="M27"/>
  <c r="H27"/>
  <c r="R26"/>
  <c r="Q26"/>
  <c r="P26"/>
  <c r="O26"/>
  <c r="N26"/>
  <c r="M26"/>
  <c r="L26"/>
  <c r="K26"/>
  <c r="J26"/>
  <c r="I26"/>
  <c r="H26"/>
  <c r="G26"/>
  <c r="F26"/>
  <c r="E26"/>
  <c r="D26"/>
  <c r="R24"/>
  <c r="M24"/>
  <c r="H24"/>
  <c r="R23"/>
  <c r="M23"/>
  <c r="H23"/>
  <c r="R22"/>
  <c r="M22"/>
  <c r="H22"/>
  <c r="R21"/>
  <c r="M21"/>
  <c r="H21"/>
  <c r="R20"/>
  <c r="M20"/>
  <c r="H20"/>
  <c r="R19"/>
  <c r="M19"/>
  <c r="H19"/>
  <c r="R18"/>
  <c r="M18"/>
  <c r="H18"/>
  <c r="R17"/>
  <c r="M17"/>
  <c r="H17"/>
  <c r="R16"/>
  <c r="M16"/>
  <c r="H16"/>
  <c r="R15"/>
  <c r="M15"/>
  <c r="H15"/>
  <c r="R14"/>
  <c r="M14"/>
  <c r="H14"/>
  <c r="R13"/>
  <c r="M13"/>
  <c r="H13"/>
  <c r="R12"/>
  <c r="M12"/>
  <c r="H12"/>
  <c r="R11"/>
  <c r="M11"/>
  <c r="H11"/>
  <c r="R10"/>
  <c r="Q10"/>
  <c r="P10"/>
  <c r="O10"/>
  <c r="N10"/>
  <c r="M10"/>
  <c r="L10"/>
  <c r="K10"/>
  <c r="J10"/>
  <c r="I10"/>
  <c r="H10"/>
  <c r="G10"/>
  <c r="F10"/>
  <c r="E10"/>
  <c r="D10"/>
  <c r="R9"/>
  <c r="M9"/>
  <c r="H9"/>
  <c r="R8"/>
  <c r="M8"/>
  <c r="H8"/>
  <c r="R7"/>
  <c r="M7"/>
  <c r="H7"/>
  <c r="R6"/>
  <c r="M6"/>
  <c r="H6"/>
  <c r="R5"/>
  <c r="M5"/>
  <c r="H5"/>
  <c r="R4"/>
  <c r="M4"/>
  <c r="H4"/>
  <c r="R3"/>
  <c r="M3"/>
  <c r="H3"/>
  <c r="P2"/>
  <c r="L2"/>
  <c r="K2"/>
  <c r="L85" i="5"/>
  <c r="K85"/>
  <c r="J85"/>
  <c r="I85"/>
  <c r="H85"/>
  <c r="G85"/>
  <c r="F85"/>
  <c r="E85"/>
  <c r="D85"/>
  <c r="L84"/>
  <c r="K84"/>
  <c r="J84"/>
  <c r="I84"/>
  <c r="H84"/>
  <c r="G84"/>
  <c r="F84"/>
  <c r="E84"/>
  <c r="D84"/>
  <c r="L83"/>
  <c r="I83"/>
  <c r="F83"/>
  <c r="L82"/>
  <c r="I82"/>
  <c r="F82"/>
  <c r="L81"/>
  <c r="I81"/>
  <c r="F81"/>
  <c r="L80"/>
  <c r="I80"/>
  <c r="F80"/>
  <c r="L79"/>
  <c r="I79"/>
  <c r="F79"/>
  <c r="L78"/>
  <c r="I78"/>
  <c r="F78"/>
  <c r="L77"/>
  <c r="I77"/>
  <c r="F77"/>
  <c r="L76"/>
  <c r="I76"/>
  <c r="F76"/>
  <c r="L75"/>
  <c r="I75"/>
  <c r="F75"/>
  <c r="L74"/>
  <c r="I74"/>
  <c r="F74"/>
  <c r="L73"/>
  <c r="I73"/>
  <c r="F73"/>
  <c r="L72"/>
  <c r="I72"/>
  <c r="F72"/>
  <c r="L71"/>
  <c r="I71"/>
  <c r="F71"/>
  <c r="L70"/>
  <c r="K70"/>
  <c r="J70"/>
  <c r="I70"/>
  <c r="H70"/>
  <c r="G70"/>
  <c r="F70"/>
  <c r="E70"/>
  <c r="D70"/>
  <c r="L69"/>
  <c r="I69"/>
  <c r="F69"/>
  <c r="L68"/>
  <c r="I68"/>
  <c r="F68"/>
  <c r="L67"/>
  <c r="I67"/>
  <c r="F67"/>
  <c r="L66"/>
  <c r="I66"/>
  <c r="F66"/>
  <c r="L65"/>
  <c r="I65"/>
  <c r="F65"/>
  <c r="L64"/>
  <c r="I64"/>
  <c r="F64"/>
  <c r="L63"/>
  <c r="I63"/>
  <c r="F63"/>
  <c r="L62"/>
  <c r="I62"/>
  <c r="F62"/>
  <c r="L61"/>
  <c r="I61"/>
  <c r="F61"/>
  <c r="L60"/>
  <c r="I60"/>
  <c r="F60"/>
  <c r="L59"/>
  <c r="K59"/>
  <c r="J59"/>
  <c r="I59"/>
  <c r="H59"/>
  <c r="G59"/>
  <c r="F59"/>
  <c r="E59"/>
  <c r="D59"/>
  <c r="L58"/>
  <c r="I58"/>
  <c r="F58"/>
  <c r="L57"/>
  <c r="I57"/>
  <c r="F57"/>
  <c r="L56"/>
  <c r="I56"/>
  <c r="F56"/>
  <c r="L55"/>
  <c r="I55"/>
  <c r="F55"/>
  <c r="L54"/>
  <c r="I54"/>
  <c r="F54"/>
  <c r="L53"/>
  <c r="I53"/>
  <c r="F53"/>
  <c r="L52"/>
  <c r="I52"/>
  <c r="F52"/>
  <c r="L51"/>
  <c r="I51"/>
  <c r="F51"/>
  <c r="L50"/>
  <c r="I50"/>
  <c r="F50"/>
  <c r="L49"/>
  <c r="I49"/>
  <c r="F49"/>
  <c r="L48"/>
  <c r="K48"/>
  <c r="J48"/>
  <c r="I48"/>
  <c r="H48"/>
  <c r="G48"/>
  <c r="F48"/>
  <c r="E48"/>
  <c r="D48"/>
  <c r="L47"/>
  <c r="I47"/>
  <c r="F47"/>
  <c r="L46"/>
  <c r="I46"/>
  <c r="F46"/>
  <c r="L45"/>
  <c r="I45"/>
  <c r="F45"/>
  <c r="L44"/>
  <c r="I44"/>
  <c r="F44"/>
  <c r="L43"/>
  <c r="I43"/>
  <c r="F43"/>
  <c r="L42"/>
  <c r="I42"/>
  <c r="F42"/>
  <c r="L41"/>
  <c r="I41"/>
  <c r="F41"/>
  <c r="L40"/>
  <c r="I40"/>
  <c r="F40"/>
  <c r="L39"/>
  <c r="I39"/>
  <c r="F39"/>
  <c r="L38"/>
  <c r="I38"/>
  <c r="F38"/>
  <c r="L37"/>
  <c r="I37"/>
  <c r="F37"/>
  <c r="L36"/>
  <c r="I36"/>
  <c r="F36"/>
  <c r="L35"/>
  <c r="I35"/>
  <c r="F35"/>
  <c r="L34"/>
  <c r="I34"/>
  <c r="F34"/>
  <c r="L33"/>
  <c r="I33"/>
  <c r="F33"/>
  <c r="L32"/>
  <c r="K32"/>
  <c r="J32"/>
  <c r="I32"/>
  <c r="H32"/>
  <c r="G32"/>
  <c r="F32"/>
  <c r="E32"/>
  <c r="D32"/>
  <c r="L31"/>
  <c r="I31"/>
  <c r="F31"/>
  <c r="L30"/>
  <c r="I30"/>
  <c r="F30"/>
  <c r="L29"/>
  <c r="I29"/>
  <c r="F29"/>
  <c r="L28"/>
  <c r="I28"/>
  <c r="F28"/>
  <c r="L27"/>
  <c r="I27"/>
  <c r="F27"/>
  <c r="L26"/>
  <c r="I26"/>
  <c r="F26"/>
  <c r="L25"/>
  <c r="I25"/>
  <c r="F25"/>
  <c r="L24"/>
  <c r="K24"/>
  <c r="J24"/>
  <c r="I24"/>
  <c r="H24"/>
  <c r="G24"/>
  <c r="F24"/>
  <c r="E24"/>
  <c r="D24"/>
  <c r="L23"/>
  <c r="I23"/>
  <c r="F23"/>
  <c r="L22"/>
  <c r="I22"/>
  <c r="F22"/>
  <c r="L21"/>
  <c r="I21"/>
  <c r="F21"/>
  <c r="L20"/>
  <c r="I20"/>
  <c r="F20"/>
  <c r="L19"/>
  <c r="I19"/>
  <c r="F19"/>
  <c r="L18"/>
  <c r="I18"/>
  <c r="F18"/>
  <c r="L17"/>
  <c r="I17"/>
  <c r="F17"/>
  <c r="L16"/>
  <c r="I16"/>
  <c r="F16"/>
  <c r="L15"/>
  <c r="I15"/>
  <c r="F15"/>
  <c r="L14"/>
  <c r="I14"/>
  <c r="F14"/>
  <c r="L13"/>
  <c r="I13"/>
  <c r="F13"/>
  <c r="L12"/>
  <c r="I12"/>
  <c r="F12"/>
  <c r="L11"/>
  <c r="I11"/>
  <c r="F11"/>
  <c r="L10"/>
  <c r="K10"/>
  <c r="J10"/>
  <c r="I10"/>
  <c r="H10"/>
  <c r="G10"/>
  <c r="F10"/>
  <c r="E10"/>
  <c r="D10"/>
  <c r="L9"/>
  <c r="I9"/>
  <c r="F9"/>
  <c r="L8"/>
  <c r="I8"/>
  <c r="F8"/>
  <c r="L7"/>
  <c r="I7"/>
  <c r="F7"/>
  <c r="L6"/>
  <c r="I6"/>
  <c r="F6"/>
  <c r="L5"/>
  <c r="I5"/>
  <c r="F5"/>
  <c r="L4"/>
  <c r="I4"/>
  <c r="F4"/>
  <c r="L3"/>
  <c r="I3"/>
  <c r="F3"/>
  <c r="L86" i="3"/>
  <c r="K86"/>
  <c r="J86"/>
  <c r="I86"/>
  <c r="H86"/>
  <c r="G86"/>
  <c r="F86"/>
  <c r="E86"/>
  <c r="D86"/>
  <c r="L85"/>
  <c r="K85"/>
  <c r="J85"/>
  <c r="I85"/>
  <c r="H85"/>
  <c r="G85"/>
  <c r="F85"/>
  <c r="E85"/>
  <c r="D85"/>
  <c r="L84"/>
  <c r="I84"/>
  <c r="F84"/>
  <c r="L83"/>
  <c r="I83"/>
  <c r="F83"/>
  <c r="L82"/>
  <c r="I82"/>
  <c r="F82"/>
  <c r="L81"/>
  <c r="I81"/>
  <c r="F81"/>
  <c r="L80"/>
  <c r="I80"/>
  <c r="F80"/>
  <c r="L79"/>
  <c r="I79"/>
  <c r="F79"/>
  <c r="L78"/>
  <c r="I78"/>
  <c r="F78"/>
  <c r="L77"/>
  <c r="I77"/>
  <c r="F77"/>
  <c r="L76"/>
  <c r="I76"/>
  <c r="F76"/>
  <c r="L75"/>
  <c r="I75"/>
  <c r="F75"/>
  <c r="L74"/>
  <c r="I74"/>
  <c r="F74"/>
  <c r="L73"/>
  <c r="I73"/>
  <c r="F73"/>
  <c r="L72"/>
  <c r="I72"/>
  <c r="F72"/>
  <c r="L71"/>
  <c r="K71"/>
  <c r="J71"/>
  <c r="I71"/>
  <c r="H71"/>
  <c r="G71"/>
  <c r="F71"/>
  <c r="E71"/>
  <c r="D71"/>
  <c r="L70"/>
  <c r="I70"/>
  <c r="F70"/>
  <c r="L69"/>
  <c r="I69"/>
  <c r="F69"/>
  <c r="L68"/>
  <c r="I68"/>
  <c r="F68"/>
  <c r="L67"/>
  <c r="I67"/>
  <c r="F67"/>
  <c r="L66"/>
  <c r="I66"/>
  <c r="F66"/>
  <c r="L65"/>
  <c r="I65"/>
  <c r="F65"/>
  <c r="L64"/>
  <c r="I64"/>
  <c r="F64"/>
  <c r="L63"/>
  <c r="I63"/>
  <c r="F63"/>
  <c r="L62"/>
  <c r="I62"/>
  <c r="F62"/>
  <c r="L61"/>
  <c r="I61"/>
  <c r="F61"/>
  <c r="L60"/>
  <c r="K60"/>
  <c r="J60"/>
  <c r="I60"/>
  <c r="H60"/>
  <c r="G60"/>
  <c r="F60"/>
  <c r="E60"/>
  <c r="D60"/>
  <c r="L59"/>
  <c r="I59"/>
  <c r="F59"/>
  <c r="L58"/>
  <c r="I58"/>
  <c r="F58"/>
  <c r="L57"/>
  <c r="I57"/>
  <c r="F57"/>
  <c r="L56"/>
  <c r="I56"/>
  <c r="F56"/>
  <c r="L55"/>
  <c r="I55"/>
  <c r="F55"/>
  <c r="L54"/>
  <c r="I54"/>
  <c r="F54"/>
  <c r="L53"/>
  <c r="I53"/>
  <c r="F53"/>
  <c r="L52"/>
  <c r="I52"/>
  <c r="F52"/>
  <c r="L51"/>
  <c r="I51"/>
  <c r="F51"/>
  <c r="L50"/>
  <c r="I50"/>
  <c r="F50"/>
  <c r="L49"/>
  <c r="K49"/>
  <c r="J49"/>
  <c r="I49"/>
  <c r="H49"/>
  <c r="G49"/>
  <c r="F49"/>
  <c r="E49"/>
  <c r="D49"/>
  <c r="L48"/>
  <c r="I48"/>
  <c r="F48"/>
  <c r="L47"/>
  <c r="I47"/>
  <c r="F47"/>
  <c r="L46"/>
  <c r="I46"/>
  <c r="F46"/>
  <c r="L45"/>
  <c r="I45"/>
  <c r="F45"/>
  <c r="L44"/>
  <c r="I44"/>
  <c r="F44"/>
  <c r="L43"/>
  <c r="I43"/>
  <c r="F43"/>
  <c r="L42"/>
  <c r="I42"/>
  <c r="F42"/>
  <c r="L41"/>
  <c r="I41"/>
  <c r="F41"/>
  <c r="L40"/>
  <c r="I40"/>
  <c r="F40"/>
  <c r="L39"/>
  <c r="I39"/>
  <c r="F39"/>
  <c r="L38"/>
  <c r="I38"/>
  <c r="F38"/>
  <c r="L37"/>
  <c r="I37"/>
  <c r="F37"/>
  <c r="L36"/>
  <c r="I36"/>
  <c r="F36"/>
  <c r="L35"/>
  <c r="I35"/>
  <c r="F35"/>
  <c r="L34"/>
  <c r="I34"/>
  <c r="F34"/>
  <c r="L33"/>
  <c r="K33"/>
  <c r="J33"/>
  <c r="I33"/>
  <c r="H33"/>
  <c r="G33"/>
  <c r="F33"/>
  <c r="E33"/>
  <c r="D33"/>
  <c r="L32"/>
  <c r="I32"/>
  <c r="F32"/>
  <c r="L31"/>
  <c r="I31"/>
  <c r="F31"/>
  <c r="L30"/>
  <c r="I30"/>
  <c r="F30"/>
  <c r="L29"/>
  <c r="I29"/>
  <c r="F29"/>
  <c r="L28"/>
  <c r="I28"/>
  <c r="F28"/>
  <c r="L27"/>
  <c r="I27"/>
  <c r="F27"/>
  <c r="L26"/>
  <c r="I26"/>
  <c r="F26"/>
  <c r="L25"/>
  <c r="K25"/>
  <c r="J25"/>
  <c r="I25"/>
  <c r="H25"/>
  <c r="G25"/>
  <c r="F25"/>
  <c r="E25"/>
  <c r="D25"/>
  <c r="L24"/>
  <c r="I24"/>
  <c r="F24"/>
  <c r="L23"/>
  <c r="I23"/>
  <c r="F23"/>
  <c r="L22"/>
  <c r="I22"/>
  <c r="F22"/>
  <c r="L21"/>
  <c r="I21"/>
  <c r="F21"/>
  <c r="L20"/>
  <c r="I20"/>
  <c r="F20"/>
  <c r="L19"/>
  <c r="I19"/>
  <c r="F19"/>
  <c r="L18"/>
  <c r="I18"/>
  <c r="F18"/>
  <c r="L17"/>
  <c r="I17"/>
  <c r="F17"/>
  <c r="L16"/>
  <c r="I16"/>
  <c r="F16"/>
  <c r="L15"/>
  <c r="I15"/>
  <c r="F15"/>
  <c r="L14"/>
  <c r="I14"/>
  <c r="F14"/>
  <c r="L13"/>
  <c r="I13"/>
  <c r="F13"/>
  <c r="L12"/>
  <c r="I12"/>
  <c r="F12"/>
  <c r="L11"/>
  <c r="I11"/>
  <c r="F11"/>
  <c r="L10"/>
  <c r="K10"/>
  <c r="J10"/>
  <c r="I10"/>
  <c r="H10"/>
  <c r="G10"/>
  <c r="F10"/>
  <c r="E10"/>
  <c r="D10"/>
  <c r="L9"/>
  <c r="I9"/>
  <c r="F9"/>
  <c r="L8"/>
  <c r="I8"/>
  <c r="F8"/>
  <c r="L7"/>
  <c r="I7"/>
  <c r="F7"/>
  <c r="L6"/>
  <c r="I6"/>
  <c r="F6"/>
  <c r="L5"/>
  <c r="I5"/>
  <c r="F5"/>
  <c r="L4"/>
  <c r="I4"/>
  <c r="F4"/>
  <c r="L3"/>
  <c r="I3"/>
  <c r="F3"/>
  <c r="L86" i="4"/>
  <c r="K86"/>
  <c r="J86"/>
  <c r="I86"/>
  <c r="H86"/>
  <c r="G86"/>
  <c r="F86"/>
  <c r="E86"/>
  <c r="D86"/>
  <c r="L85"/>
  <c r="K85"/>
  <c r="J85"/>
  <c r="I85"/>
  <c r="H85"/>
  <c r="G85"/>
  <c r="F85"/>
  <c r="E85"/>
  <c r="D85"/>
  <c r="L84"/>
  <c r="I84"/>
  <c r="F84"/>
  <c r="L83"/>
  <c r="I83"/>
  <c r="F83"/>
  <c r="L82"/>
  <c r="I82"/>
  <c r="F82"/>
  <c r="L81"/>
  <c r="I81"/>
  <c r="F81"/>
  <c r="L80"/>
  <c r="I80"/>
  <c r="F80"/>
  <c r="L79"/>
  <c r="I79"/>
  <c r="F79"/>
  <c r="L78"/>
  <c r="I78"/>
  <c r="F78"/>
  <c r="L77"/>
  <c r="I77"/>
  <c r="F77"/>
  <c r="L76"/>
  <c r="I76"/>
  <c r="F76"/>
  <c r="L75"/>
  <c r="I75"/>
  <c r="F75"/>
  <c r="L74"/>
  <c r="I74"/>
  <c r="F74"/>
  <c r="L73"/>
  <c r="I73"/>
  <c r="F73"/>
  <c r="L72"/>
  <c r="I72"/>
  <c r="F72"/>
  <c r="L71"/>
  <c r="I71"/>
  <c r="F71"/>
  <c r="L70"/>
  <c r="K70"/>
  <c r="J70"/>
  <c r="I70"/>
  <c r="H70"/>
  <c r="G70"/>
  <c r="F70"/>
  <c r="E70"/>
  <c r="D70"/>
  <c r="L69"/>
  <c r="I69"/>
  <c r="F69"/>
  <c r="L68"/>
  <c r="I68"/>
  <c r="F68"/>
  <c r="L67"/>
  <c r="I67"/>
  <c r="F67"/>
  <c r="L66"/>
  <c r="I66"/>
  <c r="F66"/>
  <c r="L65"/>
  <c r="I65"/>
  <c r="F65"/>
  <c r="L64"/>
  <c r="I64"/>
  <c r="F64"/>
  <c r="L63"/>
  <c r="I63"/>
  <c r="F63"/>
  <c r="L62"/>
  <c r="I62"/>
  <c r="F62"/>
  <c r="L61"/>
  <c r="I61"/>
  <c r="F61"/>
  <c r="L60"/>
  <c r="I60"/>
  <c r="F60"/>
  <c r="L59"/>
  <c r="I59"/>
  <c r="F59"/>
  <c r="L58"/>
  <c r="K58"/>
  <c r="J58"/>
  <c r="I58"/>
  <c r="H58"/>
  <c r="G58"/>
  <c r="F58"/>
  <c r="E58"/>
  <c r="D58"/>
  <c r="L57"/>
  <c r="I57"/>
  <c r="F57"/>
  <c r="L56"/>
  <c r="I56"/>
  <c r="F56"/>
  <c r="L55"/>
  <c r="I55"/>
  <c r="F55"/>
  <c r="L54"/>
  <c r="I54"/>
  <c r="F54"/>
  <c r="L53"/>
  <c r="I53"/>
  <c r="F53"/>
  <c r="L52"/>
  <c r="I52"/>
  <c r="F52"/>
  <c r="L51"/>
  <c r="I51"/>
  <c r="F51"/>
  <c r="L50"/>
  <c r="I50"/>
  <c r="F50"/>
  <c r="L49"/>
  <c r="I49"/>
  <c r="F49"/>
  <c r="L48"/>
  <c r="I48"/>
  <c r="F48"/>
  <c r="L47"/>
  <c r="K47"/>
  <c r="J47"/>
  <c r="I47"/>
  <c r="H47"/>
  <c r="G47"/>
  <c r="F47"/>
  <c r="E47"/>
  <c r="D47"/>
  <c r="L46"/>
  <c r="I46"/>
  <c r="F46"/>
  <c r="L45"/>
  <c r="I45"/>
  <c r="F45"/>
  <c r="L44"/>
  <c r="I44"/>
  <c r="F44"/>
  <c r="L43"/>
  <c r="I43"/>
  <c r="F43"/>
  <c r="L42"/>
  <c r="I42"/>
  <c r="F42"/>
  <c r="L41"/>
  <c r="I41"/>
  <c r="F41"/>
  <c r="L40"/>
  <c r="I40"/>
  <c r="F40"/>
  <c r="L39"/>
  <c r="I39"/>
  <c r="F39"/>
  <c r="L38"/>
  <c r="I38"/>
  <c r="F38"/>
  <c r="L37"/>
  <c r="I37"/>
  <c r="F37"/>
  <c r="L36"/>
  <c r="I36"/>
  <c r="F36"/>
  <c r="L35"/>
  <c r="I35"/>
  <c r="F35"/>
  <c r="L34"/>
  <c r="I34"/>
  <c r="F34"/>
  <c r="L33"/>
  <c r="I33"/>
  <c r="F33"/>
  <c r="L32"/>
  <c r="I32"/>
  <c r="F32"/>
  <c r="L31"/>
  <c r="K31"/>
  <c r="J31"/>
  <c r="I31"/>
  <c r="H31"/>
  <c r="G31"/>
  <c r="F31"/>
  <c r="E31"/>
  <c r="D31"/>
  <c r="L30"/>
  <c r="I30"/>
  <c r="F30"/>
  <c r="L29"/>
  <c r="I29"/>
  <c r="F29"/>
  <c r="L28"/>
  <c r="I28"/>
  <c r="F28"/>
  <c r="L27"/>
  <c r="I27"/>
  <c r="F27"/>
  <c r="L26"/>
  <c r="I26"/>
  <c r="F26"/>
  <c r="L25"/>
  <c r="I25"/>
  <c r="F25"/>
  <c r="L24"/>
  <c r="I24"/>
  <c r="F24"/>
  <c r="L23"/>
  <c r="K23"/>
  <c r="J23"/>
  <c r="I23"/>
  <c r="H23"/>
  <c r="G23"/>
  <c r="F23"/>
  <c r="E23"/>
  <c r="D23"/>
  <c r="L22"/>
  <c r="I22"/>
  <c r="F22"/>
  <c r="L21"/>
  <c r="I21"/>
  <c r="F21"/>
  <c r="L20"/>
  <c r="I20"/>
  <c r="F20"/>
  <c r="L19"/>
  <c r="I19"/>
  <c r="F19"/>
  <c r="L18"/>
  <c r="I18"/>
  <c r="F18"/>
  <c r="L17"/>
  <c r="I17"/>
  <c r="F17"/>
  <c r="L16"/>
  <c r="I16"/>
  <c r="F16"/>
  <c r="L15"/>
  <c r="I15"/>
  <c r="F15"/>
  <c r="L14"/>
  <c r="I14"/>
  <c r="F14"/>
  <c r="L13"/>
  <c r="I13"/>
  <c r="F13"/>
  <c r="L12"/>
  <c r="I12"/>
  <c r="F12"/>
  <c r="L11"/>
  <c r="I11"/>
  <c r="F11"/>
  <c r="L10"/>
  <c r="K10"/>
  <c r="J10"/>
  <c r="I10"/>
  <c r="H10"/>
  <c r="G10"/>
  <c r="F10"/>
  <c r="E10"/>
  <c r="D10"/>
  <c r="L9"/>
  <c r="I9"/>
  <c r="F9"/>
  <c r="L8"/>
  <c r="I8"/>
  <c r="F8"/>
  <c r="L7"/>
  <c r="I7"/>
  <c r="F7"/>
  <c r="L6"/>
  <c r="I6"/>
  <c r="F6"/>
  <c r="L5"/>
  <c r="I5"/>
  <c r="F5"/>
  <c r="L4"/>
  <c r="I4"/>
  <c r="F4"/>
  <c r="L3"/>
  <c r="I3"/>
  <c r="F3"/>
  <c r="L83" i="2"/>
  <c r="K83"/>
  <c r="J83"/>
  <c r="I83"/>
  <c r="H83"/>
  <c r="G83"/>
  <c r="F83"/>
  <c r="E83"/>
  <c r="D83"/>
  <c r="L82"/>
  <c r="K82"/>
  <c r="J82"/>
  <c r="I82"/>
  <c r="H82"/>
  <c r="G82"/>
  <c r="F82"/>
  <c r="E82"/>
  <c r="D82"/>
  <c r="L81"/>
  <c r="I81"/>
  <c r="F81"/>
  <c r="L80"/>
  <c r="I80"/>
  <c r="F80"/>
  <c r="L79"/>
  <c r="I79"/>
  <c r="F79"/>
  <c r="L78"/>
  <c r="I78"/>
  <c r="F78"/>
  <c r="L77"/>
  <c r="I77"/>
  <c r="F77"/>
  <c r="L76"/>
  <c r="I76"/>
  <c r="F76"/>
  <c r="L75"/>
  <c r="I75"/>
  <c r="F75"/>
  <c r="L74"/>
  <c r="I74"/>
  <c r="F74"/>
  <c r="L73"/>
  <c r="I73"/>
  <c r="F73"/>
  <c r="L72"/>
  <c r="I72"/>
  <c r="F72"/>
  <c r="L71"/>
  <c r="I71"/>
  <c r="F71"/>
  <c r="L70"/>
  <c r="I70"/>
  <c r="F70"/>
  <c r="L69"/>
  <c r="I69"/>
  <c r="F69"/>
  <c r="L68"/>
  <c r="K68"/>
  <c r="J68"/>
  <c r="I68"/>
  <c r="H68"/>
  <c r="G68"/>
  <c r="F68"/>
  <c r="E68"/>
  <c r="D68"/>
  <c r="L67"/>
  <c r="I67"/>
  <c r="F67"/>
  <c r="L66"/>
  <c r="I66"/>
  <c r="F66"/>
  <c r="L65"/>
  <c r="I65"/>
  <c r="F65"/>
  <c r="L64"/>
  <c r="I64"/>
  <c r="F64"/>
  <c r="L63"/>
  <c r="I63"/>
  <c r="F63"/>
  <c r="L62"/>
  <c r="I62"/>
  <c r="F62"/>
  <c r="L61"/>
  <c r="I61"/>
  <c r="F61"/>
  <c r="L60"/>
  <c r="I60"/>
  <c r="F60"/>
  <c r="L59"/>
  <c r="I59"/>
  <c r="F59"/>
  <c r="L58"/>
  <c r="I58"/>
  <c r="F58"/>
  <c r="L57"/>
  <c r="K57"/>
  <c r="J57"/>
  <c r="I57"/>
  <c r="H57"/>
  <c r="G57"/>
  <c r="F57"/>
  <c r="E57"/>
  <c r="D57"/>
  <c r="L56"/>
  <c r="I56"/>
  <c r="F56"/>
  <c r="L55"/>
  <c r="I55"/>
  <c r="F55"/>
  <c r="L54"/>
  <c r="I54"/>
  <c r="F54"/>
  <c r="L53"/>
  <c r="I53"/>
  <c r="F53"/>
  <c r="L52"/>
  <c r="I52"/>
  <c r="F52"/>
  <c r="L51"/>
  <c r="I51"/>
  <c r="F51"/>
  <c r="L50"/>
  <c r="I50"/>
  <c r="F50"/>
  <c r="L49"/>
  <c r="I49"/>
  <c r="F49"/>
  <c r="L48"/>
  <c r="I48"/>
  <c r="F48"/>
  <c r="L47"/>
  <c r="K47"/>
  <c r="J47"/>
  <c r="I47"/>
  <c r="H47"/>
  <c r="G47"/>
  <c r="F47"/>
  <c r="E47"/>
  <c r="D47"/>
  <c r="L46"/>
  <c r="I46"/>
  <c r="F46"/>
  <c r="L45"/>
  <c r="I45"/>
  <c r="F45"/>
  <c r="L44"/>
  <c r="I44"/>
  <c r="F44"/>
  <c r="L43"/>
  <c r="I43"/>
  <c r="F43"/>
  <c r="L42"/>
  <c r="I42"/>
  <c r="F42"/>
  <c r="L41"/>
  <c r="I41"/>
  <c r="F41"/>
  <c r="L40"/>
  <c r="I40"/>
  <c r="F40"/>
  <c r="L39"/>
  <c r="I39"/>
  <c r="F39"/>
  <c r="L38"/>
  <c r="I38"/>
  <c r="F38"/>
  <c r="L37"/>
  <c r="I37"/>
  <c r="F37"/>
  <c r="L36"/>
  <c r="I36"/>
  <c r="F36"/>
  <c r="L35"/>
  <c r="I35"/>
  <c r="F35"/>
  <c r="L34"/>
  <c r="I34"/>
  <c r="F34"/>
  <c r="L33"/>
  <c r="I33"/>
  <c r="F33"/>
  <c r="L32"/>
  <c r="I32"/>
  <c r="F32"/>
  <c r="L31"/>
  <c r="K31"/>
  <c r="J31"/>
  <c r="I31"/>
  <c r="H31"/>
  <c r="G31"/>
  <c r="F31"/>
  <c r="E31"/>
  <c r="D31"/>
  <c r="L30"/>
  <c r="I30"/>
  <c r="F30"/>
  <c r="L29"/>
  <c r="I29"/>
  <c r="F29"/>
  <c r="L28"/>
  <c r="I28"/>
  <c r="F28"/>
  <c r="L27"/>
  <c r="I27"/>
  <c r="F27"/>
  <c r="L26"/>
  <c r="I26"/>
  <c r="F26"/>
  <c r="L25"/>
  <c r="I25"/>
  <c r="F25"/>
  <c r="L24"/>
  <c r="I24"/>
  <c r="F24"/>
  <c r="L23"/>
  <c r="K23"/>
  <c r="J23"/>
  <c r="I23"/>
  <c r="H23"/>
  <c r="G23"/>
  <c r="F23"/>
  <c r="E23"/>
  <c r="D23"/>
  <c r="L22"/>
  <c r="I22"/>
  <c r="F22"/>
  <c r="L21"/>
  <c r="I21"/>
  <c r="F21"/>
  <c r="L20"/>
  <c r="I20"/>
  <c r="F20"/>
  <c r="L19"/>
  <c r="I19"/>
  <c r="F19"/>
  <c r="L18"/>
  <c r="I18"/>
  <c r="F18"/>
  <c r="L17"/>
  <c r="I17"/>
  <c r="F17"/>
  <c r="L16"/>
  <c r="I16"/>
  <c r="F16"/>
  <c r="L15"/>
  <c r="I15"/>
  <c r="F15"/>
  <c r="L14"/>
  <c r="I14"/>
  <c r="F14"/>
  <c r="L13"/>
  <c r="I13"/>
  <c r="F13"/>
  <c r="L12"/>
  <c r="I12"/>
  <c r="F12"/>
  <c r="L11"/>
  <c r="I11"/>
  <c r="F11"/>
  <c r="L10"/>
  <c r="K10"/>
  <c r="J10"/>
  <c r="I10"/>
  <c r="H10"/>
  <c r="G10"/>
  <c r="F10"/>
  <c r="E10"/>
  <c r="D10"/>
  <c r="L9"/>
  <c r="I9"/>
  <c r="F9"/>
  <c r="L8"/>
  <c r="I8"/>
  <c r="F8"/>
  <c r="L7"/>
  <c r="I7"/>
  <c r="F7"/>
  <c r="L6"/>
  <c r="I6"/>
  <c r="F6"/>
  <c r="L5"/>
  <c r="I5"/>
  <c r="F5"/>
  <c r="L4"/>
  <c r="I4"/>
  <c r="F4"/>
  <c r="L3"/>
  <c r="I3"/>
  <c r="F3"/>
  <c r="L82" i="1"/>
  <c r="K82"/>
  <c r="J82"/>
  <c r="I82"/>
  <c r="H82"/>
  <c r="G82"/>
  <c r="F82"/>
  <c r="E82"/>
  <c r="D82"/>
  <c r="L81"/>
  <c r="K81"/>
  <c r="J81"/>
  <c r="I81"/>
  <c r="H81"/>
  <c r="G81"/>
  <c r="F81"/>
  <c r="E81"/>
  <c r="D81"/>
  <c r="L80"/>
  <c r="I80"/>
  <c r="F80"/>
  <c r="L79"/>
  <c r="I79"/>
  <c r="F79"/>
  <c r="L78"/>
  <c r="I78"/>
  <c r="F78"/>
  <c r="L77"/>
  <c r="I77"/>
  <c r="F77"/>
  <c r="L76"/>
  <c r="I76"/>
  <c r="F76"/>
  <c r="L75"/>
  <c r="I75"/>
  <c r="F75"/>
  <c r="L74"/>
  <c r="I74"/>
  <c r="F74"/>
  <c r="L73"/>
  <c r="I73"/>
  <c r="F73"/>
  <c r="L72"/>
  <c r="I72"/>
  <c r="F72"/>
  <c r="L71"/>
  <c r="I71"/>
  <c r="F71"/>
  <c r="L70"/>
  <c r="I70"/>
  <c r="F70"/>
  <c r="L69"/>
  <c r="I69"/>
  <c r="F69"/>
  <c r="L68"/>
  <c r="K68"/>
  <c r="J68"/>
  <c r="I68"/>
  <c r="H68"/>
  <c r="G68"/>
  <c r="F68"/>
  <c r="E68"/>
  <c r="D68"/>
  <c r="L67"/>
  <c r="I67"/>
  <c r="F67"/>
  <c r="L66"/>
  <c r="I66"/>
  <c r="F66"/>
  <c r="L65"/>
  <c r="I65"/>
  <c r="F65"/>
  <c r="L64"/>
  <c r="I64"/>
  <c r="F64"/>
  <c r="L63"/>
  <c r="I63"/>
  <c r="F63"/>
  <c r="L62"/>
  <c r="I62"/>
  <c r="F62"/>
  <c r="L61"/>
  <c r="I61"/>
  <c r="F61"/>
  <c r="L60"/>
  <c r="I60"/>
  <c r="F60"/>
  <c r="L59"/>
  <c r="I59"/>
  <c r="F59"/>
  <c r="L58"/>
  <c r="I58"/>
  <c r="F58"/>
  <c r="L57"/>
  <c r="K57"/>
  <c r="J57"/>
  <c r="I57"/>
  <c r="H57"/>
  <c r="G57"/>
  <c r="F57"/>
  <c r="E57"/>
  <c r="D57"/>
  <c r="L56"/>
  <c r="I56"/>
  <c r="F56"/>
  <c r="L55"/>
  <c r="I55"/>
  <c r="F55"/>
  <c r="L54"/>
  <c r="I54"/>
  <c r="F54"/>
  <c r="L53"/>
  <c r="I53"/>
  <c r="F53"/>
  <c r="L52"/>
  <c r="I52"/>
  <c r="F52"/>
  <c r="L51"/>
  <c r="I51"/>
  <c r="F51"/>
  <c r="L50"/>
  <c r="I50"/>
  <c r="F50"/>
  <c r="L49"/>
  <c r="I49"/>
  <c r="F49"/>
  <c r="L48"/>
  <c r="I48"/>
  <c r="F48"/>
  <c r="L47"/>
  <c r="K47"/>
  <c r="J47"/>
  <c r="I47"/>
  <c r="H47"/>
  <c r="G47"/>
  <c r="F47"/>
  <c r="E47"/>
  <c r="D47"/>
  <c r="L46"/>
  <c r="I46"/>
  <c r="F46"/>
  <c r="L45"/>
  <c r="I45"/>
  <c r="F45"/>
  <c r="L44"/>
  <c r="I44"/>
  <c r="F44"/>
  <c r="L43"/>
  <c r="I43"/>
  <c r="F43"/>
  <c r="L42"/>
  <c r="I42"/>
  <c r="F42"/>
  <c r="L41"/>
  <c r="I41"/>
  <c r="F41"/>
  <c r="L40"/>
  <c r="I40"/>
  <c r="F40"/>
  <c r="L39"/>
  <c r="I39"/>
  <c r="F39"/>
  <c r="L38"/>
  <c r="I38"/>
  <c r="F38"/>
  <c r="L37"/>
  <c r="I37"/>
  <c r="F37"/>
  <c r="L36"/>
  <c r="I36"/>
  <c r="F36"/>
  <c r="L35"/>
  <c r="I35"/>
  <c r="F35"/>
  <c r="L34"/>
  <c r="I34"/>
  <c r="F34"/>
  <c r="L33"/>
  <c r="I33"/>
  <c r="F33"/>
  <c r="L32"/>
  <c r="I32"/>
  <c r="F32"/>
  <c r="L31"/>
  <c r="K31"/>
  <c r="J31"/>
  <c r="I31"/>
  <c r="H31"/>
  <c r="G31"/>
  <c r="F31"/>
  <c r="E31"/>
  <c r="D31"/>
  <c r="L30"/>
  <c r="I30"/>
  <c r="F30"/>
  <c r="L29"/>
  <c r="I29"/>
  <c r="F29"/>
  <c r="L28"/>
  <c r="I28"/>
  <c r="F28"/>
  <c r="L27"/>
  <c r="I27"/>
  <c r="F27"/>
  <c r="L26"/>
  <c r="I26"/>
  <c r="F26"/>
  <c r="L25"/>
  <c r="I25"/>
  <c r="F25"/>
  <c r="L24"/>
  <c r="I24"/>
  <c r="F24"/>
  <c r="L23"/>
  <c r="K23"/>
  <c r="J23"/>
  <c r="I23"/>
  <c r="H23"/>
  <c r="G23"/>
  <c r="F23"/>
  <c r="E23"/>
  <c r="D23"/>
  <c r="L22"/>
  <c r="I22"/>
  <c r="F22"/>
  <c r="L21"/>
  <c r="I21"/>
  <c r="F21"/>
  <c r="L20"/>
  <c r="I20"/>
  <c r="F20"/>
  <c r="L19"/>
  <c r="I19"/>
  <c r="F19"/>
  <c r="L18"/>
  <c r="I18"/>
  <c r="F18"/>
  <c r="L17"/>
  <c r="I17"/>
  <c r="F17"/>
  <c r="L16"/>
  <c r="I16"/>
  <c r="F16"/>
  <c r="L15"/>
  <c r="I15"/>
  <c r="F15"/>
  <c r="L14"/>
  <c r="I14"/>
  <c r="F14"/>
  <c r="L13"/>
  <c r="I13"/>
  <c r="F13"/>
  <c r="L12"/>
  <c r="I12"/>
  <c r="F12"/>
  <c r="L11"/>
  <c r="I11"/>
  <c r="F11"/>
  <c r="L10"/>
  <c r="K10"/>
  <c r="J10"/>
  <c r="I10"/>
  <c r="H10"/>
  <c r="G10"/>
  <c r="F10"/>
  <c r="E10"/>
  <c r="D10"/>
  <c r="L9"/>
  <c r="I9"/>
  <c r="F9"/>
  <c r="L8"/>
  <c r="I8"/>
  <c r="F8"/>
  <c r="L7"/>
  <c r="I7"/>
  <c r="F7"/>
  <c r="L6"/>
  <c r="I6"/>
  <c r="F6"/>
  <c r="L5"/>
  <c r="I5"/>
  <c r="F5"/>
  <c r="L4"/>
  <c r="I4"/>
  <c r="F4"/>
  <c r="L3"/>
  <c r="I3"/>
  <c r="F3"/>
  <c r="N101" i="46" l="1"/>
  <c r="P100"/>
  <c r="P11"/>
  <c r="P27"/>
  <c r="P38"/>
  <c r="P56"/>
  <c r="P69"/>
  <c r="P83"/>
  <c r="I101"/>
  <c r="S101"/>
  <c r="R101"/>
  <c r="T100"/>
  <c r="G101"/>
  <c r="M101"/>
  <c r="F101"/>
  <c r="H100"/>
  <c r="H11"/>
  <c r="H27"/>
  <c r="H38"/>
  <c r="H56"/>
  <c r="H69"/>
  <c r="H83"/>
  <c r="K101"/>
  <c r="Q101"/>
  <c r="J101"/>
  <c r="L101" s="1"/>
  <c r="L100"/>
  <c r="E101"/>
  <c r="O101"/>
  <c r="H7"/>
  <c r="L7"/>
  <c r="P7"/>
  <c r="T7"/>
  <c r="H19"/>
  <c r="L19"/>
  <c r="P19"/>
  <c r="T19"/>
  <c r="H33"/>
  <c r="L33"/>
  <c r="P33"/>
  <c r="T33"/>
  <c r="H44"/>
  <c r="L44"/>
  <c r="P44"/>
  <c r="T44"/>
  <c r="H63"/>
  <c r="L63"/>
  <c r="P63"/>
  <c r="T63"/>
  <c r="H77"/>
  <c r="L77"/>
  <c r="P77"/>
  <c r="T77"/>
  <c r="H88"/>
  <c r="L88"/>
  <c r="P88"/>
  <c r="T88"/>
  <c r="P101" l="1"/>
  <c r="H101"/>
  <c r="T101"/>
</calcChain>
</file>

<file path=xl/sharedStrings.xml><?xml version="1.0" encoding="utf-8"?>
<sst xmlns="http://schemas.openxmlformats.org/spreadsheetml/2006/main" count="3253" uniqueCount="159">
  <si>
    <t>Sales Grp</t>
  </si>
  <si>
    <t>Customer</t>
  </si>
  <si>
    <t>Customer Name</t>
  </si>
  <si>
    <t>BLG</t>
  </si>
  <si>
    <t>SHRI SAI DISTRIBUTORS</t>
  </si>
  <si>
    <t>RAGHOJI AUTOMOBILES</t>
  </si>
  <si>
    <t>UDYOG ENTERPRISES</t>
  </si>
  <si>
    <t>SHRI VIJAYALAXMI LUBRICANTS</t>
  </si>
  <si>
    <t>ENKAY ELECTRONIKS PVT LTD</t>
  </si>
  <si>
    <t>SHRI BALAJI TYRES</t>
  </si>
  <si>
    <t>PATRE MOTORS AND AUTO LEASING</t>
  </si>
  <si>
    <t>BLG Total</t>
  </si>
  <si>
    <t>BNG</t>
  </si>
  <si>
    <t>Nilesh Auto Distributors</t>
  </si>
  <si>
    <t>SRI SKANDA TYRES</t>
  </si>
  <si>
    <t>RAJ DISTRIBUTOR</t>
  </si>
  <si>
    <t>RAMANATH ENTERRPISES</t>
  </si>
  <si>
    <t>G.M. AUTO DISTRIBUTORS</t>
  </si>
  <si>
    <t>SRI KRISHNA TYRES</t>
  </si>
  <si>
    <t>KIRAN AUTO AGENCIES ( BRANCH )</t>
  </si>
  <si>
    <t>JAI KARNATAKA TYRE CENTRE</t>
  </si>
  <si>
    <t>MILAN AUTO DISTRIBUTORS</t>
  </si>
  <si>
    <t>SHREE CHAITANYA</t>
  </si>
  <si>
    <t>KIRAN AUTO AGENCY</t>
  </si>
  <si>
    <t>SHREE ANNAPOORNA TYRES</t>
  </si>
  <si>
    <t>BNG Total</t>
  </si>
  <si>
    <t>CHN</t>
  </si>
  <si>
    <t>POPULAR SCOOTERS</t>
  </si>
  <si>
    <t>S.R.M. DISTRIBUTORS</t>
  </si>
  <si>
    <t>KRISHNA AUTO PARTS</t>
  </si>
  <si>
    <t>SINGHAM AUTO</t>
  </si>
  <si>
    <t>A.S.A. TRADES</t>
  </si>
  <si>
    <t>VIKESH TYRE SALES CO.</t>
  </si>
  <si>
    <t>J.S. KUMARAN TRADERS</t>
  </si>
  <si>
    <t>CHN Total</t>
  </si>
  <si>
    <t>COI</t>
  </si>
  <si>
    <t>M/S.SRI SAKTHI TYRES</t>
  </si>
  <si>
    <t>M R K AUTOMOBILES</t>
  </si>
  <si>
    <t>M/S.HARI HARAN TYRES</t>
  </si>
  <si>
    <t>STAR AUTO SPARES</t>
  </si>
  <si>
    <t>M/S.GAUTHAM ASSOCIATES</t>
  </si>
  <si>
    <t>M/S.AKR LUBRICANT</t>
  </si>
  <si>
    <t>M/S.CHITHRA TYRES</t>
  </si>
  <si>
    <t>M/S.HARIHARAN ENTERPRISES</t>
  </si>
  <si>
    <t>M/S.ACE AUTOMOTIVES</t>
  </si>
  <si>
    <t>MAHALAKSHMI TYRES</t>
  </si>
  <si>
    <t>KARTHIK AUTO PARTS</t>
  </si>
  <si>
    <t>M/S.JAGADAMBA AUTO AGENCIES</t>
  </si>
  <si>
    <t>COI Total</t>
  </si>
  <si>
    <t>ERN</t>
  </si>
  <si>
    <t>BADAR TYRES</t>
  </si>
  <si>
    <t>JAGADAMBA AUTO AGENCIES</t>
  </si>
  <si>
    <t>NEHA  SALES CORPORATION</t>
  </si>
  <si>
    <t>MEENAKSHI TRADERS</t>
  </si>
  <si>
    <t>KRISHNA ASSOCIATES</t>
  </si>
  <si>
    <t>MADEENA TRADERS</t>
  </si>
  <si>
    <t>SUNLUBE MARKETING</t>
  </si>
  <si>
    <t>STAR TRADING COMPANY</t>
  </si>
  <si>
    <t>ERN Total</t>
  </si>
  <si>
    <t>HYD</t>
  </si>
  <si>
    <t>LAKSHMIPUTRA ENTERPRISES</t>
  </si>
  <si>
    <t>SHREE SHYAM DISTRIBUTORS</t>
  </si>
  <si>
    <t>KAUSHIK MOTORS PRIVATE LIMITED</t>
  </si>
  <si>
    <t>OM SAI OIL AGENCIES</t>
  </si>
  <si>
    <t>SIDDI VINAYAKA ENTERPRISES</t>
  </si>
  <si>
    <t>M.K. AGENCIES</t>
  </si>
  <si>
    <t>LAXMI DISTRIBUTORS</t>
  </si>
  <si>
    <t>BHAVANI ENTERPRISES</t>
  </si>
  <si>
    <t>SREE SRINIVASA LUBES</t>
  </si>
  <si>
    <t>KOUNDINYA MARKETING PVT LTD</t>
  </si>
  <si>
    <t>HYD Total</t>
  </si>
  <si>
    <t>VIJ</t>
  </si>
  <si>
    <t>SRI SAI TYRES</t>
  </si>
  <si>
    <t>SRI VENKATESWARA ENTERPRISES</t>
  </si>
  <si>
    <t>MADHU SUDHAN AGENCIES</t>
  </si>
  <si>
    <t>SRI SAI RAGHAVENDRA AUTOMOTIVES</t>
  </si>
  <si>
    <t>ANJAN AUTO MOTIVES</t>
  </si>
  <si>
    <t>LAKSHMI DURGA TYRES AND TUBES</t>
  </si>
  <si>
    <t>PRANITHA ENTERPRISES</t>
  </si>
  <si>
    <t>BRIGHT ELECTRONICS</t>
  </si>
  <si>
    <t>NAGARJUNA LUBE CORPORATION</t>
  </si>
  <si>
    <t>SRINIVASA TYRES</t>
  </si>
  <si>
    <t>KUMAR PURNACHANDRA AUTOMOBILES</t>
  </si>
  <si>
    <t>V R DISTRIBUTORS</t>
  </si>
  <si>
    <t>VIJ Total</t>
  </si>
  <si>
    <t>Grand Total</t>
  </si>
  <si>
    <t>MC</t>
  </si>
  <si>
    <t>PRIMARY</t>
  </si>
  <si>
    <t>SECONDARY</t>
  </si>
  <si>
    <t>SC</t>
  </si>
  <si>
    <t>TV</t>
  </si>
  <si>
    <t>POPULAR AUTO DISTRIBUTORS</t>
  </si>
  <si>
    <t>SRI PADMAVATHI AUTO TRADE CENTRE</t>
  </si>
  <si>
    <t>%</t>
  </si>
  <si>
    <t>MIDHUNA AGENCIES</t>
  </si>
  <si>
    <t>NEHA  SALES CORPORATION (KANNUR)</t>
  </si>
  <si>
    <t>SHARMA TRADERS</t>
  </si>
  <si>
    <t>SREE PRASAD MATHA ENTERPRISES</t>
  </si>
  <si>
    <t>SS DISTRIBUTORS</t>
  </si>
  <si>
    <t>KRISHNA PRIYA ENTERPRISES</t>
  </si>
  <si>
    <t>U P GROUP</t>
  </si>
  <si>
    <t>SECONDARY 24 FEB SALE</t>
  </si>
  <si>
    <t>SECONDARY 25 FEB SALE</t>
  </si>
  <si>
    <t/>
  </si>
  <si>
    <t>SECONDARY 31st  MAR SALE</t>
  </si>
  <si>
    <t>SECONDARY 30th   April SALE</t>
  </si>
  <si>
    <t>DI016</t>
  </si>
  <si>
    <t>DI017</t>
  </si>
  <si>
    <t>DI020</t>
  </si>
  <si>
    <t>DI021</t>
  </si>
  <si>
    <t>DI022</t>
  </si>
  <si>
    <t>DI028</t>
  </si>
  <si>
    <t>DI030</t>
  </si>
  <si>
    <t>DI034</t>
  </si>
  <si>
    <t>DI044</t>
  </si>
  <si>
    <t>DI048</t>
  </si>
  <si>
    <t>DI050</t>
  </si>
  <si>
    <t>DI051</t>
  </si>
  <si>
    <t>DI052</t>
  </si>
  <si>
    <t>DI054</t>
  </si>
  <si>
    <t>DI059</t>
  </si>
  <si>
    <t>DI060</t>
  </si>
  <si>
    <t>SECONDARY 31st      May SALE</t>
  </si>
  <si>
    <t>SECONDARY 30th     June</t>
  </si>
  <si>
    <t xml:space="preserve">ERN  </t>
  </si>
  <si>
    <t>PCBS TRADING LLP</t>
  </si>
  <si>
    <t xml:space="preserve">VIJ   </t>
  </si>
  <si>
    <t>KAMAL TYRES</t>
  </si>
  <si>
    <t>Territory</t>
  </si>
  <si>
    <t>DI034 Total</t>
  </si>
  <si>
    <t>DI059 Total</t>
  </si>
  <si>
    <t>DI016 Total</t>
  </si>
  <si>
    <t>DI017 total</t>
  </si>
  <si>
    <t>DI028 Total</t>
  </si>
  <si>
    <t>DI052 Total</t>
  </si>
  <si>
    <t>DI020 Total</t>
  </si>
  <si>
    <t>DI050 total</t>
  </si>
  <si>
    <t>DI051 Total</t>
  </si>
  <si>
    <t>DI030 Total</t>
  </si>
  <si>
    <t>DI060 Total</t>
  </si>
  <si>
    <t>DI022 Total</t>
  </si>
  <si>
    <t>DI044 Total</t>
  </si>
  <si>
    <t>DI054 Total</t>
  </si>
  <si>
    <t>SECONDARY 31st  July</t>
  </si>
  <si>
    <t>SOUTHERN LUBES &amp; SPARES</t>
  </si>
  <si>
    <t xml:space="preserve">HYD  </t>
  </si>
  <si>
    <t>G KISHANLAL DISTRIBUTORS</t>
  </si>
  <si>
    <t>PCUV</t>
  </si>
  <si>
    <t xml:space="preserve">COI   </t>
  </si>
  <si>
    <t>MADHU AGENCIES</t>
  </si>
  <si>
    <t>SECONDARY 30th  SEPT</t>
  </si>
  <si>
    <t>SECONDARY 31ST    Aug</t>
  </si>
  <si>
    <t>SECONDARY  31ST    Oct</t>
  </si>
  <si>
    <t xml:space="preserve">BNG   </t>
  </si>
  <si>
    <t>SRI BANDU DISTRIBUTORS</t>
  </si>
  <si>
    <t>SECONDARY  30th   Nov</t>
  </si>
  <si>
    <t>SECONDARY 28th    Dec</t>
  </si>
  <si>
    <t>RIDER DISTRIBUTORS</t>
  </si>
  <si>
    <t>MAYUR TRADING CORPORATION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</si>
</sst>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0" fillId="2" borderId="1" xfId="0" applyFill="1" applyBorder="1"/>
    <xf numFmtId="1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9" fontId="0" fillId="0" borderId="1" xfId="1" applyFont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1" xfId="1" applyFont="1" applyBorder="1"/>
    <xf numFmtId="9" fontId="0" fillId="2" borderId="1" xfId="1" applyFont="1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9" fontId="2" fillId="0" borderId="1" xfId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9" fontId="2" fillId="2" borderId="1" xfId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/>
    </xf>
    <xf numFmtId="0" fontId="2" fillId="0" borderId="5" xfId="0" applyFont="1" applyBorder="1"/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9" fontId="2" fillId="0" borderId="5" xfId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2" fillId="2" borderId="5" xfId="0" applyFont="1" applyFill="1" applyBorder="1"/>
    <xf numFmtId="0" fontId="2" fillId="2" borderId="5" xfId="0" applyFont="1" applyFill="1" applyBorder="1" applyAlignment="1">
      <alignment horizontal="center"/>
    </xf>
    <xf numFmtId="9" fontId="2" fillId="2" borderId="5" xfId="1" applyFont="1" applyFill="1" applyBorder="1" applyAlignment="1">
      <alignment horizontal="center"/>
    </xf>
    <xf numFmtId="1" fontId="2" fillId="2" borderId="5" xfId="0" applyNumberFormat="1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1" fontId="3" fillId="0" borderId="5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5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9" fontId="3" fillId="0" borderId="5" xfId="1" applyFont="1" applyBorder="1" applyAlignment="1">
      <alignment horizontal="center"/>
    </xf>
    <xf numFmtId="0" fontId="3" fillId="2" borderId="5" xfId="0" applyFont="1" applyFill="1" applyBorder="1"/>
    <xf numFmtId="0" fontId="3" fillId="2" borderId="5" xfId="0" applyFont="1" applyFill="1" applyBorder="1" applyAlignment="1">
      <alignment horizontal="center"/>
    </xf>
    <xf numFmtId="9" fontId="3" fillId="2" borderId="5" xfId="1" applyFont="1" applyFill="1" applyBorder="1" applyAlignment="1">
      <alignment horizontal="center"/>
    </xf>
    <xf numFmtId="1" fontId="3" fillId="2" borderId="5" xfId="0" applyNumberFormat="1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7" borderId="5" xfId="0" applyFont="1" applyFill="1" applyBorder="1"/>
    <xf numFmtId="0" fontId="3" fillId="7" borderId="5" xfId="0" applyFont="1" applyFill="1" applyBorder="1" applyAlignment="1">
      <alignment horizontal="center"/>
    </xf>
    <xf numFmtId="9" fontId="3" fillId="7" borderId="5" xfId="1" applyFont="1" applyFill="1" applyBorder="1" applyAlignment="1">
      <alignment horizontal="center"/>
    </xf>
    <xf numFmtId="1" fontId="3" fillId="7" borderId="5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5" xfId="1" applyNumberFormat="1" applyFont="1" applyBorder="1" applyAlignment="1">
      <alignment horizontal="center"/>
    </xf>
    <xf numFmtId="164" fontId="3" fillId="7" borderId="5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4" fillId="8" borderId="6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0" fillId="0" borderId="7" xfId="0" applyFont="1" applyBorder="1"/>
    <xf numFmtId="0" fontId="0" fillId="0" borderId="8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XFD1048576"/>
    </sheetView>
  </sheetViews>
  <sheetFormatPr defaultRowHeight="15"/>
  <cols>
    <col min="3" max="3" width="37.140625" bestFit="1" customWidth="1"/>
    <col min="4" max="4" width="9.140625" style="1"/>
    <col min="5" max="5" width="11.7109375" style="1" bestFit="1" customWidth="1"/>
    <col min="6" max="6" width="11.7109375" style="8" customWidth="1"/>
    <col min="7" max="7" width="9.140625" style="1"/>
    <col min="8" max="8" width="11.7109375" style="1" bestFit="1" customWidth="1"/>
    <col min="9" max="9" width="11.7109375" style="8" customWidth="1"/>
    <col min="10" max="10" width="9" style="1" bestFit="1" customWidth="1"/>
    <col min="11" max="11" width="11.7109375" style="1" bestFit="1" customWidth="1"/>
  </cols>
  <sheetData>
    <row r="1" spans="1:12">
      <c r="D1" s="85" t="s">
        <v>86</v>
      </c>
      <c r="E1" s="85"/>
      <c r="G1" s="85" t="s">
        <v>89</v>
      </c>
      <c r="H1" s="85"/>
      <c r="J1" s="85" t="s">
        <v>90</v>
      </c>
      <c r="K1" s="85"/>
    </row>
    <row r="2" spans="1:12">
      <c r="A2" s="2" t="s">
        <v>0</v>
      </c>
      <c r="B2" s="2" t="s">
        <v>1</v>
      </c>
      <c r="C2" s="2" t="s">
        <v>2</v>
      </c>
      <c r="D2" s="6" t="s">
        <v>87</v>
      </c>
      <c r="E2" s="6" t="s">
        <v>88</v>
      </c>
      <c r="F2" s="6" t="s">
        <v>93</v>
      </c>
      <c r="G2" s="6" t="s">
        <v>87</v>
      </c>
      <c r="H2" s="6" t="s">
        <v>88</v>
      </c>
      <c r="I2" s="6" t="s">
        <v>93</v>
      </c>
      <c r="J2" s="6" t="s">
        <v>87</v>
      </c>
      <c r="K2" s="6" t="s">
        <v>88</v>
      </c>
      <c r="L2" s="13" t="s">
        <v>93</v>
      </c>
    </row>
    <row r="3" spans="1:12">
      <c r="A3" s="2" t="s">
        <v>3</v>
      </c>
      <c r="B3" s="2">
        <v>52000238</v>
      </c>
      <c r="C3" s="2" t="s">
        <v>4</v>
      </c>
      <c r="D3" s="6">
        <v>3226</v>
      </c>
      <c r="E3" s="6">
        <v>3057</v>
      </c>
      <c r="F3" s="9">
        <f>D3/E3</f>
        <v>1.0552829571475302</v>
      </c>
      <c r="G3" s="6">
        <v>923</v>
      </c>
      <c r="H3" s="6">
        <v>812</v>
      </c>
      <c r="I3" s="9">
        <f>G3/H3</f>
        <v>1.1366995073891626</v>
      </c>
      <c r="J3" s="3">
        <v>43.37655139999999</v>
      </c>
      <c r="K3" s="11">
        <v>45.554485999999898</v>
      </c>
      <c r="L3" s="14">
        <f>J3/K3</f>
        <v>0.95219055703976307</v>
      </c>
    </row>
    <row r="4" spans="1:12">
      <c r="A4" s="2"/>
      <c r="B4" s="2">
        <v>52000379</v>
      </c>
      <c r="C4" s="2" t="s">
        <v>5</v>
      </c>
      <c r="D4" s="6">
        <v>2450</v>
      </c>
      <c r="E4" s="6">
        <v>2415</v>
      </c>
      <c r="F4" s="9">
        <f t="shared" ref="F4:F67" si="0">D4/E4</f>
        <v>1.0144927536231885</v>
      </c>
      <c r="G4" s="6">
        <v>392</v>
      </c>
      <c r="H4" s="6">
        <v>379</v>
      </c>
      <c r="I4" s="9">
        <f t="shared" ref="I4:I67" si="1">G4/H4</f>
        <v>1.0343007915567282</v>
      </c>
      <c r="J4" s="3">
        <v>27.871249999999996</v>
      </c>
      <c r="K4" s="11">
        <v>31.309250999999819</v>
      </c>
      <c r="L4" s="14">
        <f t="shared" ref="L4:L67" si="2">J4/K4</f>
        <v>0.89019216716491101</v>
      </c>
    </row>
    <row r="5" spans="1:12">
      <c r="A5" s="2"/>
      <c r="B5" s="2">
        <v>52000524</v>
      </c>
      <c r="C5" s="2" t="s">
        <v>6</v>
      </c>
      <c r="D5" s="6">
        <v>2553</v>
      </c>
      <c r="E5" s="6">
        <v>2458</v>
      </c>
      <c r="F5" s="9">
        <f t="shared" si="0"/>
        <v>1.0386493083807975</v>
      </c>
      <c r="G5" s="6">
        <v>573</v>
      </c>
      <c r="H5" s="6">
        <v>513</v>
      </c>
      <c r="I5" s="9">
        <f t="shared" si="1"/>
        <v>1.1169590643274854</v>
      </c>
      <c r="J5" s="3">
        <v>32.059960599999975</v>
      </c>
      <c r="K5" s="11">
        <v>35.926716999999883</v>
      </c>
      <c r="L5" s="14">
        <f t="shared" si="2"/>
        <v>0.89237100623472165</v>
      </c>
    </row>
    <row r="6" spans="1:12">
      <c r="A6" s="2"/>
      <c r="B6" s="2">
        <v>52000671</v>
      </c>
      <c r="C6" s="2" t="s">
        <v>7</v>
      </c>
      <c r="D6" s="6">
        <v>1660</v>
      </c>
      <c r="E6" s="6">
        <v>1145</v>
      </c>
      <c r="F6" s="9">
        <f t="shared" si="0"/>
        <v>1.4497816593886463</v>
      </c>
      <c r="G6" s="6">
        <v>109</v>
      </c>
      <c r="H6" s="6">
        <v>86</v>
      </c>
      <c r="I6" s="9">
        <f t="shared" si="1"/>
        <v>1.2674418604651163</v>
      </c>
      <c r="J6" s="3">
        <v>19.26925970000001</v>
      </c>
      <c r="K6" s="11">
        <v>15.208039999999942</v>
      </c>
      <c r="L6" s="14">
        <f t="shared" si="2"/>
        <v>1.2670442542234295</v>
      </c>
    </row>
    <row r="7" spans="1:12">
      <c r="A7" s="2"/>
      <c r="B7" s="2">
        <v>52001160</v>
      </c>
      <c r="C7" s="2" t="s">
        <v>8</v>
      </c>
      <c r="D7" s="6">
        <v>3305</v>
      </c>
      <c r="E7" s="6">
        <v>2362</v>
      </c>
      <c r="F7" s="9">
        <f t="shared" si="0"/>
        <v>1.399237933954276</v>
      </c>
      <c r="G7" s="6">
        <v>724</v>
      </c>
      <c r="H7" s="6">
        <v>655</v>
      </c>
      <c r="I7" s="9">
        <f t="shared" si="1"/>
        <v>1.1053435114503818</v>
      </c>
      <c r="J7" s="3">
        <v>38.310533200000059</v>
      </c>
      <c r="K7" s="11">
        <v>34.237836999999807</v>
      </c>
      <c r="L7" s="14">
        <f t="shared" si="2"/>
        <v>1.1189530810605901</v>
      </c>
    </row>
    <row r="8" spans="1:12">
      <c r="A8" s="2"/>
      <c r="B8" s="2">
        <v>52001514</v>
      </c>
      <c r="C8" s="2" t="s">
        <v>9</v>
      </c>
      <c r="D8" s="6">
        <v>1158</v>
      </c>
      <c r="E8" s="6">
        <v>1079</v>
      </c>
      <c r="F8" s="9">
        <f t="shared" si="0"/>
        <v>1.0732159406858202</v>
      </c>
      <c r="G8" s="6">
        <v>622</v>
      </c>
      <c r="H8" s="6">
        <v>468</v>
      </c>
      <c r="I8" s="9">
        <f t="shared" si="1"/>
        <v>1.329059829059829</v>
      </c>
      <c r="J8" s="3">
        <v>16.516791599999991</v>
      </c>
      <c r="K8" s="11">
        <v>16.605299999999957</v>
      </c>
      <c r="L8" s="14">
        <f t="shared" si="2"/>
        <v>0.99466987046304689</v>
      </c>
    </row>
    <row r="9" spans="1:12">
      <c r="A9" s="2"/>
      <c r="B9" s="2">
        <v>52001570</v>
      </c>
      <c r="C9" s="2" t="s">
        <v>10</v>
      </c>
      <c r="D9" s="6">
        <v>631</v>
      </c>
      <c r="E9" s="6">
        <v>788</v>
      </c>
      <c r="F9" s="9">
        <f t="shared" si="0"/>
        <v>0.800761421319797</v>
      </c>
      <c r="G9" s="6">
        <v>80</v>
      </c>
      <c r="H9" s="6">
        <v>81</v>
      </c>
      <c r="I9" s="9">
        <f t="shared" si="1"/>
        <v>0.98765432098765427</v>
      </c>
      <c r="J9" s="3">
        <v>7.4892922000000004</v>
      </c>
      <c r="K9" s="11">
        <v>9.5285999999999937</v>
      </c>
      <c r="L9" s="14">
        <f t="shared" si="2"/>
        <v>0.78598033289255564</v>
      </c>
    </row>
    <row r="10" spans="1:12">
      <c r="A10" s="4" t="s">
        <v>11</v>
      </c>
      <c r="B10" s="4"/>
      <c r="C10" s="4"/>
      <c r="D10" s="7">
        <f t="shared" ref="D10:K10" si="3">SUM(D3:D9)</f>
        <v>14983</v>
      </c>
      <c r="E10" s="7">
        <f t="shared" si="3"/>
        <v>13304</v>
      </c>
      <c r="F10" s="10">
        <f t="shared" si="0"/>
        <v>1.1262026458208059</v>
      </c>
      <c r="G10" s="7">
        <f t="shared" si="3"/>
        <v>3423</v>
      </c>
      <c r="H10" s="7">
        <f t="shared" si="3"/>
        <v>2994</v>
      </c>
      <c r="I10" s="10">
        <f t="shared" si="1"/>
        <v>1.1432865731462927</v>
      </c>
      <c r="J10" s="5">
        <f t="shared" si="3"/>
        <v>184.89363870000003</v>
      </c>
      <c r="K10" s="12">
        <f t="shared" si="3"/>
        <v>188.37023099999931</v>
      </c>
      <c r="L10" s="15">
        <f t="shared" si="2"/>
        <v>0.98154383374940335</v>
      </c>
    </row>
    <row r="11" spans="1:12">
      <c r="A11" s="2" t="s">
        <v>12</v>
      </c>
      <c r="B11" s="2">
        <v>50000964</v>
      </c>
      <c r="C11" s="2" t="s">
        <v>13</v>
      </c>
      <c r="D11" s="6">
        <v>6211</v>
      </c>
      <c r="E11" s="6">
        <v>6140</v>
      </c>
      <c r="F11" s="9">
        <f t="shared" si="0"/>
        <v>1.0115635179153095</v>
      </c>
      <c r="G11" s="6">
        <v>4757</v>
      </c>
      <c r="H11" s="6">
        <v>4277</v>
      </c>
      <c r="I11" s="9">
        <f t="shared" si="1"/>
        <v>1.1122281973345802</v>
      </c>
      <c r="J11" s="3">
        <v>111.58885540000011</v>
      </c>
      <c r="K11" s="11">
        <v>114.40587000000001</v>
      </c>
      <c r="L11" s="14">
        <f t="shared" si="2"/>
        <v>0.97537700993838961</v>
      </c>
    </row>
    <row r="12" spans="1:12">
      <c r="A12" s="2"/>
      <c r="B12" s="2">
        <v>50010344</v>
      </c>
      <c r="C12" s="2" t="s">
        <v>14</v>
      </c>
      <c r="D12" s="6">
        <v>3384</v>
      </c>
      <c r="E12" s="6">
        <v>3326</v>
      </c>
      <c r="F12" s="9">
        <f t="shared" si="0"/>
        <v>1.0174383644016838</v>
      </c>
      <c r="G12" s="6">
        <v>2393</v>
      </c>
      <c r="H12" s="6">
        <v>2322</v>
      </c>
      <c r="I12" s="9">
        <f t="shared" si="1"/>
        <v>1.0305770887166237</v>
      </c>
      <c r="J12" s="3">
        <v>57.216156699999964</v>
      </c>
      <c r="K12" s="11">
        <v>64.646709999999743</v>
      </c>
      <c r="L12" s="14">
        <f t="shared" si="2"/>
        <v>0.88505906487739583</v>
      </c>
    </row>
    <row r="13" spans="1:12">
      <c r="A13" s="2"/>
      <c r="B13" s="2">
        <v>52000433</v>
      </c>
      <c r="C13" s="2" t="s">
        <v>15</v>
      </c>
      <c r="D13" s="6">
        <v>4151</v>
      </c>
      <c r="E13" s="6">
        <v>4439</v>
      </c>
      <c r="F13" s="9">
        <f t="shared" si="0"/>
        <v>0.93512052264023426</v>
      </c>
      <c r="G13" s="6">
        <v>2991</v>
      </c>
      <c r="H13" s="6">
        <v>3030</v>
      </c>
      <c r="I13" s="9">
        <f t="shared" si="1"/>
        <v>0.98712871287128712</v>
      </c>
      <c r="J13" s="3">
        <v>81.591187499999947</v>
      </c>
      <c r="K13" s="11">
        <v>109.34837999999995</v>
      </c>
      <c r="L13" s="14">
        <f t="shared" si="2"/>
        <v>0.7461581735367272</v>
      </c>
    </row>
    <row r="14" spans="1:12">
      <c r="A14" s="2"/>
      <c r="B14" s="2">
        <v>52000515</v>
      </c>
      <c r="C14" s="2" t="s">
        <v>16</v>
      </c>
      <c r="D14" s="6">
        <v>2316</v>
      </c>
      <c r="E14" s="6">
        <v>2097</v>
      </c>
      <c r="F14" s="9">
        <f t="shared" si="0"/>
        <v>1.1044349070100143</v>
      </c>
      <c r="G14" s="6">
        <v>2984</v>
      </c>
      <c r="H14" s="6">
        <v>2652</v>
      </c>
      <c r="I14" s="9">
        <f t="shared" si="1"/>
        <v>1.1251885369532428</v>
      </c>
      <c r="J14" s="3">
        <v>49.438750700000043</v>
      </c>
      <c r="K14" s="11">
        <v>50.670128999999847</v>
      </c>
      <c r="L14" s="14">
        <f t="shared" si="2"/>
        <v>0.9756981416013405</v>
      </c>
    </row>
    <row r="15" spans="1:12">
      <c r="A15" s="2"/>
      <c r="B15" s="2">
        <v>52001034</v>
      </c>
      <c r="C15" s="2" t="s">
        <v>17</v>
      </c>
      <c r="D15" s="6">
        <v>3064</v>
      </c>
      <c r="E15" s="6">
        <v>3115</v>
      </c>
      <c r="F15" s="9">
        <f t="shared" si="0"/>
        <v>0.98362760834670948</v>
      </c>
      <c r="G15" s="6">
        <v>1383</v>
      </c>
      <c r="H15" s="6">
        <v>1293</v>
      </c>
      <c r="I15" s="9">
        <f t="shared" si="1"/>
        <v>1.0696055684454757</v>
      </c>
      <c r="J15" s="3">
        <v>40.895358500000015</v>
      </c>
      <c r="K15" s="11">
        <v>49.632047999999955</v>
      </c>
      <c r="L15" s="14">
        <f t="shared" si="2"/>
        <v>0.82397080410625112</v>
      </c>
    </row>
    <row r="16" spans="1:12">
      <c r="A16" s="2"/>
      <c r="B16" s="2">
        <v>52001099</v>
      </c>
      <c r="C16" s="2" t="s">
        <v>18</v>
      </c>
      <c r="D16" s="6">
        <v>2496</v>
      </c>
      <c r="E16" s="6">
        <v>2533</v>
      </c>
      <c r="F16" s="9">
        <f t="shared" si="0"/>
        <v>0.98539281484405838</v>
      </c>
      <c r="G16" s="6">
        <v>505</v>
      </c>
      <c r="H16" s="6">
        <v>606</v>
      </c>
      <c r="I16" s="9">
        <f t="shared" si="1"/>
        <v>0.83333333333333337</v>
      </c>
      <c r="J16" s="3">
        <v>29.160272900000013</v>
      </c>
      <c r="K16" s="11">
        <v>36.114069999999828</v>
      </c>
      <c r="L16" s="14">
        <f t="shared" si="2"/>
        <v>0.80744908840239138</v>
      </c>
    </row>
    <row r="17" spans="1:12">
      <c r="A17" s="2"/>
      <c r="B17" s="2">
        <v>52001234</v>
      </c>
      <c r="C17" s="2" t="s">
        <v>19</v>
      </c>
      <c r="D17" s="6">
        <v>2569</v>
      </c>
      <c r="E17" s="6">
        <v>2336</v>
      </c>
      <c r="F17" s="9">
        <f t="shared" si="0"/>
        <v>1.0997431506849316</v>
      </c>
      <c r="G17" s="6">
        <v>469</v>
      </c>
      <c r="H17" s="6">
        <v>324</v>
      </c>
      <c r="I17" s="9">
        <f t="shared" si="1"/>
        <v>1.4475308641975309</v>
      </c>
      <c r="J17" s="3">
        <v>30.994301300000028</v>
      </c>
      <c r="K17" s="11">
        <v>33.07528799999983</v>
      </c>
      <c r="L17" s="14">
        <f t="shared" si="2"/>
        <v>0.93708333847312797</v>
      </c>
    </row>
    <row r="18" spans="1:12">
      <c r="A18" s="2"/>
      <c r="B18" s="2">
        <v>52001264</v>
      </c>
      <c r="C18" s="2" t="s">
        <v>20</v>
      </c>
      <c r="D18" s="6">
        <v>1225</v>
      </c>
      <c r="E18" s="6">
        <v>1139</v>
      </c>
      <c r="F18" s="9">
        <f t="shared" si="0"/>
        <v>1.0755048287971904</v>
      </c>
      <c r="G18" s="6">
        <v>182</v>
      </c>
      <c r="H18" s="6">
        <v>239</v>
      </c>
      <c r="I18" s="9">
        <f t="shared" si="1"/>
        <v>0.7615062761506276</v>
      </c>
      <c r="J18" s="3">
        <v>13.999145400000012</v>
      </c>
      <c r="K18" s="11">
        <v>16.724219999999988</v>
      </c>
      <c r="L18" s="14">
        <f t="shared" si="2"/>
        <v>0.83705819464226261</v>
      </c>
    </row>
    <row r="19" spans="1:12">
      <c r="A19" s="2"/>
      <c r="B19" s="2">
        <v>52001289</v>
      </c>
      <c r="C19" s="2" t="s">
        <v>21</v>
      </c>
      <c r="D19" s="6">
        <v>2854</v>
      </c>
      <c r="E19" s="6">
        <v>2463</v>
      </c>
      <c r="F19" s="9">
        <f t="shared" si="0"/>
        <v>1.1587494924888349</v>
      </c>
      <c r="G19" s="6">
        <v>1469</v>
      </c>
      <c r="H19" s="6">
        <v>1462</v>
      </c>
      <c r="I19" s="9">
        <f t="shared" si="1"/>
        <v>1.0047879616963065</v>
      </c>
      <c r="J19" s="3">
        <v>38.722838399999993</v>
      </c>
      <c r="K19" s="11">
        <v>40.432719999999755</v>
      </c>
      <c r="L19" s="14">
        <f t="shared" si="2"/>
        <v>0.957710448369544</v>
      </c>
    </row>
    <row r="20" spans="1:12">
      <c r="A20" s="2"/>
      <c r="B20" s="2">
        <v>52001471</v>
      </c>
      <c r="C20" s="2" t="s">
        <v>22</v>
      </c>
      <c r="D20" s="6">
        <v>824</v>
      </c>
      <c r="E20" s="6">
        <v>955</v>
      </c>
      <c r="F20" s="9">
        <f t="shared" si="0"/>
        <v>0.86282722513089005</v>
      </c>
      <c r="G20" s="6">
        <v>340</v>
      </c>
      <c r="H20" s="6">
        <v>418</v>
      </c>
      <c r="I20" s="9">
        <f t="shared" si="1"/>
        <v>0.8133971291866029</v>
      </c>
      <c r="J20" s="3">
        <v>10.511764699999999</v>
      </c>
      <c r="K20" s="11">
        <v>15.467589999999955</v>
      </c>
      <c r="L20" s="14">
        <f t="shared" si="2"/>
        <v>0.67959938813997711</v>
      </c>
    </row>
    <row r="21" spans="1:12">
      <c r="A21" s="2"/>
      <c r="B21" s="2">
        <v>52001483</v>
      </c>
      <c r="C21" s="2" t="s">
        <v>23</v>
      </c>
      <c r="D21" s="6">
        <v>4827</v>
      </c>
      <c r="E21" s="6">
        <v>4348</v>
      </c>
      <c r="F21" s="9">
        <f t="shared" si="0"/>
        <v>1.1101655933762649</v>
      </c>
      <c r="G21" s="6">
        <v>2528</v>
      </c>
      <c r="H21" s="6">
        <v>1834</v>
      </c>
      <c r="I21" s="9">
        <f t="shared" si="1"/>
        <v>1.3784078516902945</v>
      </c>
      <c r="J21" s="3">
        <v>82.092641100000066</v>
      </c>
      <c r="K21" s="11">
        <v>75.415399999999948</v>
      </c>
      <c r="L21" s="14">
        <f t="shared" si="2"/>
        <v>1.0885394906080206</v>
      </c>
    </row>
    <row r="22" spans="1:12">
      <c r="A22" s="2"/>
      <c r="B22" s="2">
        <v>52001559</v>
      </c>
      <c r="C22" s="2" t="s">
        <v>24</v>
      </c>
      <c r="D22" s="6">
        <v>1454</v>
      </c>
      <c r="E22" s="6">
        <v>1774</v>
      </c>
      <c r="F22" s="9">
        <f t="shared" si="0"/>
        <v>0.81961668545659527</v>
      </c>
      <c r="G22" s="6">
        <v>276</v>
      </c>
      <c r="H22" s="6">
        <v>383</v>
      </c>
      <c r="I22" s="9">
        <f t="shared" si="1"/>
        <v>0.72062663185378595</v>
      </c>
      <c r="J22" s="3">
        <v>18.266714299999997</v>
      </c>
      <c r="K22" s="11">
        <v>26.088889999999854</v>
      </c>
      <c r="L22" s="14">
        <f t="shared" si="2"/>
        <v>0.70017215374054242</v>
      </c>
    </row>
    <row r="23" spans="1:12">
      <c r="A23" s="4" t="s">
        <v>25</v>
      </c>
      <c r="B23" s="4"/>
      <c r="C23" s="4"/>
      <c r="D23" s="7">
        <f t="shared" ref="D23:K23" si="4">SUM(D11:D22)</f>
        <v>35375</v>
      </c>
      <c r="E23" s="7">
        <f t="shared" si="4"/>
        <v>34665</v>
      </c>
      <c r="F23" s="10">
        <f t="shared" si="0"/>
        <v>1.0204817539304774</v>
      </c>
      <c r="G23" s="7">
        <f t="shared" si="4"/>
        <v>20277</v>
      </c>
      <c r="H23" s="7">
        <f t="shared" si="4"/>
        <v>18840</v>
      </c>
      <c r="I23" s="10">
        <f t="shared" si="1"/>
        <v>1.0762738853503184</v>
      </c>
      <c r="J23" s="5">
        <f t="shared" si="4"/>
        <v>564.47798690000025</v>
      </c>
      <c r="K23" s="12">
        <f t="shared" si="4"/>
        <v>632.02131499999882</v>
      </c>
      <c r="L23" s="15">
        <f t="shared" si="2"/>
        <v>0.89313124969527535</v>
      </c>
    </row>
    <row r="24" spans="1:12">
      <c r="A24" s="2" t="s">
        <v>26</v>
      </c>
      <c r="B24" s="2">
        <v>52000181</v>
      </c>
      <c r="C24" s="2" t="s">
        <v>27</v>
      </c>
      <c r="D24" s="6">
        <v>6781</v>
      </c>
      <c r="E24" s="6">
        <v>6603</v>
      </c>
      <c r="F24" s="9">
        <f t="shared" si="0"/>
        <v>1.0269574435862487</v>
      </c>
      <c r="G24" s="6">
        <v>4356</v>
      </c>
      <c r="H24" s="6">
        <v>3908</v>
      </c>
      <c r="I24" s="9">
        <f t="shared" si="1"/>
        <v>1.1146366427840328</v>
      </c>
      <c r="J24" s="3">
        <v>119.94483820000011</v>
      </c>
      <c r="K24" s="11">
        <v>132.43517000000165</v>
      </c>
      <c r="L24" s="14">
        <f t="shared" si="2"/>
        <v>0.90568719925378294</v>
      </c>
    </row>
    <row r="25" spans="1:12">
      <c r="A25" s="2"/>
      <c r="B25" s="2">
        <v>52000503</v>
      </c>
      <c r="C25" s="2" t="s">
        <v>28</v>
      </c>
      <c r="D25" s="6">
        <v>4376</v>
      </c>
      <c r="E25" s="6">
        <v>4345</v>
      </c>
      <c r="F25" s="9">
        <f t="shared" si="0"/>
        <v>1.0071346375143844</v>
      </c>
      <c r="G25" s="6">
        <v>1650</v>
      </c>
      <c r="H25" s="6">
        <v>1593</v>
      </c>
      <c r="I25" s="9">
        <f t="shared" si="1"/>
        <v>1.0357815442561205</v>
      </c>
      <c r="J25" s="3">
        <v>54.618148500000025</v>
      </c>
      <c r="K25" s="11">
        <v>63.1240999999997</v>
      </c>
      <c r="L25" s="14">
        <f t="shared" si="2"/>
        <v>0.86525033228196968</v>
      </c>
    </row>
    <row r="26" spans="1:12">
      <c r="A26" s="2"/>
      <c r="B26" s="2">
        <v>52000518</v>
      </c>
      <c r="C26" s="2" t="s">
        <v>29</v>
      </c>
      <c r="D26" s="6">
        <v>3208</v>
      </c>
      <c r="E26" s="6">
        <v>3215</v>
      </c>
      <c r="F26" s="9">
        <f t="shared" si="0"/>
        <v>0.99782270606531887</v>
      </c>
      <c r="G26" s="6">
        <v>1778</v>
      </c>
      <c r="H26" s="6">
        <v>1672</v>
      </c>
      <c r="I26" s="9">
        <f t="shared" si="1"/>
        <v>1.0633971291866029</v>
      </c>
      <c r="J26" s="3">
        <v>45.258553200000009</v>
      </c>
      <c r="K26" s="11">
        <v>51.112199999999838</v>
      </c>
      <c r="L26" s="14">
        <f t="shared" si="2"/>
        <v>0.8854745677157343</v>
      </c>
    </row>
    <row r="27" spans="1:12">
      <c r="A27" s="2"/>
      <c r="B27" s="2">
        <v>52001306</v>
      </c>
      <c r="C27" s="2" t="s">
        <v>30</v>
      </c>
      <c r="D27" s="6">
        <v>1440</v>
      </c>
      <c r="E27" s="6">
        <v>1525</v>
      </c>
      <c r="F27" s="9">
        <f t="shared" si="0"/>
        <v>0.94426229508196724</v>
      </c>
      <c r="G27" s="6">
        <v>272</v>
      </c>
      <c r="H27" s="6">
        <v>262</v>
      </c>
      <c r="I27" s="9">
        <f t="shared" si="1"/>
        <v>1.0381679389312977</v>
      </c>
      <c r="J27" s="3">
        <v>16.15099219999998</v>
      </c>
      <c r="K27" s="11">
        <v>19.490699999999926</v>
      </c>
      <c r="L27" s="14">
        <f t="shared" si="2"/>
        <v>0.82865121314268042</v>
      </c>
    </row>
    <row r="28" spans="1:12">
      <c r="A28" s="2"/>
      <c r="B28" s="2">
        <v>52001307</v>
      </c>
      <c r="C28" s="2" t="s">
        <v>31</v>
      </c>
      <c r="D28" s="6">
        <v>2148</v>
      </c>
      <c r="E28" s="6">
        <v>2282</v>
      </c>
      <c r="F28" s="9">
        <f t="shared" si="0"/>
        <v>0.94127957931638917</v>
      </c>
      <c r="G28" s="6">
        <v>1038</v>
      </c>
      <c r="H28" s="6">
        <v>853</v>
      </c>
      <c r="I28" s="9">
        <f t="shared" si="1"/>
        <v>1.216881594372802</v>
      </c>
      <c r="J28" s="3">
        <v>31.882577300000012</v>
      </c>
      <c r="K28" s="11">
        <v>36.068779999999769</v>
      </c>
      <c r="L28" s="14">
        <f t="shared" si="2"/>
        <v>0.88393833392757437</v>
      </c>
    </row>
    <row r="29" spans="1:12">
      <c r="A29" s="2"/>
      <c r="B29" s="2">
        <v>52001309</v>
      </c>
      <c r="C29" s="2" t="s">
        <v>32</v>
      </c>
      <c r="D29" s="6">
        <v>1826</v>
      </c>
      <c r="E29" s="6">
        <v>2265</v>
      </c>
      <c r="F29" s="9">
        <f t="shared" si="0"/>
        <v>0.80618101545253862</v>
      </c>
      <c r="G29" s="6">
        <v>1047</v>
      </c>
      <c r="H29" s="6">
        <v>1248</v>
      </c>
      <c r="I29" s="9">
        <f t="shared" si="1"/>
        <v>0.83894230769230771</v>
      </c>
      <c r="J29" s="3">
        <v>26.866492499999978</v>
      </c>
      <c r="K29" s="11">
        <v>38.285169999999823</v>
      </c>
      <c r="L29" s="14">
        <f t="shared" si="2"/>
        <v>0.70174672072763689</v>
      </c>
    </row>
    <row r="30" spans="1:12">
      <c r="A30" s="2"/>
      <c r="B30" s="2">
        <v>52001319</v>
      </c>
      <c r="C30" s="2" t="s">
        <v>33</v>
      </c>
      <c r="D30" s="6">
        <v>1298</v>
      </c>
      <c r="E30" s="6">
        <v>1326</v>
      </c>
      <c r="F30" s="9">
        <f t="shared" si="0"/>
        <v>0.97888386123680238</v>
      </c>
      <c r="G30" s="6">
        <v>253</v>
      </c>
      <c r="H30" s="6">
        <v>123</v>
      </c>
      <c r="I30" s="9">
        <f t="shared" si="1"/>
        <v>2.0569105691056913</v>
      </c>
      <c r="J30" s="3">
        <v>14.391120300000001</v>
      </c>
      <c r="K30" s="11">
        <v>15.394480000000001</v>
      </c>
      <c r="L30" s="14">
        <f t="shared" si="2"/>
        <v>0.93482341072904052</v>
      </c>
    </row>
    <row r="31" spans="1:12">
      <c r="A31" s="4" t="s">
        <v>34</v>
      </c>
      <c r="B31" s="4"/>
      <c r="C31" s="4"/>
      <c r="D31" s="7">
        <f t="shared" ref="D31:K31" si="5">SUM(D24:D30)</f>
        <v>21077</v>
      </c>
      <c r="E31" s="7">
        <f t="shared" si="5"/>
        <v>21561</v>
      </c>
      <c r="F31" s="10">
        <f t="shared" si="0"/>
        <v>0.97755206159269048</v>
      </c>
      <c r="G31" s="7">
        <f t="shared" si="5"/>
        <v>10394</v>
      </c>
      <c r="H31" s="7">
        <f t="shared" si="5"/>
        <v>9659</v>
      </c>
      <c r="I31" s="10">
        <f t="shared" si="1"/>
        <v>1.0760948338337302</v>
      </c>
      <c r="J31" s="5">
        <f t="shared" si="5"/>
        <v>309.11272220000012</v>
      </c>
      <c r="K31" s="12">
        <f t="shared" si="5"/>
        <v>355.91060000000067</v>
      </c>
      <c r="L31" s="15">
        <f t="shared" si="2"/>
        <v>0.86851226740647658</v>
      </c>
    </row>
    <row r="32" spans="1:12">
      <c r="A32" s="2" t="s">
        <v>35</v>
      </c>
      <c r="B32" s="2">
        <v>50008890</v>
      </c>
      <c r="C32" s="2" t="s">
        <v>36</v>
      </c>
      <c r="D32" s="6">
        <v>1312</v>
      </c>
      <c r="E32" s="6">
        <v>1440</v>
      </c>
      <c r="F32" s="9">
        <f t="shared" si="0"/>
        <v>0.91111111111111109</v>
      </c>
      <c r="G32" s="6">
        <v>324</v>
      </c>
      <c r="H32" s="6">
        <v>342</v>
      </c>
      <c r="I32" s="9">
        <f t="shared" si="1"/>
        <v>0.94736842105263153</v>
      </c>
      <c r="J32" s="3">
        <v>14.943014300000012</v>
      </c>
      <c r="K32" s="11">
        <v>24.737594000000005</v>
      </c>
      <c r="L32" s="14">
        <f t="shared" si="2"/>
        <v>0.60406094060723969</v>
      </c>
    </row>
    <row r="33" spans="1:12">
      <c r="A33" s="2"/>
      <c r="B33" s="2">
        <v>52000252</v>
      </c>
      <c r="C33" s="2" t="s">
        <v>37</v>
      </c>
      <c r="D33" s="6">
        <v>2078</v>
      </c>
      <c r="E33" s="6">
        <v>1845</v>
      </c>
      <c r="F33" s="9">
        <f t="shared" si="0"/>
        <v>1.1262872628726288</v>
      </c>
      <c r="G33" s="6">
        <v>567</v>
      </c>
      <c r="H33" s="6">
        <v>474</v>
      </c>
      <c r="I33" s="9">
        <f t="shared" si="1"/>
        <v>1.1962025316455696</v>
      </c>
      <c r="J33" s="3">
        <v>25.091364999999971</v>
      </c>
      <c r="K33" s="11">
        <v>26.175069999999959</v>
      </c>
      <c r="L33" s="14">
        <f t="shared" si="2"/>
        <v>0.95859781845855663</v>
      </c>
    </row>
    <row r="34" spans="1:12">
      <c r="A34" s="2"/>
      <c r="B34" s="2">
        <v>52000360</v>
      </c>
      <c r="C34" s="2" t="s">
        <v>38</v>
      </c>
      <c r="D34" s="6">
        <v>2728</v>
      </c>
      <c r="E34" s="6">
        <v>2927</v>
      </c>
      <c r="F34" s="9">
        <f t="shared" si="0"/>
        <v>0.93201229928254181</v>
      </c>
      <c r="G34" s="6">
        <v>1425</v>
      </c>
      <c r="H34" s="6">
        <v>1525</v>
      </c>
      <c r="I34" s="9">
        <f t="shared" si="1"/>
        <v>0.93442622950819676</v>
      </c>
      <c r="J34" s="3">
        <v>42.816640599999999</v>
      </c>
      <c r="K34" s="11">
        <v>53.607209999999881</v>
      </c>
      <c r="L34" s="14">
        <f t="shared" si="2"/>
        <v>0.79871048316075566</v>
      </c>
    </row>
    <row r="35" spans="1:12">
      <c r="A35" s="2"/>
      <c r="B35" s="2">
        <v>52000454</v>
      </c>
      <c r="C35" s="2" t="s">
        <v>39</v>
      </c>
      <c r="D35" s="6">
        <v>1091</v>
      </c>
      <c r="E35" s="6">
        <v>994</v>
      </c>
      <c r="F35" s="9">
        <f t="shared" si="0"/>
        <v>1.0975855130784709</v>
      </c>
      <c r="G35" s="6">
        <v>337</v>
      </c>
      <c r="H35" s="6">
        <v>327</v>
      </c>
      <c r="I35" s="9">
        <f t="shared" si="1"/>
        <v>1.0305810397553516</v>
      </c>
      <c r="J35" s="3">
        <v>11.794440599999994</v>
      </c>
      <c r="K35" s="11">
        <v>15.417129999999982</v>
      </c>
      <c r="L35" s="14">
        <f t="shared" si="2"/>
        <v>0.76502180366903616</v>
      </c>
    </row>
    <row r="36" spans="1:12">
      <c r="A36" s="2"/>
      <c r="B36" s="2">
        <v>52000587</v>
      </c>
      <c r="C36" s="2" t="s">
        <v>40</v>
      </c>
      <c r="D36" s="6">
        <v>2696</v>
      </c>
      <c r="E36" s="6">
        <v>2506</v>
      </c>
      <c r="F36" s="9">
        <f t="shared" si="0"/>
        <v>1.0758180367118915</v>
      </c>
      <c r="G36" s="6">
        <v>1169</v>
      </c>
      <c r="H36" s="6">
        <v>988</v>
      </c>
      <c r="I36" s="9">
        <f t="shared" si="1"/>
        <v>1.1831983805668016</v>
      </c>
      <c r="J36" s="3">
        <v>38.512333499999919</v>
      </c>
      <c r="K36" s="11">
        <v>42.483674999999799</v>
      </c>
      <c r="L36" s="14">
        <f t="shared" si="2"/>
        <v>0.906520763563889</v>
      </c>
    </row>
    <row r="37" spans="1:12">
      <c r="A37" s="2"/>
      <c r="B37" s="2">
        <v>52000685</v>
      </c>
      <c r="C37" s="2" t="s">
        <v>41</v>
      </c>
      <c r="D37" s="6">
        <v>2723</v>
      </c>
      <c r="E37" s="6">
        <v>2548</v>
      </c>
      <c r="F37" s="9">
        <f t="shared" si="0"/>
        <v>1.0686813186813187</v>
      </c>
      <c r="G37" s="6">
        <v>821</v>
      </c>
      <c r="H37" s="6">
        <v>800</v>
      </c>
      <c r="I37" s="9">
        <f t="shared" si="1"/>
        <v>1.0262500000000001</v>
      </c>
      <c r="J37" s="3">
        <v>39.997354200000018</v>
      </c>
      <c r="K37" s="11">
        <v>43.51848999999973</v>
      </c>
      <c r="L37" s="14">
        <f t="shared" si="2"/>
        <v>0.91908874136028773</v>
      </c>
    </row>
    <row r="38" spans="1:12">
      <c r="A38" s="2"/>
      <c r="B38" s="2">
        <v>52000740</v>
      </c>
      <c r="C38" s="2" t="s">
        <v>42</v>
      </c>
      <c r="D38" s="6">
        <v>1712</v>
      </c>
      <c r="E38" s="6">
        <v>1167</v>
      </c>
      <c r="F38" s="9">
        <f t="shared" si="0"/>
        <v>1.4670094258783204</v>
      </c>
      <c r="G38" s="6">
        <v>520</v>
      </c>
      <c r="H38" s="6">
        <v>399</v>
      </c>
      <c r="I38" s="9">
        <f t="shared" si="1"/>
        <v>1.3032581453634084</v>
      </c>
      <c r="J38" s="3">
        <v>20.006533600000004</v>
      </c>
      <c r="K38" s="11">
        <v>15.400109999999989</v>
      </c>
      <c r="L38" s="14">
        <f t="shared" si="2"/>
        <v>1.2991162790395665</v>
      </c>
    </row>
    <row r="39" spans="1:12">
      <c r="A39" s="2"/>
      <c r="B39" s="2">
        <v>52000890</v>
      </c>
      <c r="C39" s="2" t="s">
        <v>43</v>
      </c>
      <c r="D39" s="6">
        <v>1083</v>
      </c>
      <c r="E39" s="6">
        <v>1184</v>
      </c>
      <c r="F39" s="9">
        <f t="shared" si="0"/>
        <v>0.91469594594594594</v>
      </c>
      <c r="G39" s="6">
        <v>266</v>
      </c>
      <c r="H39" s="6">
        <v>372</v>
      </c>
      <c r="I39" s="9">
        <f t="shared" si="1"/>
        <v>0.71505376344086025</v>
      </c>
      <c r="J39" s="3">
        <v>12.100498399999994</v>
      </c>
      <c r="K39" s="11">
        <v>19.459989999999966</v>
      </c>
      <c r="L39" s="14">
        <f t="shared" si="2"/>
        <v>0.62181421470411935</v>
      </c>
    </row>
    <row r="40" spans="1:12">
      <c r="A40" s="2"/>
      <c r="B40" s="2">
        <v>52000915</v>
      </c>
      <c r="C40" s="2" t="s">
        <v>44</v>
      </c>
      <c r="D40" s="6">
        <v>1467</v>
      </c>
      <c r="E40" s="6">
        <v>1202</v>
      </c>
      <c r="F40" s="9">
        <f t="shared" si="0"/>
        <v>1.2204658901830283</v>
      </c>
      <c r="G40" s="6">
        <v>497</v>
      </c>
      <c r="H40" s="6">
        <v>376</v>
      </c>
      <c r="I40" s="9">
        <f t="shared" si="1"/>
        <v>1.321808510638298</v>
      </c>
      <c r="J40" s="3">
        <v>17.318547700000018</v>
      </c>
      <c r="K40" s="11">
        <v>15.331239999999957</v>
      </c>
      <c r="L40" s="14">
        <f t="shared" si="2"/>
        <v>1.1296247205053256</v>
      </c>
    </row>
    <row r="41" spans="1:12">
      <c r="A41" s="2"/>
      <c r="B41" s="2">
        <v>52000939</v>
      </c>
      <c r="C41" s="2" t="s">
        <v>45</v>
      </c>
      <c r="D41" s="6">
        <v>1315</v>
      </c>
      <c r="E41" s="6">
        <v>1408</v>
      </c>
      <c r="F41" s="9">
        <f t="shared" si="0"/>
        <v>0.93394886363636365</v>
      </c>
      <c r="G41" s="6">
        <v>339</v>
      </c>
      <c r="H41" s="6">
        <v>288</v>
      </c>
      <c r="I41" s="9">
        <f t="shared" si="1"/>
        <v>1.1770833333333333</v>
      </c>
      <c r="J41" s="3">
        <v>15.92054430000001</v>
      </c>
      <c r="K41" s="11">
        <v>18.419759999999965</v>
      </c>
      <c r="L41" s="14">
        <f t="shared" si="2"/>
        <v>0.86431876962566512</v>
      </c>
    </row>
    <row r="42" spans="1:12">
      <c r="A42" s="2"/>
      <c r="B42" s="2">
        <v>52001566</v>
      </c>
      <c r="C42" s="2" t="s">
        <v>92</v>
      </c>
      <c r="D42" s="6">
        <v>319</v>
      </c>
      <c r="E42" s="6">
        <v>0</v>
      </c>
      <c r="F42" s="9" t="e">
        <f t="shared" si="0"/>
        <v>#DIV/0!</v>
      </c>
      <c r="G42" s="6">
        <v>50</v>
      </c>
      <c r="H42" s="6">
        <v>0</v>
      </c>
      <c r="I42" s="9" t="e">
        <f t="shared" si="1"/>
        <v>#DIV/0!</v>
      </c>
      <c r="J42" s="3">
        <v>3.5210352999999994</v>
      </c>
      <c r="K42" s="11">
        <v>0</v>
      </c>
      <c r="L42" s="14" t="e">
        <f t="shared" si="2"/>
        <v>#DIV/0!</v>
      </c>
    </row>
    <row r="43" spans="1:12">
      <c r="A43" s="2"/>
      <c r="B43" s="2">
        <v>52000949</v>
      </c>
      <c r="C43" s="2" t="s">
        <v>46</v>
      </c>
      <c r="D43" s="6">
        <v>2450</v>
      </c>
      <c r="E43" s="6">
        <v>2981</v>
      </c>
      <c r="F43" s="9">
        <f t="shared" si="0"/>
        <v>0.82187185508218719</v>
      </c>
      <c r="G43" s="6">
        <v>757</v>
      </c>
      <c r="H43" s="6">
        <v>769</v>
      </c>
      <c r="I43" s="9">
        <f t="shared" si="1"/>
        <v>0.98439531859557872</v>
      </c>
      <c r="J43" s="3">
        <v>28.404549100000001</v>
      </c>
      <c r="K43" s="11">
        <v>34.30468999999988</v>
      </c>
      <c r="L43" s="14">
        <f t="shared" si="2"/>
        <v>0.8280077476286799</v>
      </c>
    </row>
    <row r="44" spans="1:12">
      <c r="A44" s="2"/>
      <c r="B44" s="2">
        <v>52001029</v>
      </c>
      <c r="C44" s="2" t="s">
        <v>40</v>
      </c>
      <c r="D44" s="6">
        <v>1065</v>
      </c>
      <c r="E44" s="6">
        <v>1089</v>
      </c>
      <c r="F44" s="9">
        <f t="shared" si="0"/>
        <v>0.97796143250688705</v>
      </c>
      <c r="G44" s="6">
        <v>1055</v>
      </c>
      <c r="H44" s="6">
        <v>913</v>
      </c>
      <c r="I44" s="9">
        <f t="shared" si="1"/>
        <v>1.1555312157721795</v>
      </c>
      <c r="J44" s="3">
        <v>23.931219599999999</v>
      </c>
      <c r="K44" s="11">
        <v>25.676769999999912</v>
      </c>
      <c r="L44" s="14">
        <f t="shared" si="2"/>
        <v>0.9320183029251764</v>
      </c>
    </row>
    <row r="45" spans="1:12">
      <c r="A45" s="2"/>
      <c r="B45" s="2">
        <v>52001573</v>
      </c>
      <c r="C45" s="2" t="s">
        <v>91</v>
      </c>
      <c r="D45" s="6">
        <v>1092</v>
      </c>
      <c r="E45" s="6">
        <v>0</v>
      </c>
      <c r="F45" s="9" t="e">
        <f t="shared" si="0"/>
        <v>#DIV/0!</v>
      </c>
      <c r="G45" s="6">
        <v>293</v>
      </c>
      <c r="H45" s="6">
        <v>0</v>
      </c>
      <c r="I45" s="9" t="e">
        <f t="shared" si="1"/>
        <v>#DIV/0!</v>
      </c>
      <c r="J45" s="3">
        <v>13.170707200000003</v>
      </c>
      <c r="K45" s="11">
        <v>0</v>
      </c>
      <c r="L45" s="14" t="e">
        <f t="shared" si="2"/>
        <v>#DIV/0!</v>
      </c>
    </row>
    <row r="46" spans="1:12">
      <c r="A46" s="2"/>
      <c r="B46" s="2">
        <v>52001030</v>
      </c>
      <c r="C46" s="2" t="s">
        <v>47</v>
      </c>
      <c r="D46" s="6">
        <v>2820</v>
      </c>
      <c r="E46" s="6">
        <v>2425</v>
      </c>
      <c r="F46" s="9">
        <f t="shared" si="0"/>
        <v>1.1628865979381444</v>
      </c>
      <c r="G46" s="6">
        <v>766</v>
      </c>
      <c r="H46" s="6">
        <v>687</v>
      </c>
      <c r="I46" s="9">
        <f t="shared" si="1"/>
        <v>1.1149927219796216</v>
      </c>
      <c r="J46" s="3">
        <v>31.216250399999986</v>
      </c>
      <c r="K46" s="11">
        <v>31.939979999999892</v>
      </c>
      <c r="L46" s="14">
        <f t="shared" si="2"/>
        <v>0.97734095011957089</v>
      </c>
    </row>
    <row r="47" spans="1:12">
      <c r="A47" s="4" t="s">
        <v>48</v>
      </c>
      <c r="B47" s="4"/>
      <c r="C47" s="4"/>
      <c r="D47" s="7">
        <f t="shared" ref="D47:K47" si="6">SUM(D32:D46)</f>
        <v>25951</v>
      </c>
      <c r="E47" s="7">
        <f t="shared" si="6"/>
        <v>23716</v>
      </c>
      <c r="F47" s="10">
        <f t="shared" si="0"/>
        <v>1.0942401754090065</v>
      </c>
      <c r="G47" s="7">
        <f t="shared" si="6"/>
        <v>9186</v>
      </c>
      <c r="H47" s="7">
        <f t="shared" si="6"/>
        <v>8260</v>
      </c>
      <c r="I47" s="10">
        <f t="shared" si="1"/>
        <v>1.1121065375302663</v>
      </c>
      <c r="J47" s="5">
        <f t="shared" si="6"/>
        <v>338.74503379999993</v>
      </c>
      <c r="K47" s="12">
        <f t="shared" si="6"/>
        <v>366.4717089999989</v>
      </c>
      <c r="L47" s="15">
        <f t="shared" si="2"/>
        <v>0.92434156711398685</v>
      </c>
    </row>
    <row r="48" spans="1:12">
      <c r="A48" s="2" t="s">
        <v>49</v>
      </c>
      <c r="B48" s="2">
        <v>52000261</v>
      </c>
      <c r="C48" s="2" t="s">
        <v>50</v>
      </c>
      <c r="D48" s="6">
        <v>2302</v>
      </c>
      <c r="E48" s="6">
        <v>3236</v>
      </c>
      <c r="F48" s="9">
        <f t="shared" si="0"/>
        <v>0.71137206427688504</v>
      </c>
      <c r="G48" s="6">
        <v>3640</v>
      </c>
      <c r="H48" s="6">
        <v>3627</v>
      </c>
      <c r="I48" s="9">
        <f t="shared" si="1"/>
        <v>1.0035842293906809</v>
      </c>
      <c r="J48" s="3">
        <v>45.525831200000013</v>
      </c>
      <c r="K48" s="11">
        <v>61.702539999999964</v>
      </c>
      <c r="L48" s="14">
        <f t="shared" si="2"/>
        <v>0.7378275059665298</v>
      </c>
    </row>
    <row r="49" spans="1:12">
      <c r="A49" s="2"/>
      <c r="B49" s="2">
        <v>52000427</v>
      </c>
      <c r="C49" s="2" t="s">
        <v>51</v>
      </c>
      <c r="D49" s="6">
        <v>1128</v>
      </c>
      <c r="E49" s="6">
        <v>1095</v>
      </c>
      <c r="F49" s="9">
        <f t="shared" si="0"/>
        <v>1.0301369863013699</v>
      </c>
      <c r="G49" s="6">
        <v>1617</v>
      </c>
      <c r="H49" s="6">
        <v>1295</v>
      </c>
      <c r="I49" s="9">
        <f t="shared" si="1"/>
        <v>1.2486486486486486</v>
      </c>
      <c r="J49" s="3">
        <v>25.905242299999991</v>
      </c>
      <c r="K49" s="11">
        <v>26.125779999999999</v>
      </c>
      <c r="L49" s="14">
        <f t="shared" si="2"/>
        <v>0.99155861758002983</v>
      </c>
    </row>
    <row r="50" spans="1:12">
      <c r="A50" s="2"/>
      <c r="B50" s="2">
        <v>52000435</v>
      </c>
      <c r="C50" s="2" t="s">
        <v>52</v>
      </c>
      <c r="D50" s="6">
        <v>3381</v>
      </c>
      <c r="E50" s="6">
        <v>2958</v>
      </c>
      <c r="F50" s="9">
        <f t="shared" si="0"/>
        <v>1.1430020283975659</v>
      </c>
      <c r="G50" s="6">
        <v>6262</v>
      </c>
      <c r="H50" s="6">
        <v>4901</v>
      </c>
      <c r="I50" s="9">
        <f t="shared" si="1"/>
        <v>1.2776984288920628</v>
      </c>
      <c r="J50" s="3">
        <v>87.261885599999971</v>
      </c>
      <c r="K50" s="11">
        <v>81.873239999999825</v>
      </c>
      <c r="L50" s="14">
        <f t="shared" si="2"/>
        <v>1.0658169335914904</v>
      </c>
    </row>
    <row r="51" spans="1:12">
      <c r="A51" s="2"/>
      <c r="B51" s="2">
        <v>52000474</v>
      </c>
      <c r="C51" s="2" t="s">
        <v>53</v>
      </c>
      <c r="D51" s="6">
        <v>1549</v>
      </c>
      <c r="E51" s="6">
        <v>926</v>
      </c>
      <c r="F51" s="9">
        <f t="shared" si="0"/>
        <v>1.6727861771058314</v>
      </c>
      <c r="G51" s="6">
        <v>1863</v>
      </c>
      <c r="H51" s="6">
        <v>1605</v>
      </c>
      <c r="I51" s="9">
        <f t="shared" si="1"/>
        <v>1.1607476635514018</v>
      </c>
      <c r="J51" s="3">
        <v>38.092985300000024</v>
      </c>
      <c r="K51" s="11">
        <v>31.71303</v>
      </c>
      <c r="L51" s="14">
        <f t="shared" si="2"/>
        <v>1.2011777272622648</v>
      </c>
    </row>
    <row r="52" spans="1:12">
      <c r="A52" s="2"/>
      <c r="B52" s="2">
        <v>52000679</v>
      </c>
      <c r="C52" s="2" t="s">
        <v>54</v>
      </c>
      <c r="D52" s="6">
        <v>3216</v>
      </c>
      <c r="E52" s="6">
        <v>4125</v>
      </c>
      <c r="F52" s="9">
        <f t="shared" si="0"/>
        <v>0.77963636363636368</v>
      </c>
      <c r="G52" s="6">
        <v>2949</v>
      </c>
      <c r="H52" s="6">
        <v>3713</v>
      </c>
      <c r="I52" s="9">
        <f t="shared" si="1"/>
        <v>0.79423646646916235</v>
      </c>
      <c r="J52" s="3">
        <v>73.048575899999946</v>
      </c>
      <c r="K52" s="11">
        <v>106.55468000000025</v>
      </c>
      <c r="L52" s="14">
        <f t="shared" si="2"/>
        <v>0.6855501410167979</v>
      </c>
    </row>
    <row r="53" spans="1:12">
      <c r="A53" s="2"/>
      <c r="B53" s="2">
        <v>52001069</v>
      </c>
      <c r="C53" s="2" t="s">
        <v>53</v>
      </c>
      <c r="D53" s="6">
        <v>1501</v>
      </c>
      <c r="E53" s="6">
        <v>1396</v>
      </c>
      <c r="F53" s="9">
        <f t="shared" si="0"/>
        <v>1.075214899713467</v>
      </c>
      <c r="G53" s="6">
        <v>1840</v>
      </c>
      <c r="H53" s="6">
        <v>1567</v>
      </c>
      <c r="I53" s="9">
        <f t="shared" si="1"/>
        <v>1.1742182514358648</v>
      </c>
      <c r="J53" s="3">
        <v>29.480330500000008</v>
      </c>
      <c r="K53" s="11">
        <v>30.231719999999932</v>
      </c>
      <c r="L53" s="14">
        <f t="shared" si="2"/>
        <v>0.97514565826886712</v>
      </c>
    </row>
    <row r="54" spans="1:12">
      <c r="A54" s="2"/>
      <c r="B54" s="2">
        <v>52001140</v>
      </c>
      <c r="C54" s="2" t="s">
        <v>55</v>
      </c>
      <c r="D54" s="6">
        <v>501</v>
      </c>
      <c r="E54" s="6">
        <v>524</v>
      </c>
      <c r="F54" s="9">
        <f t="shared" si="0"/>
        <v>0.95610687022900764</v>
      </c>
      <c r="G54" s="6">
        <v>464</v>
      </c>
      <c r="H54" s="6">
        <v>606</v>
      </c>
      <c r="I54" s="9">
        <f t="shared" si="1"/>
        <v>0.76567656765676573</v>
      </c>
      <c r="J54" s="3">
        <v>15.940835200000004</v>
      </c>
      <c r="K54" s="11">
        <v>18.71696</v>
      </c>
      <c r="L54" s="14">
        <f t="shared" si="2"/>
        <v>0.85167864866944221</v>
      </c>
    </row>
    <row r="55" spans="1:12">
      <c r="A55" s="2"/>
      <c r="B55" s="2">
        <v>52001391</v>
      </c>
      <c r="C55" s="2" t="s">
        <v>56</v>
      </c>
      <c r="D55" s="6">
        <v>1284</v>
      </c>
      <c r="E55" s="6">
        <v>905</v>
      </c>
      <c r="F55" s="9">
        <f t="shared" si="0"/>
        <v>1.4187845303867404</v>
      </c>
      <c r="G55" s="6">
        <v>1685</v>
      </c>
      <c r="H55" s="6">
        <v>1222</v>
      </c>
      <c r="I55" s="9">
        <f t="shared" si="1"/>
        <v>1.378887070376432</v>
      </c>
      <c r="J55" s="3">
        <v>29.869824499999993</v>
      </c>
      <c r="K55" s="11">
        <v>23.114349999999948</v>
      </c>
      <c r="L55" s="14">
        <f t="shared" si="2"/>
        <v>1.2922632260911537</v>
      </c>
    </row>
    <row r="56" spans="1:12">
      <c r="A56" s="2"/>
      <c r="B56" s="2">
        <v>52001429</v>
      </c>
      <c r="C56" s="2" t="s">
        <v>57</v>
      </c>
      <c r="D56" s="6">
        <v>1714</v>
      </c>
      <c r="E56" s="6">
        <v>1853</v>
      </c>
      <c r="F56" s="9">
        <f t="shared" si="0"/>
        <v>0.92498650836481378</v>
      </c>
      <c r="G56" s="6">
        <v>3022</v>
      </c>
      <c r="H56" s="6">
        <v>2746</v>
      </c>
      <c r="I56" s="9">
        <f t="shared" si="1"/>
        <v>1.1005098324836124</v>
      </c>
      <c r="J56" s="3">
        <v>36.909536099999968</v>
      </c>
      <c r="K56" s="11">
        <v>41.522389999999909</v>
      </c>
      <c r="L56" s="14">
        <f t="shared" si="2"/>
        <v>0.88890683074842392</v>
      </c>
    </row>
    <row r="57" spans="1:12">
      <c r="A57" s="4" t="s">
        <v>58</v>
      </c>
      <c r="B57" s="4"/>
      <c r="C57" s="4"/>
      <c r="D57" s="7">
        <f t="shared" ref="D57:K57" si="7">SUM(D48:D56)</f>
        <v>16576</v>
      </c>
      <c r="E57" s="7">
        <f t="shared" si="7"/>
        <v>17018</v>
      </c>
      <c r="F57" s="10">
        <f t="shared" si="0"/>
        <v>0.97402750029380658</v>
      </c>
      <c r="G57" s="7">
        <f t="shared" si="7"/>
        <v>23342</v>
      </c>
      <c r="H57" s="7">
        <f t="shared" si="7"/>
        <v>21282</v>
      </c>
      <c r="I57" s="10">
        <f t="shared" si="1"/>
        <v>1.096795413964853</v>
      </c>
      <c r="J57" s="5">
        <f t="shared" si="7"/>
        <v>382.03504659999987</v>
      </c>
      <c r="K57" s="12">
        <f t="shared" si="7"/>
        <v>421.55468999999988</v>
      </c>
      <c r="L57" s="15">
        <f t="shared" si="2"/>
        <v>0.906252630234051</v>
      </c>
    </row>
    <row r="58" spans="1:12">
      <c r="A58" s="2" t="s">
        <v>59</v>
      </c>
      <c r="B58" s="2">
        <v>52000149</v>
      </c>
      <c r="C58" s="2" t="s">
        <v>60</v>
      </c>
      <c r="D58" s="6">
        <v>3795</v>
      </c>
      <c r="E58" s="6">
        <v>4471</v>
      </c>
      <c r="F58" s="9">
        <f t="shared" si="0"/>
        <v>0.84880339968687091</v>
      </c>
      <c r="G58" s="6">
        <v>1906</v>
      </c>
      <c r="H58" s="6">
        <v>2032</v>
      </c>
      <c r="I58" s="9">
        <f t="shared" si="1"/>
        <v>0.93799212598425197</v>
      </c>
      <c r="J58" s="3">
        <v>58.414246299999945</v>
      </c>
      <c r="K58" s="11">
        <v>71.114229999999694</v>
      </c>
      <c r="L58" s="14">
        <f t="shared" si="2"/>
        <v>0.82141431187541791</v>
      </c>
    </row>
    <row r="59" spans="1:12">
      <c r="A59" s="2"/>
      <c r="B59" s="2">
        <v>52000315</v>
      </c>
      <c r="C59" s="2" t="s">
        <v>61</v>
      </c>
      <c r="D59" s="6">
        <v>2715</v>
      </c>
      <c r="E59" s="6">
        <v>3874</v>
      </c>
      <c r="F59" s="9">
        <f t="shared" si="0"/>
        <v>0.70082601961796598</v>
      </c>
      <c r="G59" s="6">
        <v>1068</v>
      </c>
      <c r="H59" s="6">
        <v>1601</v>
      </c>
      <c r="I59" s="9">
        <f t="shared" si="1"/>
        <v>0.66708307307932546</v>
      </c>
      <c r="J59" s="3">
        <v>32.331264599999983</v>
      </c>
      <c r="K59" s="11">
        <v>52.90220999999984</v>
      </c>
      <c r="L59" s="14">
        <f t="shared" si="2"/>
        <v>0.61115149253689172</v>
      </c>
    </row>
    <row r="60" spans="1:12">
      <c r="A60" s="2"/>
      <c r="B60" s="2">
        <v>52000382</v>
      </c>
      <c r="C60" s="2" t="s">
        <v>62</v>
      </c>
      <c r="D60" s="6">
        <v>1290</v>
      </c>
      <c r="E60" s="6">
        <v>2087</v>
      </c>
      <c r="F60" s="9">
        <f t="shared" si="0"/>
        <v>0.6181121226641112</v>
      </c>
      <c r="G60" s="6">
        <v>1076</v>
      </c>
      <c r="H60" s="6">
        <v>1489</v>
      </c>
      <c r="I60" s="9">
        <f t="shared" si="1"/>
        <v>0.722632639355272</v>
      </c>
      <c r="J60" s="3">
        <v>18.884798499999992</v>
      </c>
      <c r="K60" s="11">
        <v>34.080849999999877</v>
      </c>
      <c r="L60" s="14">
        <f t="shared" si="2"/>
        <v>0.55411759096384217</v>
      </c>
    </row>
    <row r="61" spans="1:12">
      <c r="A61" s="2"/>
      <c r="B61" s="2">
        <v>52000764</v>
      </c>
      <c r="C61" s="2" t="s">
        <v>63</v>
      </c>
      <c r="D61" s="6">
        <v>1678</v>
      </c>
      <c r="E61" s="6">
        <v>2559</v>
      </c>
      <c r="F61" s="9">
        <f t="shared" si="0"/>
        <v>0.65572489253614696</v>
      </c>
      <c r="G61" s="6">
        <v>220</v>
      </c>
      <c r="H61" s="6">
        <v>459</v>
      </c>
      <c r="I61" s="9">
        <f t="shared" si="1"/>
        <v>0.47930283224400871</v>
      </c>
      <c r="J61" s="3">
        <v>18.423450800000001</v>
      </c>
      <c r="K61" s="11">
        <v>33.026479999999857</v>
      </c>
      <c r="L61" s="14">
        <f t="shared" si="2"/>
        <v>0.55783876453076686</v>
      </c>
    </row>
    <row r="62" spans="1:12">
      <c r="A62" s="2"/>
      <c r="B62" s="2">
        <v>52000865</v>
      </c>
      <c r="C62" s="2" t="s">
        <v>64</v>
      </c>
      <c r="D62" s="6">
        <v>4504</v>
      </c>
      <c r="E62" s="6">
        <v>4834</v>
      </c>
      <c r="F62" s="9">
        <f t="shared" si="0"/>
        <v>0.93173355399255275</v>
      </c>
      <c r="G62" s="6">
        <v>376</v>
      </c>
      <c r="H62" s="6">
        <v>533</v>
      </c>
      <c r="I62" s="9">
        <f t="shared" si="1"/>
        <v>0.7054409005628518</v>
      </c>
      <c r="J62" s="3">
        <v>50.619857999999944</v>
      </c>
      <c r="K62" s="11">
        <v>65.485999999999962</v>
      </c>
      <c r="L62" s="14">
        <f t="shared" si="2"/>
        <v>0.77298747823962333</v>
      </c>
    </row>
    <row r="63" spans="1:12">
      <c r="A63" s="2"/>
      <c r="B63" s="2">
        <v>52000925</v>
      </c>
      <c r="C63" s="2" t="s">
        <v>65</v>
      </c>
      <c r="D63" s="6">
        <v>1255</v>
      </c>
      <c r="E63" s="6">
        <v>1887</v>
      </c>
      <c r="F63" s="9">
        <f t="shared" si="0"/>
        <v>0.66507684154742974</v>
      </c>
      <c r="G63" s="6">
        <v>140</v>
      </c>
      <c r="H63" s="6">
        <v>235</v>
      </c>
      <c r="I63" s="9">
        <f t="shared" si="1"/>
        <v>0.5957446808510638</v>
      </c>
      <c r="J63" s="3">
        <v>19.118240599999993</v>
      </c>
      <c r="K63" s="11">
        <v>27.788029999999914</v>
      </c>
      <c r="L63" s="14">
        <f t="shared" si="2"/>
        <v>0.68800273355110286</v>
      </c>
    </row>
    <row r="64" spans="1:12">
      <c r="A64" s="2"/>
      <c r="B64" s="2">
        <v>52001179</v>
      </c>
      <c r="C64" s="2" t="s">
        <v>66</v>
      </c>
      <c r="D64" s="6">
        <v>2196</v>
      </c>
      <c r="E64" s="6">
        <v>2348</v>
      </c>
      <c r="F64" s="9">
        <f t="shared" si="0"/>
        <v>0.93526405451448036</v>
      </c>
      <c r="G64" s="6">
        <v>159</v>
      </c>
      <c r="H64" s="6">
        <v>184</v>
      </c>
      <c r="I64" s="9">
        <f t="shared" si="1"/>
        <v>0.86413043478260865</v>
      </c>
      <c r="J64" s="3">
        <v>21.541541600000006</v>
      </c>
      <c r="K64" s="11">
        <v>26.580699999999837</v>
      </c>
      <c r="L64" s="14">
        <f t="shared" si="2"/>
        <v>0.81042040277344607</v>
      </c>
    </row>
    <row r="65" spans="1:12">
      <c r="A65" s="2"/>
      <c r="B65" s="2">
        <v>52001409</v>
      </c>
      <c r="C65" s="2" t="s">
        <v>67</v>
      </c>
      <c r="D65" s="6">
        <v>2855</v>
      </c>
      <c r="E65" s="6">
        <v>3344</v>
      </c>
      <c r="F65" s="9">
        <f t="shared" si="0"/>
        <v>0.85376794258373201</v>
      </c>
      <c r="G65" s="6">
        <v>383</v>
      </c>
      <c r="H65" s="6">
        <v>423</v>
      </c>
      <c r="I65" s="9">
        <f t="shared" si="1"/>
        <v>0.90543735224586286</v>
      </c>
      <c r="J65" s="3">
        <v>44.804300999999974</v>
      </c>
      <c r="K65" s="11">
        <v>62.187460000000222</v>
      </c>
      <c r="L65" s="14">
        <f t="shared" si="2"/>
        <v>0.72047163527823477</v>
      </c>
    </row>
    <row r="66" spans="1:12">
      <c r="A66" s="2"/>
      <c r="B66" s="2">
        <v>52001434</v>
      </c>
      <c r="C66" s="2" t="s">
        <v>68</v>
      </c>
      <c r="D66" s="6">
        <v>1189</v>
      </c>
      <c r="E66" s="6">
        <v>942</v>
      </c>
      <c r="F66" s="9">
        <f t="shared" si="0"/>
        <v>1.2622080679405521</v>
      </c>
      <c r="G66" s="6">
        <v>202</v>
      </c>
      <c r="H66" s="6">
        <v>227</v>
      </c>
      <c r="I66" s="9">
        <f t="shared" si="1"/>
        <v>0.88986784140969166</v>
      </c>
      <c r="J66" s="3">
        <v>12.987865399999997</v>
      </c>
      <c r="K66" s="11">
        <v>13.294519999999974</v>
      </c>
      <c r="L66" s="14">
        <f t="shared" si="2"/>
        <v>0.97693375917295422</v>
      </c>
    </row>
    <row r="67" spans="1:12">
      <c r="A67" s="2"/>
      <c r="B67" s="2">
        <v>52001454</v>
      </c>
      <c r="C67" s="2" t="s">
        <v>69</v>
      </c>
      <c r="D67" s="6">
        <v>2148</v>
      </c>
      <c r="E67" s="6">
        <v>2480</v>
      </c>
      <c r="F67" s="9">
        <f t="shared" si="0"/>
        <v>0.86612903225806448</v>
      </c>
      <c r="G67" s="6">
        <v>1103</v>
      </c>
      <c r="H67" s="6">
        <v>1327</v>
      </c>
      <c r="I67" s="9">
        <f t="shared" si="1"/>
        <v>0.83119819140919371</v>
      </c>
      <c r="J67" s="3">
        <v>31.956054599999955</v>
      </c>
      <c r="K67" s="11">
        <v>41.084149999999859</v>
      </c>
      <c r="L67" s="14">
        <f t="shared" si="2"/>
        <v>0.77781953867854303</v>
      </c>
    </row>
    <row r="68" spans="1:12">
      <c r="A68" s="4" t="s">
        <v>70</v>
      </c>
      <c r="B68" s="4"/>
      <c r="C68" s="4"/>
      <c r="D68" s="7">
        <f t="shared" ref="D68:K68" si="8">SUM(D58:D67)</f>
        <v>23625</v>
      </c>
      <c r="E68" s="7">
        <f t="shared" si="8"/>
        <v>28826</v>
      </c>
      <c r="F68" s="10">
        <f t="shared" ref="F68:F82" si="9">D68/E68</f>
        <v>0.81957260806216614</v>
      </c>
      <c r="G68" s="7">
        <f t="shared" si="8"/>
        <v>6633</v>
      </c>
      <c r="H68" s="7">
        <f t="shared" si="8"/>
        <v>8510</v>
      </c>
      <c r="I68" s="10">
        <f t="shared" ref="I68:I82" si="10">G68/H68</f>
        <v>0.77943595769682728</v>
      </c>
      <c r="J68" s="5">
        <f t="shared" si="8"/>
        <v>309.08162139999973</v>
      </c>
      <c r="K68" s="12">
        <f t="shared" si="8"/>
        <v>427.54462999999907</v>
      </c>
      <c r="L68" s="15">
        <f t="shared" ref="L68:L82" si="11">J68/K68</f>
        <v>0.72292247338014837</v>
      </c>
    </row>
    <row r="69" spans="1:12">
      <c r="A69" s="2" t="s">
        <v>71</v>
      </c>
      <c r="B69" s="2">
        <v>50007865</v>
      </c>
      <c r="C69" s="2" t="s">
        <v>72</v>
      </c>
      <c r="D69" s="6">
        <v>4470</v>
      </c>
      <c r="E69" s="6">
        <v>5227</v>
      </c>
      <c r="F69" s="9">
        <f t="shared" si="9"/>
        <v>0.85517505261144056</v>
      </c>
      <c r="G69" s="6">
        <v>1037</v>
      </c>
      <c r="H69" s="6">
        <v>1328</v>
      </c>
      <c r="I69" s="9">
        <f t="shared" si="10"/>
        <v>0.78087349397590367</v>
      </c>
      <c r="J69" s="3">
        <v>62.554687799999954</v>
      </c>
      <c r="K69" s="11">
        <v>80.093239999999994</v>
      </c>
      <c r="L69" s="14">
        <f t="shared" si="11"/>
        <v>0.78102331482656906</v>
      </c>
    </row>
    <row r="70" spans="1:12">
      <c r="A70" s="2"/>
      <c r="B70" s="2">
        <v>50008463</v>
      </c>
      <c r="C70" s="2" t="s">
        <v>73</v>
      </c>
      <c r="D70" s="6">
        <v>2196</v>
      </c>
      <c r="E70" s="6">
        <v>2110</v>
      </c>
      <c r="F70" s="9">
        <f t="shared" si="9"/>
        <v>1.0407582938388626</v>
      </c>
      <c r="G70" s="6">
        <v>1262</v>
      </c>
      <c r="H70" s="6">
        <v>1236</v>
      </c>
      <c r="I70" s="9">
        <f t="shared" si="10"/>
        <v>1.0210355987055015</v>
      </c>
      <c r="J70" s="3">
        <v>34.102530400000042</v>
      </c>
      <c r="K70" s="11">
        <v>36.446479999999632</v>
      </c>
      <c r="L70" s="14">
        <f t="shared" si="11"/>
        <v>0.93568790182207962</v>
      </c>
    </row>
    <row r="71" spans="1:12">
      <c r="A71" s="2"/>
      <c r="B71" s="2">
        <v>52000111</v>
      </c>
      <c r="C71" s="2" t="s">
        <v>74</v>
      </c>
      <c r="D71" s="6">
        <v>2002</v>
      </c>
      <c r="E71" s="6">
        <v>1585</v>
      </c>
      <c r="F71" s="9">
        <f t="shared" si="9"/>
        <v>1.2630914826498423</v>
      </c>
      <c r="G71" s="6">
        <v>474</v>
      </c>
      <c r="H71" s="6">
        <v>313</v>
      </c>
      <c r="I71" s="9">
        <f t="shared" si="10"/>
        <v>1.5143769968051117</v>
      </c>
      <c r="J71" s="3">
        <v>30.078763299999956</v>
      </c>
      <c r="K71" s="11">
        <v>27.325199999999935</v>
      </c>
      <c r="L71" s="14">
        <f t="shared" si="11"/>
        <v>1.1007701059827568</v>
      </c>
    </row>
    <row r="72" spans="1:12">
      <c r="A72" s="2"/>
      <c r="B72" s="2">
        <v>52000231</v>
      </c>
      <c r="C72" s="2" t="s">
        <v>75</v>
      </c>
      <c r="D72" s="6">
        <v>3233</v>
      </c>
      <c r="E72" s="6">
        <v>3047</v>
      </c>
      <c r="F72" s="9">
        <f t="shared" si="9"/>
        <v>1.0610436494913029</v>
      </c>
      <c r="G72" s="6">
        <v>1200</v>
      </c>
      <c r="H72" s="6">
        <v>1231</v>
      </c>
      <c r="I72" s="9">
        <f t="shared" si="10"/>
        <v>0.97481722177091801</v>
      </c>
      <c r="J72" s="3">
        <v>43.439014300000018</v>
      </c>
      <c r="K72" s="11">
        <v>47.927120000000016</v>
      </c>
      <c r="L72" s="14">
        <f t="shared" si="11"/>
        <v>0.90635561452472013</v>
      </c>
    </row>
    <row r="73" spans="1:12">
      <c r="A73" s="2"/>
      <c r="B73" s="2">
        <v>52000549</v>
      </c>
      <c r="C73" s="2" t="s">
        <v>76</v>
      </c>
      <c r="D73" s="6">
        <v>2478</v>
      </c>
      <c r="E73" s="6">
        <v>1939</v>
      </c>
      <c r="F73" s="9">
        <f t="shared" si="9"/>
        <v>1.2779783393501805</v>
      </c>
      <c r="G73" s="6">
        <v>787</v>
      </c>
      <c r="H73" s="6">
        <v>648</v>
      </c>
      <c r="I73" s="9">
        <f t="shared" si="10"/>
        <v>1.2145061728395061</v>
      </c>
      <c r="J73" s="3">
        <v>32.331298299999972</v>
      </c>
      <c r="K73" s="11">
        <v>29.611969999999946</v>
      </c>
      <c r="L73" s="14">
        <f t="shared" si="11"/>
        <v>1.0918320631825587</v>
      </c>
    </row>
    <row r="74" spans="1:12">
      <c r="A74" s="2"/>
      <c r="B74" s="2">
        <v>52000615</v>
      </c>
      <c r="C74" s="2" t="s">
        <v>77</v>
      </c>
      <c r="D74" s="6">
        <v>3814</v>
      </c>
      <c r="E74" s="6">
        <v>3311</v>
      </c>
      <c r="F74" s="9">
        <f t="shared" si="9"/>
        <v>1.1519178495922682</v>
      </c>
      <c r="G74" s="6">
        <v>1506</v>
      </c>
      <c r="H74" s="6">
        <v>1582</v>
      </c>
      <c r="I74" s="9">
        <f t="shared" si="10"/>
        <v>0.95195954487989887</v>
      </c>
      <c r="J74" s="3">
        <v>61.845874500000001</v>
      </c>
      <c r="K74" s="11">
        <v>66.306639999999945</v>
      </c>
      <c r="L74" s="14">
        <f t="shared" si="11"/>
        <v>0.93272520670629744</v>
      </c>
    </row>
    <row r="75" spans="1:12">
      <c r="A75" s="2"/>
      <c r="B75" s="2">
        <v>52000680</v>
      </c>
      <c r="C75" s="2" t="s">
        <v>78</v>
      </c>
      <c r="D75" s="6">
        <v>1133</v>
      </c>
      <c r="E75" s="6">
        <v>1153</v>
      </c>
      <c r="F75" s="9">
        <f t="shared" si="9"/>
        <v>0.98265394622723334</v>
      </c>
      <c r="G75" s="6">
        <v>103</v>
      </c>
      <c r="H75" s="6">
        <v>167</v>
      </c>
      <c r="I75" s="9">
        <f t="shared" si="10"/>
        <v>0.61676646706586824</v>
      </c>
      <c r="J75" s="3">
        <v>20.108592999999988</v>
      </c>
      <c r="K75" s="11">
        <v>23.377559999999921</v>
      </c>
      <c r="L75" s="14">
        <f t="shared" si="11"/>
        <v>0.86016645877499864</v>
      </c>
    </row>
    <row r="76" spans="1:12">
      <c r="A76" s="2"/>
      <c r="B76" s="2">
        <v>52000754</v>
      </c>
      <c r="C76" s="2" t="s">
        <v>79</v>
      </c>
      <c r="D76" s="6">
        <v>2339</v>
      </c>
      <c r="E76" s="6">
        <v>1311</v>
      </c>
      <c r="F76" s="9">
        <f t="shared" si="9"/>
        <v>1.784134248665141</v>
      </c>
      <c r="G76" s="6">
        <v>808</v>
      </c>
      <c r="H76" s="6">
        <v>500</v>
      </c>
      <c r="I76" s="9">
        <f t="shared" si="10"/>
        <v>1.6160000000000001</v>
      </c>
      <c r="J76" s="3">
        <v>34.527466499999989</v>
      </c>
      <c r="K76" s="11">
        <v>22.141809999999904</v>
      </c>
      <c r="L76" s="14">
        <f t="shared" si="11"/>
        <v>1.5593786822305917</v>
      </c>
    </row>
    <row r="77" spans="1:12">
      <c r="A77" s="2"/>
      <c r="B77" s="2">
        <v>52001109</v>
      </c>
      <c r="C77" s="2" t="s">
        <v>80</v>
      </c>
      <c r="D77" s="6">
        <v>0</v>
      </c>
      <c r="E77" s="6">
        <v>0</v>
      </c>
      <c r="F77" s="9" t="e">
        <f t="shared" si="9"/>
        <v>#DIV/0!</v>
      </c>
      <c r="G77" s="6">
        <v>0</v>
      </c>
      <c r="H77" s="6">
        <v>0</v>
      </c>
      <c r="I77" s="9" t="e">
        <f t="shared" si="10"/>
        <v>#DIV/0!</v>
      </c>
      <c r="J77" s="3">
        <v>0.12863740000000001</v>
      </c>
      <c r="K77" s="11">
        <v>0</v>
      </c>
      <c r="L77" s="14" t="e">
        <f t="shared" si="11"/>
        <v>#DIV/0!</v>
      </c>
    </row>
    <row r="78" spans="1:12">
      <c r="A78" s="2"/>
      <c r="B78" s="2">
        <v>52001299</v>
      </c>
      <c r="C78" s="2" t="s">
        <v>81</v>
      </c>
      <c r="D78" s="6">
        <v>1645</v>
      </c>
      <c r="E78" s="6">
        <v>1186</v>
      </c>
      <c r="F78" s="9">
        <f t="shared" si="9"/>
        <v>1.3870151770657673</v>
      </c>
      <c r="G78" s="6">
        <v>155</v>
      </c>
      <c r="H78" s="6">
        <v>130</v>
      </c>
      <c r="I78" s="9">
        <f t="shared" si="10"/>
        <v>1.1923076923076923</v>
      </c>
      <c r="J78" s="3">
        <v>21.988626500000002</v>
      </c>
      <c r="K78" s="11">
        <v>18.530389999999954</v>
      </c>
      <c r="L78" s="14">
        <f t="shared" si="11"/>
        <v>1.1866251330921829</v>
      </c>
    </row>
    <row r="79" spans="1:12">
      <c r="A79" s="2"/>
      <c r="B79" s="2">
        <v>52001300</v>
      </c>
      <c r="C79" s="2" t="s">
        <v>82</v>
      </c>
      <c r="D79" s="6">
        <v>3371</v>
      </c>
      <c r="E79" s="6">
        <v>3061</v>
      </c>
      <c r="F79" s="9">
        <f t="shared" si="9"/>
        <v>1.1012740934335186</v>
      </c>
      <c r="G79" s="6">
        <v>818</v>
      </c>
      <c r="H79" s="6">
        <v>776</v>
      </c>
      <c r="I79" s="9">
        <f t="shared" si="10"/>
        <v>1.0541237113402062</v>
      </c>
      <c r="J79" s="3">
        <v>38.488392900000022</v>
      </c>
      <c r="K79" s="11">
        <v>41.567869999999822</v>
      </c>
      <c r="L79" s="14">
        <f t="shared" si="11"/>
        <v>0.9259168896554042</v>
      </c>
    </row>
    <row r="80" spans="1:12">
      <c r="A80" s="2"/>
      <c r="B80" s="2">
        <v>52001510</v>
      </c>
      <c r="C80" s="2" t="s">
        <v>83</v>
      </c>
      <c r="D80" s="6">
        <v>841</v>
      </c>
      <c r="E80" s="6">
        <v>956</v>
      </c>
      <c r="F80" s="9">
        <f t="shared" si="9"/>
        <v>0.87970711297071125</v>
      </c>
      <c r="G80" s="6">
        <v>324</v>
      </c>
      <c r="H80" s="6">
        <v>273</v>
      </c>
      <c r="I80" s="9">
        <f t="shared" si="10"/>
        <v>1.1868131868131868</v>
      </c>
      <c r="J80" s="3">
        <v>14.32118660000002</v>
      </c>
      <c r="K80" s="11">
        <v>18.813019999999963</v>
      </c>
      <c r="L80" s="14">
        <f t="shared" si="11"/>
        <v>0.76123804684203011</v>
      </c>
    </row>
    <row r="81" spans="1:12">
      <c r="A81" s="4" t="s">
        <v>84</v>
      </c>
      <c r="B81" s="4"/>
      <c r="C81" s="4"/>
      <c r="D81" s="7">
        <f t="shared" ref="D81:K81" si="12">SUM(D69:D80)</f>
        <v>27522</v>
      </c>
      <c r="E81" s="7">
        <f t="shared" si="12"/>
        <v>24886</v>
      </c>
      <c r="F81" s="10">
        <f t="shared" si="9"/>
        <v>1.1059230089206782</v>
      </c>
      <c r="G81" s="7">
        <f t="shared" si="12"/>
        <v>8474</v>
      </c>
      <c r="H81" s="7">
        <f t="shared" si="12"/>
        <v>8184</v>
      </c>
      <c r="I81" s="10">
        <f t="shared" si="10"/>
        <v>1.0354349951124144</v>
      </c>
      <c r="J81" s="5">
        <f t="shared" si="12"/>
        <v>393.91507149999995</v>
      </c>
      <c r="K81" s="12">
        <f t="shared" si="12"/>
        <v>412.14129999999898</v>
      </c>
      <c r="L81" s="15">
        <f t="shared" si="11"/>
        <v>0.95577674816865221</v>
      </c>
    </row>
    <row r="82" spans="1:12">
      <c r="A82" s="2" t="s">
        <v>85</v>
      </c>
      <c r="B82" s="2"/>
      <c r="C82" s="2"/>
      <c r="D82" s="6">
        <f t="shared" ref="D82:K82" si="13">SUM(D81,D68,D57,D47,D31,D23,D10)</f>
        <v>165109</v>
      </c>
      <c r="E82" s="6">
        <f t="shared" si="13"/>
        <v>163976</v>
      </c>
      <c r="F82" s="10">
        <f t="shared" si="9"/>
        <v>1.0069095477386936</v>
      </c>
      <c r="G82" s="6">
        <f t="shared" si="13"/>
        <v>81729</v>
      </c>
      <c r="H82" s="6">
        <f t="shared" si="13"/>
        <v>77729</v>
      </c>
      <c r="I82" s="9">
        <f t="shared" si="10"/>
        <v>1.0514608447297662</v>
      </c>
      <c r="J82" s="3">
        <f t="shared" si="13"/>
        <v>2482.2611210999999</v>
      </c>
      <c r="K82" s="11">
        <f t="shared" si="13"/>
        <v>2804.0144749999959</v>
      </c>
      <c r="L82" s="14">
        <f t="shared" si="11"/>
        <v>0.88525260594455513</v>
      </c>
    </row>
  </sheetData>
  <mergeCells count="3">
    <mergeCell ref="D1:E1"/>
    <mergeCell ref="G1:H1"/>
    <mergeCell ref="J1: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FF00"/>
  </sheetPr>
  <dimension ref="A1:P87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70" sqref="J70"/>
    </sheetView>
  </sheetViews>
  <sheetFormatPr defaultRowHeight="15"/>
  <cols>
    <col min="1" max="2" width="9.140625" style="16"/>
    <col min="3" max="3" width="37.140625" style="16" bestFit="1" customWidth="1"/>
    <col min="4" max="4" width="9.140625" style="60"/>
    <col min="5" max="5" width="11.7109375" style="60" bestFit="1" customWidth="1"/>
    <col min="6" max="6" width="14.85546875" style="60" customWidth="1"/>
    <col min="7" max="7" width="7.28515625" style="60" bestFit="1" customWidth="1"/>
    <col min="8" max="8" width="9.140625" style="60"/>
    <col min="9" max="9" width="11.7109375" style="60" bestFit="1" customWidth="1"/>
    <col min="10" max="10" width="15.28515625" style="60" customWidth="1"/>
    <col min="11" max="11" width="11.7109375" style="60" customWidth="1"/>
    <col min="12" max="12" width="9.85546875" style="60" customWidth="1"/>
    <col min="13" max="13" width="11.7109375" style="60" bestFit="1" customWidth="1"/>
    <col min="14" max="14" width="15.28515625" style="60" customWidth="1"/>
    <col min="15" max="15" width="9.140625" style="60"/>
    <col min="16" max="16" width="9.140625" style="57"/>
    <col min="17" max="17" width="10" style="16" bestFit="1" customWidth="1"/>
    <col min="18" max="16384" width="9.140625" style="16"/>
  </cols>
  <sheetData>
    <row r="1" spans="1:15">
      <c r="A1" s="61"/>
      <c r="B1" s="61"/>
      <c r="C1" s="61"/>
      <c r="D1" s="93" t="s">
        <v>86</v>
      </c>
      <c r="E1" s="94"/>
      <c r="F1" s="94"/>
      <c r="G1" s="95"/>
      <c r="H1" s="96" t="s">
        <v>89</v>
      </c>
      <c r="I1" s="97"/>
      <c r="J1" s="97"/>
      <c r="K1" s="98"/>
      <c r="L1" s="99" t="s">
        <v>90</v>
      </c>
      <c r="M1" s="100"/>
      <c r="N1" s="100"/>
      <c r="O1" s="101"/>
    </row>
    <row r="2" spans="1:15" ht="33" customHeight="1">
      <c r="A2" s="62" t="s">
        <v>0</v>
      </c>
      <c r="B2" s="62" t="s">
        <v>1</v>
      </c>
      <c r="C2" s="62" t="s">
        <v>2</v>
      </c>
      <c r="D2" s="62" t="s">
        <v>87</v>
      </c>
      <c r="E2" s="62" t="s">
        <v>88</v>
      </c>
      <c r="F2" s="63" t="s">
        <v>123</v>
      </c>
      <c r="G2" s="62" t="s">
        <v>93</v>
      </c>
      <c r="H2" s="62" t="s">
        <v>87</v>
      </c>
      <c r="I2" s="62" t="s">
        <v>88</v>
      </c>
      <c r="J2" s="63" t="str">
        <f>F2</f>
        <v>SECONDARY 30th     June</v>
      </c>
      <c r="K2" s="62" t="s">
        <v>93</v>
      </c>
      <c r="L2" s="62" t="s">
        <v>87</v>
      </c>
      <c r="M2" s="62" t="s">
        <v>88</v>
      </c>
      <c r="N2" s="63" t="str">
        <f>F2</f>
        <v>SECONDARY 30th     June</v>
      </c>
      <c r="O2" s="62" t="s">
        <v>93</v>
      </c>
    </row>
    <row r="3" spans="1:15">
      <c r="A3" s="61" t="s">
        <v>3</v>
      </c>
      <c r="B3" s="61">
        <v>52000238</v>
      </c>
      <c r="C3" s="61" t="s">
        <v>4</v>
      </c>
      <c r="D3" s="64">
        <v>3664</v>
      </c>
      <c r="E3" s="64">
        <v>3599</v>
      </c>
      <c r="F3" s="64">
        <v>36</v>
      </c>
      <c r="G3" s="65">
        <f>IFERROR(E3/D3,0)</f>
        <v>0.98225982532751088</v>
      </c>
      <c r="H3" s="64">
        <v>1121</v>
      </c>
      <c r="I3" s="64">
        <v>1141</v>
      </c>
      <c r="J3" s="64">
        <v>7</v>
      </c>
      <c r="K3" s="65">
        <f>IFERROR(I3/H3,0)</f>
        <v>1.0178412132024979</v>
      </c>
      <c r="L3" s="59">
        <v>53.308215300000128</v>
      </c>
      <c r="M3" s="59">
        <v>53.330164000000678</v>
      </c>
      <c r="N3" s="59">
        <v>0.59899000000000002</v>
      </c>
      <c r="O3" s="65">
        <f>IFERROR(M3/L3,0)</f>
        <v>1.0004117320356165</v>
      </c>
    </row>
    <row r="4" spans="1:15">
      <c r="A4" s="61"/>
      <c r="B4" s="61">
        <v>52000671</v>
      </c>
      <c r="C4" s="61" t="s">
        <v>7</v>
      </c>
      <c r="D4" s="64">
        <v>1262</v>
      </c>
      <c r="E4" s="64">
        <v>1195</v>
      </c>
      <c r="F4" s="64" t="s">
        <v>103</v>
      </c>
      <c r="G4" s="65">
        <f t="shared" ref="G4:G67" si="0">IFERROR(E4/D4,0)</f>
        <v>0.94690966719492864</v>
      </c>
      <c r="H4" s="64">
        <v>77</v>
      </c>
      <c r="I4" s="64">
        <v>94</v>
      </c>
      <c r="J4" s="64" t="s">
        <v>103</v>
      </c>
      <c r="K4" s="65">
        <f t="shared" ref="K4:K67" si="1">IFERROR(I4/H4,0)</f>
        <v>1.2207792207792207</v>
      </c>
      <c r="L4" s="59">
        <v>14.753991800000001</v>
      </c>
      <c r="M4" s="59">
        <v>14.359019999999969</v>
      </c>
      <c r="N4" s="59" t="s">
        <v>103</v>
      </c>
      <c r="O4" s="65">
        <f t="shared" ref="O4:O67" si="2">IFERROR(M4/L4,0)</f>
        <v>0.97322949576262929</v>
      </c>
    </row>
    <row r="5" spans="1:15">
      <c r="A5" s="61"/>
      <c r="B5" s="61">
        <v>52001160</v>
      </c>
      <c r="C5" s="61" t="s">
        <v>8</v>
      </c>
      <c r="D5" s="64">
        <v>3648</v>
      </c>
      <c r="E5" s="64">
        <v>3620</v>
      </c>
      <c r="F5" s="64" t="s">
        <v>103</v>
      </c>
      <c r="G5" s="65">
        <f t="shared" si="0"/>
        <v>0.99232456140350878</v>
      </c>
      <c r="H5" s="64">
        <v>879</v>
      </c>
      <c r="I5" s="64">
        <v>883</v>
      </c>
      <c r="J5" s="64" t="s">
        <v>103</v>
      </c>
      <c r="K5" s="65">
        <f t="shared" si="1"/>
        <v>1.0045506257110353</v>
      </c>
      <c r="L5" s="59">
        <v>47.535594799999942</v>
      </c>
      <c r="M5" s="59">
        <v>48.870574000000289</v>
      </c>
      <c r="N5" s="59" t="s">
        <v>103</v>
      </c>
      <c r="O5" s="65">
        <f t="shared" si="2"/>
        <v>1.0280837802833247</v>
      </c>
    </row>
    <row r="6" spans="1:15">
      <c r="A6" s="61"/>
      <c r="B6" s="61">
        <v>52001514</v>
      </c>
      <c r="C6" s="61" t="s">
        <v>9</v>
      </c>
      <c r="D6" s="64">
        <v>2206</v>
      </c>
      <c r="E6" s="64">
        <v>2060</v>
      </c>
      <c r="F6" s="64" t="s">
        <v>103</v>
      </c>
      <c r="G6" s="65">
        <f t="shared" si="0"/>
        <v>0.93381686310063461</v>
      </c>
      <c r="H6" s="64">
        <v>729</v>
      </c>
      <c r="I6" s="64">
        <v>653</v>
      </c>
      <c r="J6" s="64" t="s">
        <v>103</v>
      </c>
      <c r="K6" s="65">
        <f t="shared" si="1"/>
        <v>0.89574759945130311</v>
      </c>
      <c r="L6" s="59">
        <v>26.379017199999964</v>
      </c>
      <c r="M6" s="59">
        <v>25.724400000000013</v>
      </c>
      <c r="N6" s="59" t="s">
        <v>103</v>
      </c>
      <c r="O6" s="65">
        <f t="shared" si="2"/>
        <v>0.97518417024270521</v>
      </c>
    </row>
    <row r="7" spans="1:15">
      <c r="A7" s="61"/>
      <c r="B7" s="61">
        <v>52000379</v>
      </c>
      <c r="C7" s="61" t="s">
        <v>5</v>
      </c>
      <c r="D7" s="64">
        <v>3660</v>
      </c>
      <c r="E7" s="64">
        <v>3298</v>
      </c>
      <c r="F7" s="64" t="s">
        <v>103</v>
      </c>
      <c r="G7" s="65">
        <f t="shared" si="0"/>
        <v>0.90109289617486343</v>
      </c>
      <c r="H7" s="64">
        <v>552</v>
      </c>
      <c r="I7" s="64">
        <v>595</v>
      </c>
      <c r="J7" s="64" t="s">
        <v>103</v>
      </c>
      <c r="K7" s="65">
        <f t="shared" si="1"/>
        <v>1.0778985507246377</v>
      </c>
      <c r="L7" s="59">
        <v>41.376361000000017</v>
      </c>
      <c r="M7" s="59">
        <v>39.827941000000287</v>
      </c>
      <c r="N7" s="59" t="s">
        <v>103</v>
      </c>
      <c r="O7" s="65">
        <f t="shared" si="2"/>
        <v>0.9625771826575148</v>
      </c>
    </row>
    <row r="8" spans="1:15">
      <c r="A8" s="61"/>
      <c r="B8" s="61">
        <v>52000524</v>
      </c>
      <c r="C8" s="61" t="s">
        <v>6</v>
      </c>
      <c r="D8" s="64">
        <v>2786</v>
      </c>
      <c r="E8" s="64">
        <v>2758</v>
      </c>
      <c r="F8" s="64">
        <v>153</v>
      </c>
      <c r="G8" s="65">
        <f t="shared" si="0"/>
        <v>0.98994974874371855</v>
      </c>
      <c r="H8" s="64">
        <v>668</v>
      </c>
      <c r="I8" s="64">
        <v>513</v>
      </c>
      <c r="J8" s="64">
        <v>11</v>
      </c>
      <c r="K8" s="65">
        <f t="shared" si="1"/>
        <v>0.76796407185628746</v>
      </c>
      <c r="L8" s="59">
        <v>42.070582299999941</v>
      </c>
      <c r="M8" s="59">
        <v>40.463939000000082</v>
      </c>
      <c r="N8" s="59">
        <v>1.63533</v>
      </c>
      <c r="O8" s="65">
        <f t="shared" si="2"/>
        <v>0.96181076628454787</v>
      </c>
    </row>
    <row r="9" spans="1:15">
      <c r="A9" s="61"/>
      <c r="B9" s="61">
        <v>52001570</v>
      </c>
      <c r="C9" s="61" t="s">
        <v>10</v>
      </c>
      <c r="D9" s="64" t="s">
        <v>103</v>
      </c>
      <c r="E9" s="64" t="s">
        <v>103</v>
      </c>
      <c r="F9" s="64" t="s">
        <v>103</v>
      </c>
      <c r="G9" s="65">
        <f t="shared" si="0"/>
        <v>0</v>
      </c>
      <c r="H9" s="64" t="s">
        <v>103</v>
      </c>
      <c r="I9" s="64" t="s">
        <v>103</v>
      </c>
      <c r="J9" s="64" t="s">
        <v>103</v>
      </c>
      <c r="K9" s="65">
        <f t="shared" si="1"/>
        <v>0</v>
      </c>
      <c r="L9" s="59" t="s">
        <v>103</v>
      </c>
      <c r="M9" s="59" t="s">
        <v>103</v>
      </c>
      <c r="N9" s="59" t="s">
        <v>103</v>
      </c>
      <c r="O9" s="65">
        <f t="shared" si="2"/>
        <v>0</v>
      </c>
    </row>
    <row r="10" spans="1:15">
      <c r="A10" s="66" t="s">
        <v>11</v>
      </c>
      <c r="B10" s="66"/>
      <c r="C10" s="66"/>
      <c r="D10" s="67">
        <f>SUM(D3:D9)</f>
        <v>17226</v>
      </c>
      <c r="E10" s="67">
        <f>SUM(E3:E9)</f>
        <v>16530</v>
      </c>
      <c r="F10" s="67">
        <f>SUM(F3:F9)</f>
        <v>189</v>
      </c>
      <c r="G10" s="68">
        <f t="shared" si="0"/>
        <v>0.95959595959595956</v>
      </c>
      <c r="H10" s="67">
        <f>SUM(H3:H9)</f>
        <v>4026</v>
      </c>
      <c r="I10" s="67">
        <f>SUM(I3:I9)</f>
        <v>3879</v>
      </c>
      <c r="J10" s="67">
        <f>SUM(J3:J9)</f>
        <v>18</v>
      </c>
      <c r="K10" s="68">
        <f t="shared" si="1"/>
        <v>0.96348733233979134</v>
      </c>
      <c r="L10" s="69">
        <f>SUM(L3:L9)</f>
        <v>225.42376240000004</v>
      </c>
      <c r="M10" s="69">
        <f>SUM(M3:M9)</f>
        <v>222.57603800000135</v>
      </c>
      <c r="N10" s="69">
        <f>SUM(N3:N9)</f>
        <v>2.2343199999999999</v>
      </c>
      <c r="O10" s="68">
        <f t="shared" si="2"/>
        <v>0.98736723950625227</v>
      </c>
    </row>
    <row r="11" spans="1:15">
      <c r="A11" s="61" t="s">
        <v>12</v>
      </c>
      <c r="B11" s="61">
        <v>50000964</v>
      </c>
      <c r="C11" s="61" t="s">
        <v>13</v>
      </c>
      <c r="D11" s="64">
        <v>6558</v>
      </c>
      <c r="E11" s="64">
        <v>6084</v>
      </c>
      <c r="F11" s="64">
        <v>209</v>
      </c>
      <c r="G11" s="65">
        <f t="shared" si="0"/>
        <v>0.92772186642268983</v>
      </c>
      <c r="H11" s="64">
        <v>5025</v>
      </c>
      <c r="I11" s="64">
        <v>5702</v>
      </c>
      <c r="J11" s="64">
        <v>602</v>
      </c>
      <c r="K11" s="65">
        <f t="shared" si="1"/>
        <v>1.1347263681592039</v>
      </c>
      <c r="L11" s="59">
        <v>106.59085949999995</v>
      </c>
      <c r="M11" s="59">
        <v>113.12276000000153</v>
      </c>
      <c r="N11" s="59">
        <v>9.528270000000008</v>
      </c>
      <c r="O11" s="65">
        <f t="shared" si="2"/>
        <v>1.061280118488974</v>
      </c>
    </row>
    <row r="12" spans="1:15">
      <c r="A12" s="61"/>
      <c r="B12" s="61">
        <v>50010344</v>
      </c>
      <c r="C12" s="61" t="s">
        <v>14</v>
      </c>
      <c r="D12" s="64">
        <v>3269</v>
      </c>
      <c r="E12" s="64">
        <v>3212</v>
      </c>
      <c r="F12" s="64" t="s">
        <v>103</v>
      </c>
      <c r="G12" s="65">
        <f t="shared" si="0"/>
        <v>0.98256347506882835</v>
      </c>
      <c r="H12" s="64">
        <v>3031</v>
      </c>
      <c r="I12" s="64">
        <v>3207</v>
      </c>
      <c r="J12" s="64" t="s">
        <v>103</v>
      </c>
      <c r="K12" s="65">
        <f t="shared" si="1"/>
        <v>1.0580666446717255</v>
      </c>
      <c r="L12" s="59">
        <v>66.050702100000009</v>
      </c>
      <c r="M12" s="59">
        <v>71.46067000000096</v>
      </c>
      <c r="N12" s="59">
        <v>4.0899999999999999E-2</v>
      </c>
      <c r="O12" s="65">
        <f t="shared" si="2"/>
        <v>1.0819062890779014</v>
      </c>
    </row>
    <row r="13" spans="1:15">
      <c r="A13" s="61"/>
      <c r="B13" s="61">
        <v>52000433</v>
      </c>
      <c r="C13" s="61" t="s">
        <v>15</v>
      </c>
      <c r="D13" s="64">
        <v>4791</v>
      </c>
      <c r="E13" s="64">
        <v>4860</v>
      </c>
      <c r="F13" s="64">
        <v>317</v>
      </c>
      <c r="G13" s="65">
        <f t="shared" si="0"/>
        <v>1.0144020037570445</v>
      </c>
      <c r="H13" s="64">
        <v>4125</v>
      </c>
      <c r="I13" s="64">
        <v>3602</v>
      </c>
      <c r="J13" s="64">
        <v>353</v>
      </c>
      <c r="K13" s="65">
        <f t="shared" si="1"/>
        <v>0.87321212121212122</v>
      </c>
      <c r="L13" s="59">
        <v>97.808505899999886</v>
      </c>
      <c r="M13" s="59">
        <v>104.60178000000121</v>
      </c>
      <c r="N13" s="59">
        <v>5.7624700000000004</v>
      </c>
      <c r="O13" s="65">
        <f t="shared" si="2"/>
        <v>1.0694548397145216</v>
      </c>
    </row>
    <row r="14" spans="1:15">
      <c r="A14" s="61"/>
      <c r="B14" s="61">
        <v>52001264</v>
      </c>
      <c r="C14" s="61" t="s">
        <v>20</v>
      </c>
      <c r="D14" s="64" t="s">
        <v>103</v>
      </c>
      <c r="E14" s="64" t="s">
        <v>103</v>
      </c>
      <c r="F14" s="64" t="s">
        <v>103</v>
      </c>
      <c r="G14" s="65">
        <f t="shared" si="0"/>
        <v>0</v>
      </c>
      <c r="H14" s="64" t="s">
        <v>103</v>
      </c>
      <c r="I14" s="64" t="s">
        <v>103</v>
      </c>
      <c r="J14" s="64" t="s">
        <v>103</v>
      </c>
      <c r="K14" s="65">
        <f t="shared" si="1"/>
        <v>0</v>
      </c>
      <c r="L14" s="59" t="s">
        <v>103</v>
      </c>
      <c r="M14" s="59" t="s">
        <v>103</v>
      </c>
      <c r="N14" s="59" t="s">
        <v>103</v>
      </c>
      <c r="O14" s="65">
        <f t="shared" si="2"/>
        <v>0</v>
      </c>
    </row>
    <row r="15" spans="1:15">
      <c r="A15" s="61"/>
      <c r="B15" s="61">
        <v>52001289</v>
      </c>
      <c r="C15" s="61" t="s">
        <v>21</v>
      </c>
      <c r="D15" s="64">
        <v>2798</v>
      </c>
      <c r="E15" s="64">
        <v>3158</v>
      </c>
      <c r="F15" s="64">
        <v>176</v>
      </c>
      <c r="G15" s="65">
        <f t="shared" si="0"/>
        <v>1.1286633309506791</v>
      </c>
      <c r="H15" s="64">
        <v>2035</v>
      </c>
      <c r="I15" s="64">
        <v>1884</v>
      </c>
      <c r="J15" s="64">
        <v>93</v>
      </c>
      <c r="K15" s="65">
        <f t="shared" si="1"/>
        <v>0.92579852579852584</v>
      </c>
      <c r="L15" s="59">
        <v>46.186748799999968</v>
      </c>
      <c r="M15" s="59">
        <v>50.348270000000447</v>
      </c>
      <c r="N15" s="59">
        <v>3.1434399999999991</v>
      </c>
      <c r="O15" s="65">
        <f t="shared" si="2"/>
        <v>1.0901020597492344</v>
      </c>
    </row>
    <row r="16" spans="1:15">
      <c r="A16" s="61"/>
      <c r="B16" s="61">
        <v>52001471</v>
      </c>
      <c r="C16" s="61" t="s">
        <v>22</v>
      </c>
      <c r="D16" s="64">
        <v>951</v>
      </c>
      <c r="E16" s="64">
        <v>1024</v>
      </c>
      <c r="F16" s="64">
        <v>17</v>
      </c>
      <c r="G16" s="65">
        <f t="shared" si="0"/>
        <v>1.0767613038906414</v>
      </c>
      <c r="H16" s="64">
        <v>654</v>
      </c>
      <c r="I16" s="64">
        <v>611</v>
      </c>
      <c r="J16" s="64">
        <v>8</v>
      </c>
      <c r="K16" s="65">
        <f t="shared" si="1"/>
        <v>0.93425076452599387</v>
      </c>
      <c r="L16" s="59">
        <v>18.941164499999999</v>
      </c>
      <c r="M16" s="59">
        <v>19.128460000000008</v>
      </c>
      <c r="N16" s="59">
        <v>0.46354000000000006</v>
      </c>
      <c r="O16" s="65">
        <f t="shared" si="2"/>
        <v>1.0098882779883998</v>
      </c>
    </row>
    <row r="17" spans="1:15">
      <c r="A17" s="61"/>
      <c r="B17" s="61">
        <v>52001559</v>
      </c>
      <c r="C17" s="61" t="s">
        <v>24</v>
      </c>
      <c r="D17" s="64">
        <v>2059</v>
      </c>
      <c r="E17" s="64">
        <v>2007</v>
      </c>
      <c r="F17" s="64" t="s">
        <v>103</v>
      </c>
      <c r="G17" s="65">
        <f t="shared" si="0"/>
        <v>0.97474502185526957</v>
      </c>
      <c r="H17" s="64">
        <v>447</v>
      </c>
      <c r="I17" s="64">
        <v>406</v>
      </c>
      <c r="J17" s="64" t="s">
        <v>103</v>
      </c>
      <c r="K17" s="65">
        <f t="shared" si="1"/>
        <v>0.90827740492170017</v>
      </c>
      <c r="L17" s="59">
        <v>30.193404099999984</v>
      </c>
      <c r="M17" s="59">
        <v>29.669358999999957</v>
      </c>
      <c r="N17" s="59" t="s">
        <v>103</v>
      </c>
      <c r="O17" s="65">
        <f t="shared" si="2"/>
        <v>0.98264372250759136</v>
      </c>
    </row>
    <row r="18" spans="1:15">
      <c r="A18" s="61"/>
      <c r="B18" s="61">
        <v>52001599</v>
      </c>
      <c r="C18" s="61" t="s">
        <v>98</v>
      </c>
      <c r="D18" s="64">
        <v>1975</v>
      </c>
      <c r="E18" s="64">
        <v>1951</v>
      </c>
      <c r="F18" s="64">
        <v>101</v>
      </c>
      <c r="G18" s="65">
        <f t="shared" si="0"/>
        <v>0.98784810126582279</v>
      </c>
      <c r="H18" s="64">
        <v>807</v>
      </c>
      <c r="I18" s="64">
        <v>735</v>
      </c>
      <c r="J18" s="64">
        <v>39</v>
      </c>
      <c r="K18" s="65">
        <f t="shared" si="1"/>
        <v>0.91078066914498146</v>
      </c>
      <c r="L18" s="59">
        <v>24.6842969</v>
      </c>
      <c r="M18" s="59">
        <v>24.757320000000018</v>
      </c>
      <c r="N18" s="59">
        <v>1.418260000000001</v>
      </c>
      <c r="O18" s="65">
        <f t="shared" si="2"/>
        <v>1.002958281546193</v>
      </c>
    </row>
    <row r="19" spans="1:15">
      <c r="A19" s="61"/>
      <c r="B19" s="61">
        <v>52000515</v>
      </c>
      <c r="C19" s="61" t="s">
        <v>16</v>
      </c>
      <c r="D19" s="64">
        <v>3843</v>
      </c>
      <c r="E19" s="64">
        <v>3668</v>
      </c>
      <c r="F19" s="64" t="s">
        <v>103</v>
      </c>
      <c r="G19" s="65">
        <f t="shared" si="0"/>
        <v>0.95446265938069219</v>
      </c>
      <c r="H19" s="64">
        <v>3997</v>
      </c>
      <c r="I19" s="64">
        <v>4025</v>
      </c>
      <c r="J19" s="64" t="s">
        <v>103</v>
      </c>
      <c r="K19" s="65">
        <f t="shared" si="1"/>
        <v>1.0070052539404553</v>
      </c>
      <c r="L19" s="59">
        <v>75.701927799999851</v>
      </c>
      <c r="M19" s="59">
        <v>81.007203000000644</v>
      </c>
      <c r="N19" s="59" t="s">
        <v>103</v>
      </c>
      <c r="O19" s="65">
        <f t="shared" si="2"/>
        <v>1.070081110933093</v>
      </c>
    </row>
    <row r="20" spans="1:15">
      <c r="A20" s="61"/>
      <c r="B20" s="61">
        <v>52001034</v>
      </c>
      <c r="C20" s="61" t="s">
        <v>17</v>
      </c>
      <c r="D20" s="64">
        <v>2051</v>
      </c>
      <c r="E20" s="64">
        <v>2430</v>
      </c>
      <c r="F20" s="64">
        <v>158</v>
      </c>
      <c r="G20" s="65">
        <f t="shared" si="0"/>
        <v>1.1847879083373964</v>
      </c>
      <c r="H20" s="64">
        <v>814</v>
      </c>
      <c r="I20" s="64">
        <v>816</v>
      </c>
      <c r="J20" s="64">
        <v>182</v>
      </c>
      <c r="K20" s="65">
        <f t="shared" si="1"/>
        <v>1.0024570024570025</v>
      </c>
      <c r="L20" s="59">
        <v>34.534199400000034</v>
      </c>
      <c r="M20" s="59">
        <v>38.160616000000005</v>
      </c>
      <c r="N20" s="59">
        <v>2.7917900000000002</v>
      </c>
      <c r="O20" s="65">
        <f t="shared" si="2"/>
        <v>1.1050094301592515</v>
      </c>
    </row>
    <row r="21" spans="1:15">
      <c r="A21" s="61"/>
      <c r="B21" s="61">
        <v>52001099</v>
      </c>
      <c r="C21" s="61" t="s">
        <v>18</v>
      </c>
      <c r="D21" s="64">
        <v>4247</v>
      </c>
      <c r="E21" s="64">
        <v>3651</v>
      </c>
      <c r="F21" s="64" t="s">
        <v>103</v>
      </c>
      <c r="G21" s="65">
        <f t="shared" si="0"/>
        <v>0.85966564633859199</v>
      </c>
      <c r="H21" s="64">
        <v>876</v>
      </c>
      <c r="I21" s="64">
        <v>993</v>
      </c>
      <c r="J21" s="64" t="s">
        <v>103</v>
      </c>
      <c r="K21" s="65">
        <f t="shared" si="1"/>
        <v>1.1335616438356164</v>
      </c>
      <c r="L21" s="59">
        <v>55.528970399999999</v>
      </c>
      <c r="M21" s="59">
        <v>54.389210000000347</v>
      </c>
      <c r="N21" s="59" t="s">
        <v>103</v>
      </c>
      <c r="O21" s="65">
        <f t="shared" si="2"/>
        <v>0.97947449067055536</v>
      </c>
    </row>
    <row r="22" spans="1:15">
      <c r="A22" s="61"/>
      <c r="B22" s="61">
        <v>52001234</v>
      </c>
      <c r="C22" s="61" t="s">
        <v>19</v>
      </c>
      <c r="D22" s="64">
        <v>3507</v>
      </c>
      <c r="E22" s="64">
        <v>3681</v>
      </c>
      <c r="F22" s="64">
        <v>386</v>
      </c>
      <c r="G22" s="65">
        <f t="shared" si="0"/>
        <v>1.0496150556030797</v>
      </c>
      <c r="H22" s="64">
        <v>607</v>
      </c>
      <c r="I22" s="64">
        <v>682</v>
      </c>
      <c r="J22" s="64">
        <v>46</v>
      </c>
      <c r="K22" s="65">
        <f t="shared" si="1"/>
        <v>1.1235584843492588</v>
      </c>
      <c r="L22" s="59">
        <v>40.947924499999957</v>
      </c>
      <c r="M22" s="59">
        <v>48.426514000000424</v>
      </c>
      <c r="N22" s="59">
        <v>5.2472499999999931</v>
      </c>
      <c r="O22" s="65">
        <f t="shared" si="2"/>
        <v>1.1826365949268192</v>
      </c>
    </row>
    <row r="23" spans="1:15">
      <c r="A23" s="61"/>
      <c r="B23" s="61">
        <v>52001483</v>
      </c>
      <c r="C23" s="61" t="s">
        <v>23</v>
      </c>
      <c r="D23" s="64">
        <v>4604</v>
      </c>
      <c r="E23" s="64">
        <v>5196</v>
      </c>
      <c r="F23" s="64">
        <v>418</v>
      </c>
      <c r="G23" s="65">
        <f t="shared" si="0"/>
        <v>1.1285838401390096</v>
      </c>
      <c r="H23" s="64">
        <v>2737</v>
      </c>
      <c r="I23" s="64">
        <v>2648</v>
      </c>
      <c r="J23" s="64">
        <v>153</v>
      </c>
      <c r="K23" s="65">
        <f t="shared" si="1"/>
        <v>0.96748264523200589</v>
      </c>
      <c r="L23" s="59">
        <v>72.447348400000052</v>
      </c>
      <c r="M23" s="59">
        <v>88.099816000000899</v>
      </c>
      <c r="N23" s="59">
        <v>7.1849999999999907</v>
      </c>
      <c r="O23" s="65">
        <f t="shared" si="2"/>
        <v>1.2160530087806614</v>
      </c>
    </row>
    <row r="24" spans="1:15">
      <c r="A24" s="61"/>
      <c r="B24" s="61">
        <v>52001598</v>
      </c>
      <c r="C24" s="61" t="s">
        <v>99</v>
      </c>
      <c r="D24" s="64">
        <v>823</v>
      </c>
      <c r="E24" s="64">
        <v>750</v>
      </c>
      <c r="F24" s="64" t="s">
        <v>103</v>
      </c>
      <c r="G24" s="65">
        <f t="shared" si="0"/>
        <v>0.91130012150668283</v>
      </c>
      <c r="H24" s="64">
        <v>60</v>
      </c>
      <c r="I24" s="64">
        <v>82</v>
      </c>
      <c r="J24" s="64" t="s">
        <v>103</v>
      </c>
      <c r="K24" s="65">
        <f t="shared" si="1"/>
        <v>1.3666666666666667</v>
      </c>
      <c r="L24" s="59">
        <v>11.9660137</v>
      </c>
      <c r="M24" s="59">
        <v>9.9086799999999968</v>
      </c>
      <c r="N24" s="59" t="s">
        <v>103</v>
      </c>
      <c r="O24" s="65">
        <f t="shared" si="2"/>
        <v>0.82806858227147084</v>
      </c>
    </row>
    <row r="25" spans="1:15">
      <c r="A25" s="61"/>
      <c r="B25" s="61">
        <v>52001611</v>
      </c>
      <c r="C25" s="61" t="s">
        <v>100</v>
      </c>
      <c r="D25" s="64" t="s">
        <v>103</v>
      </c>
      <c r="E25" s="64" t="s">
        <v>103</v>
      </c>
      <c r="F25" s="64" t="s">
        <v>103</v>
      </c>
      <c r="G25" s="65">
        <f t="shared" si="0"/>
        <v>0</v>
      </c>
      <c r="H25" s="64" t="s">
        <v>103</v>
      </c>
      <c r="I25" s="64" t="s">
        <v>103</v>
      </c>
      <c r="J25" s="64" t="s">
        <v>103</v>
      </c>
      <c r="K25" s="65">
        <f t="shared" si="1"/>
        <v>0</v>
      </c>
      <c r="L25" s="59" t="s">
        <v>103</v>
      </c>
      <c r="M25" s="59" t="s">
        <v>103</v>
      </c>
      <c r="N25" s="59" t="s">
        <v>103</v>
      </c>
      <c r="O25" s="65">
        <f t="shared" si="2"/>
        <v>0</v>
      </c>
    </row>
    <row r="26" spans="1:15">
      <c r="A26" s="66" t="s">
        <v>25</v>
      </c>
      <c r="B26" s="66"/>
      <c r="C26" s="66"/>
      <c r="D26" s="67">
        <f>SUM(D11:D25)</f>
        <v>41476</v>
      </c>
      <c r="E26" s="67">
        <f>SUM(E11:E25)</f>
        <v>41672</v>
      </c>
      <c r="F26" s="67">
        <f>SUM(F11:F25)</f>
        <v>1782</v>
      </c>
      <c r="G26" s="68">
        <f t="shared" si="0"/>
        <v>1.0047256244575176</v>
      </c>
      <c r="H26" s="67">
        <f t="shared" ref="H26" si="3">SUM(H11:H25)</f>
        <v>25215</v>
      </c>
      <c r="I26" s="67">
        <f t="shared" ref="I26:J26" si="4">SUM(I11:I25)</f>
        <v>25393</v>
      </c>
      <c r="J26" s="67">
        <f t="shared" si="4"/>
        <v>1476</v>
      </c>
      <c r="K26" s="68">
        <f t="shared" si="1"/>
        <v>1.0070592901050961</v>
      </c>
      <c r="L26" s="69">
        <f t="shared" ref="L26" si="5">SUM(L11:L25)</f>
        <v>681.58206599999971</v>
      </c>
      <c r="M26" s="69">
        <f t="shared" ref="M26" si="6">SUM(M11:M25)</f>
        <v>733.08065800000657</v>
      </c>
      <c r="N26" s="69">
        <f t="shared" ref="N26" si="7">SUM(N11:N25)</f>
        <v>35.580919999999992</v>
      </c>
      <c r="O26" s="68">
        <f t="shared" si="2"/>
        <v>1.0755574340478713</v>
      </c>
    </row>
    <row r="27" spans="1:15">
      <c r="A27" s="61" t="s">
        <v>26</v>
      </c>
      <c r="B27" s="61">
        <v>52001306</v>
      </c>
      <c r="C27" s="61" t="s">
        <v>30</v>
      </c>
      <c r="D27" s="64">
        <v>2011</v>
      </c>
      <c r="E27" s="64">
        <v>2004</v>
      </c>
      <c r="F27" s="64">
        <v>109</v>
      </c>
      <c r="G27" s="65">
        <f t="shared" si="0"/>
        <v>0.99651914470412728</v>
      </c>
      <c r="H27" s="64">
        <v>617</v>
      </c>
      <c r="I27" s="64">
        <v>532</v>
      </c>
      <c r="J27" s="64">
        <v>22</v>
      </c>
      <c r="K27" s="65">
        <f t="shared" si="1"/>
        <v>0.86223662884927066</v>
      </c>
      <c r="L27" s="59">
        <v>25.513499000000007</v>
      </c>
      <c r="M27" s="59">
        <v>26.330560000000045</v>
      </c>
      <c r="N27" s="59">
        <v>1.5393799999999989</v>
      </c>
      <c r="O27" s="65">
        <f t="shared" si="2"/>
        <v>1.0320246548699588</v>
      </c>
    </row>
    <row r="28" spans="1:15">
      <c r="A28" s="61"/>
      <c r="B28" s="61">
        <v>52001307</v>
      </c>
      <c r="C28" s="61" t="s">
        <v>31</v>
      </c>
      <c r="D28" s="64">
        <v>2039</v>
      </c>
      <c r="E28" s="64">
        <v>1911</v>
      </c>
      <c r="F28" s="64" t="s">
        <v>103</v>
      </c>
      <c r="G28" s="65">
        <f t="shared" si="0"/>
        <v>0.93722412947523293</v>
      </c>
      <c r="H28" s="64">
        <v>1111</v>
      </c>
      <c r="I28" s="64">
        <v>1053</v>
      </c>
      <c r="J28" s="64" t="s">
        <v>103</v>
      </c>
      <c r="K28" s="65">
        <f t="shared" si="1"/>
        <v>0.94779477947794777</v>
      </c>
      <c r="L28" s="59">
        <v>29.608696099999968</v>
      </c>
      <c r="M28" s="59">
        <v>29.173141000000125</v>
      </c>
      <c r="N28" s="59" t="s">
        <v>103</v>
      </c>
      <c r="O28" s="65">
        <f t="shared" si="2"/>
        <v>0.98528962239577167</v>
      </c>
    </row>
    <row r="29" spans="1:15">
      <c r="A29" s="61"/>
      <c r="B29" s="61">
        <v>52001309</v>
      </c>
      <c r="C29" s="61" t="s">
        <v>32</v>
      </c>
      <c r="D29" s="64">
        <v>1764</v>
      </c>
      <c r="E29" s="64">
        <v>1672</v>
      </c>
      <c r="F29" s="64">
        <v>114</v>
      </c>
      <c r="G29" s="65">
        <f t="shared" si="0"/>
        <v>0.94784580498866211</v>
      </c>
      <c r="H29" s="64">
        <v>1290</v>
      </c>
      <c r="I29" s="64">
        <v>1098</v>
      </c>
      <c r="J29" s="64">
        <v>80</v>
      </c>
      <c r="K29" s="65">
        <f t="shared" si="1"/>
        <v>0.85116279069767442</v>
      </c>
      <c r="L29" s="59">
        <v>27.842386199999982</v>
      </c>
      <c r="M29" s="59">
        <v>26.534110000000069</v>
      </c>
      <c r="N29" s="59">
        <v>2.3398499999999998</v>
      </c>
      <c r="O29" s="65">
        <f t="shared" si="2"/>
        <v>0.95301134785638764</v>
      </c>
    </row>
    <row r="30" spans="1:15">
      <c r="A30" s="61"/>
      <c r="B30" s="61">
        <v>52001319</v>
      </c>
      <c r="C30" s="61" t="s">
        <v>33</v>
      </c>
      <c r="D30" s="64">
        <v>1901</v>
      </c>
      <c r="E30" s="64">
        <v>1676</v>
      </c>
      <c r="F30" s="64">
        <v>127</v>
      </c>
      <c r="G30" s="65">
        <f t="shared" si="0"/>
        <v>0.8816412414518674</v>
      </c>
      <c r="H30" s="64">
        <v>412</v>
      </c>
      <c r="I30" s="64">
        <v>337</v>
      </c>
      <c r="J30" s="64">
        <v>14</v>
      </c>
      <c r="K30" s="65">
        <f t="shared" si="1"/>
        <v>0.81796116504854366</v>
      </c>
      <c r="L30" s="59">
        <v>21.637003500000013</v>
      </c>
      <c r="M30" s="59">
        <v>19.875100000000007</v>
      </c>
      <c r="N30" s="59">
        <v>1.6990399999999999</v>
      </c>
      <c r="O30" s="65">
        <f t="shared" si="2"/>
        <v>0.91856989346976792</v>
      </c>
    </row>
    <row r="31" spans="1:15">
      <c r="A31" s="61"/>
      <c r="B31" s="61">
        <v>52000181</v>
      </c>
      <c r="C31" s="61" t="s">
        <v>27</v>
      </c>
      <c r="D31" s="64">
        <v>8467</v>
      </c>
      <c r="E31" s="64">
        <v>7374</v>
      </c>
      <c r="F31" s="64">
        <v>532</v>
      </c>
      <c r="G31" s="65">
        <f t="shared" si="0"/>
        <v>0.87091059407109961</v>
      </c>
      <c r="H31" s="64">
        <v>6035</v>
      </c>
      <c r="I31" s="64">
        <v>4546</v>
      </c>
      <c r="J31" s="64">
        <v>388</v>
      </c>
      <c r="K31" s="65">
        <f t="shared" si="1"/>
        <v>0.75327257663628833</v>
      </c>
      <c r="L31" s="59">
        <v>129.43858440000014</v>
      </c>
      <c r="M31" s="59">
        <v>115.26699000000185</v>
      </c>
      <c r="N31" s="59">
        <v>9.2889699999999866</v>
      </c>
      <c r="O31" s="65">
        <f t="shared" si="2"/>
        <v>0.89051491511832181</v>
      </c>
    </row>
    <row r="32" spans="1:15">
      <c r="A32" s="61"/>
      <c r="B32" s="61">
        <v>52000503</v>
      </c>
      <c r="C32" s="61" t="s">
        <v>28</v>
      </c>
      <c r="D32" s="64">
        <v>3716</v>
      </c>
      <c r="E32" s="64">
        <v>4310</v>
      </c>
      <c r="F32" s="64">
        <v>308</v>
      </c>
      <c r="G32" s="65">
        <f t="shared" si="0"/>
        <v>1.159849300322928</v>
      </c>
      <c r="H32" s="64">
        <v>1546</v>
      </c>
      <c r="I32" s="64">
        <v>1629</v>
      </c>
      <c r="J32" s="64">
        <v>64</v>
      </c>
      <c r="K32" s="65">
        <f t="shared" si="1"/>
        <v>1.0536869340232859</v>
      </c>
      <c r="L32" s="59">
        <v>53.214494899999899</v>
      </c>
      <c r="M32" s="59">
        <v>63.314620000000893</v>
      </c>
      <c r="N32" s="59">
        <v>3.7389700000000006</v>
      </c>
      <c r="O32" s="65">
        <f t="shared" si="2"/>
        <v>1.1898002624845174</v>
      </c>
    </row>
    <row r="33" spans="1:15">
      <c r="A33" s="61"/>
      <c r="B33" s="61">
        <v>52000518</v>
      </c>
      <c r="C33" s="61" t="s">
        <v>29</v>
      </c>
      <c r="D33" s="64">
        <v>2979</v>
      </c>
      <c r="E33" s="64">
        <v>3244</v>
      </c>
      <c r="F33" s="64">
        <v>42</v>
      </c>
      <c r="G33" s="65">
        <f t="shared" si="0"/>
        <v>1.0889560255119168</v>
      </c>
      <c r="H33" s="64">
        <v>2007</v>
      </c>
      <c r="I33" s="64">
        <v>1997</v>
      </c>
      <c r="J33" s="64">
        <v>37</v>
      </c>
      <c r="K33" s="65">
        <f t="shared" si="1"/>
        <v>0.99501743896362727</v>
      </c>
      <c r="L33" s="59">
        <v>45.437574399999932</v>
      </c>
      <c r="M33" s="59">
        <v>49.541060000000627</v>
      </c>
      <c r="N33" s="59">
        <v>0.67052000000000012</v>
      </c>
      <c r="O33" s="65">
        <f t="shared" si="2"/>
        <v>1.0903104017806176</v>
      </c>
    </row>
    <row r="34" spans="1:15">
      <c r="A34" s="66" t="s">
        <v>34</v>
      </c>
      <c r="B34" s="66"/>
      <c r="C34" s="66"/>
      <c r="D34" s="67">
        <f t="shared" ref="D34:L34" si="8">SUM(D27:D33)</f>
        <v>22877</v>
      </c>
      <c r="E34" s="67">
        <f t="shared" si="8"/>
        <v>22191</v>
      </c>
      <c r="F34" s="67">
        <f t="shared" si="8"/>
        <v>1232</v>
      </c>
      <c r="G34" s="68">
        <f t="shared" si="0"/>
        <v>0.97001355072780526</v>
      </c>
      <c r="H34" s="67">
        <f t="shared" ref="H34" si="9">SUM(H27:H33)</f>
        <v>13018</v>
      </c>
      <c r="I34" s="67">
        <f t="shared" ref="I34" si="10">SUM(I27:I33)</f>
        <v>11192</v>
      </c>
      <c r="J34" s="67">
        <f t="shared" si="8"/>
        <v>605</v>
      </c>
      <c r="K34" s="68">
        <f t="shared" si="1"/>
        <v>0.85973267783069596</v>
      </c>
      <c r="L34" s="69">
        <f t="shared" si="8"/>
        <v>332.69223849999992</v>
      </c>
      <c r="M34" s="69">
        <f t="shared" ref="M34" si="11">SUM(M27:M33)</f>
        <v>330.03558100000362</v>
      </c>
      <c r="N34" s="69">
        <f t="shared" ref="N34" si="12">SUM(N27:N33)</f>
        <v>19.276729999999986</v>
      </c>
      <c r="O34" s="68">
        <f t="shared" si="2"/>
        <v>0.99201466943751293</v>
      </c>
    </row>
    <row r="35" spans="1:15">
      <c r="A35" s="61" t="s">
        <v>35</v>
      </c>
      <c r="B35" s="61">
        <v>50008890</v>
      </c>
      <c r="C35" s="61" t="s">
        <v>36</v>
      </c>
      <c r="D35" s="64" t="s">
        <v>103</v>
      </c>
      <c r="E35" s="64" t="s">
        <v>103</v>
      </c>
      <c r="F35" s="64" t="s">
        <v>103</v>
      </c>
      <c r="G35" s="65">
        <f t="shared" si="0"/>
        <v>0</v>
      </c>
      <c r="H35" s="64" t="s">
        <v>103</v>
      </c>
      <c r="I35" s="64" t="s">
        <v>103</v>
      </c>
      <c r="J35" s="64" t="s">
        <v>103</v>
      </c>
      <c r="K35" s="65">
        <f t="shared" si="1"/>
        <v>0</v>
      </c>
      <c r="L35" s="59" t="s">
        <v>103</v>
      </c>
      <c r="M35" s="59" t="s">
        <v>103</v>
      </c>
      <c r="N35" s="59" t="s">
        <v>103</v>
      </c>
      <c r="O35" s="65">
        <f t="shared" si="2"/>
        <v>0</v>
      </c>
    </row>
    <row r="36" spans="1:15">
      <c r="A36" s="61"/>
      <c r="B36" s="61">
        <v>52000360</v>
      </c>
      <c r="C36" s="61" t="s">
        <v>38</v>
      </c>
      <c r="D36" s="64">
        <v>3047</v>
      </c>
      <c r="E36" s="64">
        <v>3325</v>
      </c>
      <c r="F36" s="64">
        <v>134</v>
      </c>
      <c r="G36" s="65">
        <f t="shared" si="0"/>
        <v>1.0912372825730225</v>
      </c>
      <c r="H36" s="64">
        <v>2537</v>
      </c>
      <c r="I36" s="64">
        <v>2749</v>
      </c>
      <c r="J36" s="64">
        <v>103</v>
      </c>
      <c r="K36" s="65">
        <f t="shared" si="1"/>
        <v>1.0835632636972803</v>
      </c>
      <c r="L36" s="59">
        <v>54.010766399999881</v>
      </c>
      <c r="M36" s="59">
        <v>60.650773000000775</v>
      </c>
      <c r="N36" s="59">
        <v>1.9956799999999999</v>
      </c>
      <c r="O36" s="65">
        <f t="shared" si="2"/>
        <v>1.1229385739655215</v>
      </c>
    </row>
    <row r="37" spans="1:15">
      <c r="A37" s="61"/>
      <c r="B37" s="61">
        <v>52000454</v>
      </c>
      <c r="C37" s="61" t="s">
        <v>39</v>
      </c>
      <c r="D37" s="64">
        <v>2314</v>
      </c>
      <c r="E37" s="64">
        <v>2486</v>
      </c>
      <c r="F37" s="64">
        <v>162</v>
      </c>
      <c r="G37" s="65">
        <f t="shared" si="0"/>
        <v>1.0743301642178047</v>
      </c>
      <c r="H37" s="64">
        <v>580</v>
      </c>
      <c r="I37" s="64">
        <v>757</v>
      </c>
      <c r="J37" s="64">
        <v>87</v>
      </c>
      <c r="K37" s="65">
        <f t="shared" si="1"/>
        <v>1.3051724137931036</v>
      </c>
      <c r="L37" s="59">
        <v>25.145752900000012</v>
      </c>
      <c r="M37" s="59">
        <v>28.977250000000005</v>
      </c>
      <c r="N37" s="59">
        <v>2.0342799999999999</v>
      </c>
      <c r="O37" s="65">
        <f t="shared" si="2"/>
        <v>1.152371540245271</v>
      </c>
    </row>
    <row r="38" spans="1:15">
      <c r="A38" s="61"/>
      <c r="B38" s="61">
        <v>52000587</v>
      </c>
      <c r="C38" s="61" t="s">
        <v>40</v>
      </c>
      <c r="D38" s="64">
        <v>3683</v>
      </c>
      <c r="E38" s="64">
        <v>4422</v>
      </c>
      <c r="F38" s="64">
        <v>303</v>
      </c>
      <c r="G38" s="65">
        <f t="shared" si="0"/>
        <v>1.2006516426825957</v>
      </c>
      <c r="H38" s="64">
        <v>1252</v>
      </c>
      <c r="I38" s="64">
        <v>1447</v>
      </c>
      <c r="J38" s="64">
        <v>94</v>
      </c>
      <c r="K38" s="65">
        <f t="shared" si="1"/>
        <v>1.1557507987220448</v>
      </c>
      <c r="L38" s="59">
        <v>47.086044000000001</v>
      </c>
      <c r="M38" s="59">
        <v>57.624648000000413</v>
      </c>
      <c r="N38" s="59">
        <v>3.5674999999999994</v>
      </c>
      <c r="O38" s="65">
        <f t="shared" si="2"/>
        <v>1.2238158720660501</v>
      </c>
    </row>
    <row r="39" spans="1:15">
      <c r="A39" s="61"/>
      <c r="B39" s="61">
        <v>52000685</v>
      </c>
      <c r="C39" s="61" t="s">
        <v>41</v>
      </c>
      <c r="D39" s="64">
        <v>2933</v>
      </c>
      <c r="E39" s="64">
        <v>3286</v>
      </c>
      <c r="F39" s="64">
        <v>331</v>
      </c>
      <c r="G39" s="65">
        <f t="shared" si="0"/>
        <v>1.1203545857483805</v>
      </c>
      <c r="H39" s="64">
        <v>948</v>
      </c>
      <c r="I39" s="64">
        <v>1160</v>
      </c>
      <c r="J39" s="64">
        <v>101</v>
      </c>
      <c r="K39" s="65">
        <f t="shared" si="1"/>
        <v>1.2236286919831223</v>
      </c>
      <c r="L39" s="59">
        <v>43.259441400000014</v>
      </c>
      <c r="M39" s="59">
        <v>49.46080900000063</v>
      </c>
      <c r="N39" s="59">
        <v>3.7993200000000011</v>
      </c>
      <c r="O39" s="65">
        <f t="shared" si="2"/>
        <v>1.1433529282696797</v>
      </c>
    </row>
    <row r="40" spans="1:15">
      <c r="A40" s="61"/>
      <c r="B40" s="61">
        <v>52001029</v>
      </c>
      <c r="C40" s="61" t="s">
        <v>40</v>
      </c>
      <c r="D40" s="64">
        <v>1855</v>
      </c>
      <c r="E40" s="64">
        <v>1801</v>
      </c>
      <c r="F40" s="64">
        <v>63</v>
      </c>
      <c r="G40" s="65">
        <f t="shared" si="0"/>
        <v>0.9708894878706199</v>
      </c>
      <c r="H40" s="64">
        <v>1086</v>
      </c>
      <c r="I40" s="64">
        <v>1064</v>
      </c>
      <c r="J40" s="64">
        <v>50</v>
      </c>
      <c r="K40" s="65">
        <f t="shared" si="1"/>
        <v>0.97974217311233891</v>
      </c>
      <c r="L40" s="59">
        <v>30.408064899999982</v>
      </c>
      <c r="M40" s="59">
        <v>32.078530000000086</v>
      </c>
      <c r="N40" s="59">
        <v>1.7189499999999993</v>
      </c>
      <c r="O40" s="65">
        <f t="shared" si="2"/>
        <v>1.0549349360274518</v>
      </c>
    </row>
    <row r="41" spans="1:15">
      <c r="A41" s="61"/>
      <c r="B41" s="61">
        <v>52000252</v>
      </c>
      <c r="C41" s="61" t="s">
        <v>37</v>
      </c>
      <c r="D41" s="64">
        <v>3752</v>
      </c>
      <c r="E41" s="64">
        <v>3839</v>
      </c>
      <c r="F41" s="64">
        <v>186</v>
      </c>
      <c r="G41" s="65">
        <f t="shared" si="0"/>
        <v>1.02318763326226</v>
      </c>
      <c r="H41" s="64">
        <v>935</v>
      </c>
      <c r="I41" s="64">
        <v>927</v>
      </c>
      <c r="J41" s="64">
        <v>52</v>
      </c>
      <c r="K41" s="65">
        <f t="shared" si="1"/>
        <v>0.99144385026737969</v>
      </c>
      <c r="L41" s="59">
        <v>42.478479200000031</v>
      </c>
      <c r="M41" s="59">
        <v>44.161120000000523</v>
      </c>
      <c r="N41" s="59">
        <v>2.0600299999999989</v>
      </c>
      <c r="O41" s="65">
        <f t="shared" si="2"/>
        <v>1.0396116064343586</v>
      </c>
    </row>
    <row r="42" spans="1:15">
      <c r="A42" s="61"/>
      <c r="B42" s="61">
        <v>52000939</v>
      </c>
      <c r="C42" s="61" t="s">
        <v>45</v>
      </c>
      <c r="D42" s="64">
        <v>3601</v>
      </c>
      <c r="E42" s="64">
        <v>3404</v>
      </c>
      <c r="F42" s="64">
        <v>179</v>
      </c>
      <c r="G42" s="65">
        <f t="shared" si="0"/>
        <v>0.94529297417384062</v>
      </c>
      <c r="H42" s="64">
        <v>976</v>
      </c>
      <c r="I42" s="64">
        <v>951</v>
      </c>
      <c r="J42" s="64">
        <v>39</v>
      </c>
      <c r="K42" s="65">
        <f t="shared" si="1"/>
        <v>0.97438524590163933</v>
      </c>
      <c r="L42" s="59">
        <v>45.237635499999925</v>
      </c>
      <c r="M42" s="59">
        <v>46.54711000000011</v>
      </c>
      <c r="N42" s="59">
        <v>1.8463799999999997</v>
      </c>
      <c r="O42" s="65">
        <f t="shared" si="2"/>
        <v>1.0289465725944096</v>
      </c>
    </row>
    <row r="43" spans="1:15">
      <c r="A43" s="61"/>
      <c r="B43" s="61">
        <v>52000949</v>
      </c>
      <c r="C43" s="61" t="s">
        <v>46</v>
      </c>
      <c r="D43" s="64" t="s">
        <v>103</v>
      </c>
      <c r="E43" s="64">
        <v>591</v>
      </c>
      <c r="F43" s="64" t="s">
        <v>103</v>
      </c>
      <c r="G43" s="65">
        <f t="shared" si="0"/>
        <v>0</v>
      </c>
      <c r="H43" s="64" t="s">
        <v>103</v>
      </c>
      <c r="I43" s="64">
        <v>349</v>
      </c>
      <c r="J43" s="64" t="s">
        <v>103</v>
      </c>
      <c r="K43" s="65">
        <f t="shared" si="1"/>
        <v>0</v>
      </c>
      <c r="L43" s="59" t="s">
        <v>103</v>
      </c>
      <c r="M43" s="59">
        <v>7.5304599999999997</v>
      </c>
      <c r="N43" s="59" t="s">
        <v>103</v>
      </c>
      <c r="O43" s="65">
        <f t="shared" si="2"/>
        <v>0</v>
      </c>
    </row>
    <row r="44" spans="1:15">
      <c r="A44" s="61"/>
      <c r="B44" s="61">
        <v>52001030</v>
      </c>
      <c r="C44" s="61" t="s">
        <v>47</v>
      </c>
      <c r="D44" s="64">
        <v>4707</v>
      </c>
      <c r="E44" s="64">
        <v>4700</v>
      </c>
      <c r="F44" s="64">
        <v>199</v>
      </c>
      <c r="G44" s="65">
        <f t="shared" si="0"/>
        <v>0.9985128531973656</v>
      </c>
      <c r="H44" s="64">
        <v>1496</v>
      </c>
      <c r="I44" s="64">
        <v>1479</v>
      </c>
      <c r="J44" s="64">
        <v>52</v>
      </c>
      <c r="K44" s="65">
        <f t="shared" si="1"/>
        <v>0.98863636363636365</v>
      </c>
      <c r="L44" s="59">
        <v>57.131291700000034</v>
      </c>
      <c r="M44" s="59">
        <v>61.119840000000252</v>
      </c>
      <c r="N44" s="59">
        <v>2.3197099999999988</v>
      </c>
      <c r="O44" s="65">
        <f t="shared" si="2"/>
        <v>1.0698137252163724</v>
      </c>
    </row>
    <row r="45" spans="1:15">
      <c r="A45" s="61"/>
      <c r="B45" s="61">
        <v>52001566</v>
      </c>
      <c r="C45" s="61" t="s">
        <v>92</v>
      </c>
      <c r="D45" s="64">
        <v>1316</v>
      </c>
      <c r="E45" s="64">
        <v>1320</v>
      </c>
      <c r="F45" s="64">
        <v>18</v>
      </c>
      <c r="G45" s="65">
        <f t="shared" si="0"/>
        <v>1.0030395136778116</v>
      </c>
      <c r="H45" s="64">
        <v>184</v>
      </c>
      <c r="I45" s="64">
        <v>177</v>
      </c>
      <c r="J45" s="64" t="s">
        <v>103</v>
      </c>
      <c r="K45" s="65">
        <f t="shared" si="1"/>
        <v>0.96195652173913049</v>
      </c>
      <c r="L45" s="59">
        <v>14.451672299999998</v>
      </c>
      <c r="M45" s="59">
        <v>15.715749999999991</v>
      </c>
      <c r="N45" s="59">
        <v>0.39061000000000001</v>
      </c>
      <c r="O45" s="65">
        <f t="shared" si="2"/>
        <v>1.0874693027740459</v>
      </c>
    </row>
    <row r="46" spans="1:15">
      <c r="A46" s="61"/>
      <c r="B46" s="61">
        <v>52000740</v>
      </c>
      <c r="C46" s="61" t="s">
        <v>42</v>
      </c>
      <c r="D46" s="64">
        <v>2028</v>
      </c>
      <c r="E46" s="64">
        <v>1983</v>
      </c>
      <c r="F46" s="64">
        <v>103</v>
      </c>
      <c r="G46" s="65">
        <f t="shared" si="0"/>
        <v>0.97781065088757402</v>
      </c>
      <c r="H46" s="64">
        <v>759</v>
      </c>
      <c r="I46" s="64">
        <v>772</v>
      </c>
      <c r="J46" s="64">
        <v>48</v>
      </c>
      <c r="K46" s="65">
        <f t="shared" si="1"/>
        <v>1.0171277997364954</v>
      </c>
      <c r="L46" s="59">
        <v>25.656572099999988</v>
      </c>
      <c r="M46" s="59">
        <v>26.482090000000117</v>
      </c>
      <c r="N46" s="59">
        <v>1.4087199999999995</v>
      </c>
      <c r="O46" s="65">
        <f t="shared" si="2"/>
        <v>1.032175689596512</v>
      </c>
    </row>
    <row r="47" spans="1:15">
      <c r="A47" s="61"/>
      <c r="B47" s="61">
        <v>52000890</v>
      </c>
      <c r="C47" s="61" t="s">
        <v>43</v>
      </c>
      <c r="D47" s="64">
        <v>993</v>
      </c>
      <c r="E47" s="64">
        <v>1001</v>
      </c>
      <c r="F47" s="64" t="s">
        <v>103</v>
      </c>
      <c r="G47" s="65">
        <f t="shared" si="0"/>
        <v>1.0080563947633434</v>
      </c>
      <c r="H47" s="64">
        <v>214</v>
      </c>
      <c r="I47" s="64">
        <v>171</v>
      </c>
      <c r="J47" s="64" t="s">
        <v>103</v>
      </c>
      <c r="K47" s="65">
        <f t="shared" si="1"/>
        <v>0.7990654205607477</v>
      </c>
      <c r="L47" s="59">
        <v>11.853795100000001</v>
      </c>
      <c r="M47" s="59">
        <v>11.206639999999989</v>
      </c>
      <c r="N47" s="59" t="s">
        <v>103</v>
      </c>
      <c r="O47" s="65">
        <f t="shared" si="2"/>
        <v>0.94540523987967262</v>
      </c>
    </row>
    <row r="48" spans="1:15">
      <c r="A48" s="61"/>
      <c r="B48" s="61">
        <v>52000915</v>
      </c>
      <c r="C48" s="61" t="s">
        <v>44</v>
      </c>
      <c r="D48" s="64">
        <v>2169</v>
      </c>
      <c r="E48" s="64">
        <v>2386</v>
      </c>
      <c r="F48" s="64">
        <v>65</v>
      </c>
      <c r="G48" s="65">
        <f t="shared" si="0"/>
        <v>1.1000461041954819</v>
      </c>
      <c r="H48" s="64">
        <v>833</v>
      </c>
      <c r="I48" s="64">
        <v>805</v>
      </c>
      <c r="J48" s="64">
        <v>10</v>
      </c>
      <c r="K48" s="65">
        <f t="shared" si="1"/>
        <v>0.96638655462184875</v>
      </c>
      <c r="L48" s="59">
        <v>25.331157200000014</v>
      </c>
      <c r="M48" s="59">
        <v>29.465720000000118</v>
      </c>
      <c r="N48" s="59">
        <v>0.68671000000000004</v>
      </c>
      <c r="O48" s="65">
        <f t="shared" si="2"/>
        <v>1.1632204469521867</v>
      </c>
    </row>
    <row r="49" spans="1:15">
      <c r="A49" s="61"/>
      <c r="B49" s="61">
        <v>52001573</v>
      </c>
      <c r="C49" s="61" t="s">
        <v>91</v>
      </c>
      <c r="D49" s="64">
        <v>2304</v>
      </c>
      <c r="E49" s="64">
        <v>2552</v>
      </c>
      <c r="F49" s="64">
        <v>223</v>
      </c>
      <c r="G49" s="65">
        <f t="shared" si="0"/>
        <v>1.1076388888888888</v>
      </c>
      <c r="H49" s="64">
        <v>1149</v>
      </c>
      <c r="I49" s="64">
        <v>1402</v>
      </c>
      <c r="J49" s="64">
        <v>135</v>
      </c>
      <c r="K49" s="65">
        <f t="shared" si="1"/>
        <v>1.2201914708442123</v>
      </c>
      <c r="L49" s="59">
        <v>30.691776100000009</v>
      </c>
      <c r="M49" s="59">
        <v>36.242990000000034</v>
      </c>
      <c r="N49" s="59">
        <v>3.1492699999999996</v>
      </c>
      <c r="O49" s="65">
        <f t="shared" si="2"/>
        <v>1.180869750968893</v>
      </c>
    </row>
    <row r="50" spans="1:15">
      <c r="A50" s="66" t="s">
        <v>48</v>
      </c>
      <c r="B50" s="66"/>
      <c r="C50" s="66"/>
      <c r="D50" s="67">
        <f>SUM(D35:D49)</f>
        <v>34702</v>
      </c>
      <c r="E50" s="67">
        <f>SUM(E35:E49)</f>
        <v>37096</v>
      </c>
      <c r="F50" s="67">
        <f>SUM(F35:F49)</f>
        <v>1966</v>
      </c>
      <c r="G50" s="68">
        <f t="shared" si="0"/>
        <v>1.0689873782490922</v>
      </c>
      <c r="H50" s="67">
        <f>SUM(H35:H49)</f>
        <v>12949</v>
      </c>
      <c r="I50" s="67">
        <f>SUM(I35:I49)</f>
        <v>14210</v>
      </c>
      <c r="J50" s="67">
        <f>SUM(J35:J49)</f>
        <v>771</v>
      </c>
      <c r="K50" s="68">
        <f t="shared" si="1"/>
        <v>1.0973820372229517</v>
      </c>
      <c r="L50" s="69">
        <f t="shared" ref="L50" si="13">SUM(L35:L49)</f>
        <v>452.74244879999992</v>
      </c>
      <c r="M50" s="69">
        <f t="shared" ref="M50" si="14">SUM(M35:M49)</f>
        <v>507.26373000000302</v>
      </c>
      <c r="N50" s="69">
        <f t="shared" ref="N50" si="15">SUM(N35:N49)</f>
        <v>24.977159999999998</v>
      </c>
      <c r="O50" s="68">
        <f t="shared" si="2"/>
        <v>1.1204244959678786</v>
      </c>
    </row>
    <row r="51" spans="1:15">
      <c r="A51" s="61" t="s">
        <v>49</v>
      </c>
      <c r="B51" s="61">
        <v>52000427</v>
      </c>
      <c r="C51" s="61" t="s">
        <v>51</v>
      </c>
      <c r="D51" s="64">
        <v>1707</v>
      </c>
      <c r="E51" s="64">
        <v>1679</v>
      </c>
      <c r="F51" s="64">
        <v>1</v>
      </c>
      <c r="G51" s="65">
        <f t="shared" si="0"/>
        <v>0.98359695371997657</v>
      </c>
      <c r="H51" s="64">
        <v>2774</v>
      </c>
      <c r="I51" s="64">
        <v>2425</v>
      </c>
      <c r="J51" s="64">
        <v>679</v>
      </c>
      <c r="K51" s="65">
        <f t="shared" si="1"/>
        <v>0.87418889689978374</v>
      </c>
      <c r="L51" s="59">
        <v>41.452747000000002</v>
      </c>
      <c r="M51" s="59">
        <v>44.159790000000008</v>
      </c>
      <c r="N51" s="59">
        <v>5.1209499999999997</v>
      </c>
      <c r="O51" s="65">
        <f t="shared" si="2"/>
        <v>1.0653043090244418</v>
      </c>
    </row>
    <row r="52" spans="1:15">
      <c r="A52" s="61"/>
      <c r="B52" s="61">
        <v>52000435</v>
      </c>
      <c r="C52" s="61" t="s">
        <v>52</v>
      </c>
      <c r="D52" s="64">
        <v>3730</v>
      </c>
      <c r="E52" s="64">
        <v>3994</v>
      </c>
      <c r="F52" s="64">
        <v>464</v>
      </c>
      <c r="G52" s="65">
        <f t="shared" si="0"/>
        <v>1.0707774798927614</v>
      </c>
      <c r="H52" s="64">
        <v>7308</v>
      </c>
      <c r="I52" s="64">
        <v>6937</v>
      </c>
      <c r="J52" s="64">
        <v>2080</v>
      </c>
      <c r="K52" s="65">
        <f t="shared" si="1"/>
        <v>0.9492337164750958</v>
      </c>
      <c r="L52" s="59">
        <v>104.72448190000001</v>
      </c>
      <c r="M52" s="59">
        <v>123.75482000000105</v>
      </c>
      <c r="N52" s="59">
        <v>21.418860000000056</v>
      </c>
      <c r="O52" s="65">
        <f t="shared" si="2"/>
        <v>1.1817181403501509</v>
      </c>
    </row>
    <row r="53" spans="1:15">
      <c r="A53" s="61"/>
      <c r="B53" s="61">
        <v>52000679</v>
      </c>
      <c r="C53" s="61" t="s">
        <v>54</v>
      </c>
      <c r="D53" s="64">
        <v>3659</v>
      </c>
      <c r="E53" s="64">
        <v>4281</v>
      </c>
      <c r="F53" s="64">
        <v>893</v>
      </c>
      <c r="G53" s="65">
        <f t="shared" si="0"/>
        <v>1.1699918010385351</v>
      </c>
      <c r="H53" s="64">
        <v>4515</v>
      </c>
      <c r="I53" s="64">
        <v>2586</v>
      </c>
      <c r="J53" s="64">
        <v>622</v>
      </c>
      <c r="K53" s="65">
        <f t="shared" si="1"/>
        <v>0.57275747508305652</v>
      </c>
      <c r="L53" s="59">
        <v>104.07905249999992</v>
      </c>
      <c r="M53" s="59">
        <v>112.21351000000006</v>
      </c>
      <c r="N53" s="59">
        <v>21.25588999999999</v>
      </c>
      <c r="O53" s="65">
        <f t="shared" si="2"/>
        <v>1.0781565291440383</v>
      </c>
    </row>
    <row r="54" spans="1:15">
      <c r="A54" s="61"/>
      <c r="B54" s="61">
        <v>52001069</v>
      </c>
      <c r="C54" s="61" t="s">
        <v>53</v>
      </c>
      <c r="D54" s="64">
        <v>2291</v>
      </c>
      <c r="E54" s="64">
        <v>2433</v>
      </c>
      <c r="F54" s="64">
        <v>195</v>
      </c>
      <c r="G54" s="65">
        <f t="shared" si="0"/>
        <v>1.0619816673941511</v>
      </c>
      <c r="H54" s="64">
        <v>2906</v>
      </c>
      <c r="I54" s="64">
        <v>3234</v>
      </c>
      <c r="J54" s="64">
        <v>515</v>
      </c>
      <c r="K54" s="65">
        <f t="shared" si="1"/>
        <v>1.112869924294563</v>
      </c>
      <c r="L54" s="59">
        <v>50.565209700000018</v>
      </c>
      <c r="M54" s="59">
        <v>59.697419999999951</v>
      </c>
      <c r="N54" s="59">
        <v>8.6382300000000001</v>
      </c>
      <c r="O54" s="65">
        <f t="shared" si="2"/>
        <v>1.1806026387348283</v>
      </c>
    </row>
    <row r="55" spans="1:15">
      <c r="A55" s="61"/>
      <c r="B55" s="61">
        <v>52001391</v>
      </c>
      <c r="C55" s="61" t="s">
        <v>56</v>
      </c>
      <c r="D55" s="64">
        <v>2072</v>
      </c>
      <c r="E55" s="64">
        <v>1865</v>
      </c>
      <c r="F55" s="64">
        <v>593</v>
      </c>
      <c r="G55" s="65">
        <f t="shared" si="0"/>
        <v>0.90009652509652505</v>
      </c>
      <c r="H55" s="64">
        <v>2460</v>
      </c>
      <c r="I55" s="64">
        <v>2513</v>
      </c>
      <c r="J55" s="64">
        <v>690</v>
      </c>
      <c r="K55" s="65">
        <f t="shared" si="1"/>
        <v>1.0215447154471544</v>
      </c>
      <c r="L55" s="59">
        <v>49.174209099999992</v>
      </c>
      <c r="M55" s="59">
        <v>49.885780000000103</v>
      </c>
      <c r="N55" s="59">
        <v>14.841900000000003</v>
      </c>
      <c r="O55" s="65">
        <f t="shared" si="2"/>
        <v>1.0144704086354104</v>
      </c>
    </row>
    <row r="56" spans="1:15">
      <c r="A56" s="61"/>
      <c r="B56" s="61">
        <v>52001429</v>
      </c>
      <c r="C56" s="61" t="s">
        <v>57</v>
      </c>
      <c r="D56" s="64">
        <v>2233</v>
      </c>
      <c r="E56" s="64">
        <v>1964</v>
      </c>
      <c r="F56" s="64">
        <v>264</v>
      </c>
      <c r="G56" s="65">
        <f t="shared" si="0"/>
        <v>0.87953425884460368</v>
      </c>
      <c r="H56" s="64">
        <v>3297</v>
      </c>
      <c r="I56" s="64">
        <v>3283</v>
      </c>
      <c r="J56" s="64">
        <v>266</v>
      </c>
      <c r="K56" s="65">
        <f t="shared" si="1"/>
        <v>0.99575371549893843</v>
      </c>
      <c r="L56" s="59">
        <v>47.553170999999999</v>
      </c>
      <c r="M56" s="59">
        <v>47.491760000000312</v>
      </c>
      <c r="N56" s="59">
        <v>5.0287700000000015</v>
      </c>
      <c r="O56" s="65">
        <f t="shared" si="2"/>
        <v>0.9987085824413332</v>
      </c>
    </row>
    <row r="57" spans="1:15">
      <c r="A57" s="61"/>
      <c r="B57" s="61">
        <v>52000261</v>
      </c>
      <c r="C57" s="61" t="s">
        <v>50</v>
      </c>
      <c r="D57" s="64" t="s">
        <v>103</v>
      </c>
      <c r="E57" s="64" t="s">
        <v>103</v>
      </c>
      <c r="F57" s="64" t="s">
        <v>103</v>
      </c>
      <c r="G57" s="65">
        <f t="shared" si="0"/>
        <v>0</v>
      </c>
      <c r="H57" s="64" t="s">
        <v>103</v>
      </c>
      <c r="I57" s="64" t="s">
        <v>103</v>
      </c>
      <c r="J57" s="64" t="s">
        <v>103</v>
      </c>
      <c r="K57" s="65">
        <f t="shared" si="1"/>
        <v>0</v>
      </c>
      <c r="L57" s="59" t="s">
        <v>103</v>
      </c>
      <c r="M57" s="59" t="s">
        <v>103</v>
      </c>
      <c r="N57" s="59" t="s">
        <v>103</v>
      </c>
      <c r="O57" s="65">
        <f t="shared" si="2"/>
        <v>0</v>
      </c>
    </row>
    <row r="58" spans="1:15">
      <c r="A58" s="61"/>
      <c r="B58" s="61">
        <v>52000474</v>
      </c>
      <c r="C58" s="61" t="s">
        <v>53</v>
      </c>
      <c r="D58" s="64">
        <v>2224</v>
      </c>
      <c r="E58" s="64">
        <v>2135</v>
      </c>
      <c r="F58" s="64">
        <v>243</v>
      </c>
      <c r="G58" s="65">
        <f t="shared" si="0"/>
        <v>0.95998201438848918</v>
      </c>
      <c r="H58" s="64">
        <v>2097</v>
      </c>
      <c r="I58" s="64">
        <v>3417</v>
      </c>
      <c r="J58" s="64">
        <v>540</v>
      </c>
      <c r="K58" s="65">
        <f t="shared" si="1"/>
        <v>1.6294706723891272</v>
      </c>
      <c r="L58" s="59">
        <v>53.390153699999999</v>
      </c>
      <c r="M58" s="59">
        <v>63.649719999999995</v>
      </c>
      <c r="N58" s="59">
        <v>7.2724300000000008</v>
      </c>
      <c r="O58" s="65">
        <f t="shared" si="2"/>
        <v>1.1921621420617861</v>
      </c>
    </row>
    <row r="59" spans="1:15">
      <c r="A59" s="61"/>
      <c r="B59" s="61">
        <v>52001140</v>
      </c>
      <c r="C59" s="61" t="s">
        <v>55</v>
      </c>
      <c r="D59" s="64">
        <v>574</v>
      </c>
      <c r="E59" s="64">
        <v>561</v>
      </c>
      <c r="F59" s="64">
        <v>15</v>
      </c>
      <c r="G59" s="65">
        <f t="shared" si="0"/>
        <v>0.97735191637630658</v>
      </c>
      <c r="H59" s="64">
        <v>602</v>
      </c>
      <c r="I59" s="64">
        <v>654</v>
      </c>
      <c r="J59" s="64" t="s">
        <v>103</v>
      </c>
      <c r="K59" s="65">
        <f t="shared" si="1"/>
        <v>1.0863787375415281</v>
      </c>
      <c r="L59" s="59">
        <v>16.290249599999985</v>
      </c>
      <c r="M59" s="59">
        <v>22.31547000000003</v>
      </c>
      <c r="N59" s="59">
        <v>0.99224999999999997</v>
      </c>
      <c r="O59" s="65">
        <f t="shared" si="2"/>
        <v>1.3698666716561574</v>
      </c>
    </row>
    <row r="60" spans="1:15">
      <c r="A60" s="61"/>
      <c r="B60" s="61">
        <v>52001583</v>
      </c>
      <c r="C60" s="61" t="s">
        <v>95</v>
      </c>
      <c r="D60" s="64">
        <v>826</v>
      </c>
      <c r="E60" s="64">
        <v>870</v>
      </c>
      <c r="F60" s="64">
        <v>80</v>
      </c>
      <c r="G60" s="65">
        <f t="shared" si="0"/>
        <v>1.0532687651331718</v>
      </c>
      <c r="H60" s="64">
        <v>493</v>
      </c>
      <c r="I60" s="64">
        <v>943</v>
      </c>
      <c r="J60" s="64">
        <v>20</v>
      </c>
      <c r="K60" s="65">
        <f t="shared" si="1"/>
        <v>1.9127789046653143</v>
      </c>
      <c r="L60" s="59">
        <v>16.510106199999999</v>
      </c>
      <c r="M60" s="59">
        <v>21.328610000000047</v>
      </c>
      <c r="N60" s="59">
        <v>1.5634000000000001</v>
      </c>
      <c r="O60" s="65">
        <f t="shared" si="2"/>
        <v>1.2918517750055447</v>
      </c>
    </row>
    <row r="61" spans="1:15">
      <c r="A61" s="66" t="s">
        <v>58</v>
      </c>
      <c r="B61" s="66"/>
      <c r="C61" s="66"/>
      <c r="D61" s="67">
        <f>SUM(D51:D60)</f>
        <v>19316</v>
      </c>
      <c r="E61" s="67">
        <f>SUM(E51:E60)</f>
        <v>19782</v>
      </c>
      <c r="F61" s="67">
        <f>SUM(F51:F60)</f>
        <v>2748</v>
      </c>
      <c r="G61" s="68">
        <f t="shared" si="0"/>
        <v>1.0241250776558293</v>
      </c>
      <c r="H61" s="67">
        <f>SUM(H51:H60)</f>
        <v>26452</v>
      </c>
      <c r="I61" s="67">
        <f>SUM(I51:I60)</f>
        <v>25992</v>
      </c>
      <c r="J61" s="67">
        <f>SUM(J51:J60)</f>
        <v>5412</v>
      </c>
      <c r="K61" s="68">
        <f t="shared" si="1"/>
        <v>0.98261001058521091</v>
      </c>
      <c r="L61" s="69">
        <f>SUM(L51:L60)</f>
        <v>483.73938069999991</v>
      </c>
      <c r="M61" s="69">
        <f>SUM(M51:M60)</f>
        <v>544.49688000000151</v>
      </c>
      <c r="N61" s="69">
        <f>SUM(N51:N60)</f>
        <v>86.13268000000005</v>
      </c>
      <c r="O61" s="68">
        <f t="shared" si="2"/>
        <v>1.1255996549465992</v>
      </c>
    </row>
    <row r="62" spans="1:15">
      <c r="A62" s="61" t="s">
        <v>59</v>
      </c>
      <c r="B62" s="61">
        <v>52000149</v>
      </c>
      <c r="C62" s="61" t="s">
        <v>60</v>
      </c>
      <c r="D62" s="64">
        <v>6132</v>
      </c>
      <c r="E62" s="64">
        <v>5962</v>
      </c>
      <c r="F62" s="64">
        <v>218</v>
      </c>
      <c r="G62" s="65">
        <f t="shared" si="0"/>
        <v>0.97227658186562294</v>
      </c>
      <c r="H62" s="64">
        <v>3649</v>
      </c>
      <c r="I62" s="64">
        <v>3647</v>
      </c>
      <c r="J62" s="64">
        <v>128</v>
      </c>
      <c r="K62" s="65">
        <f t="shared" si="1"/>
        <v>0.99945190463140587</v>
      </c>
      <c r="L62" s="59">
        <v>96.973871100000011</v>
      </c>
      <c r="M62" s="59">
        <v>100.32744500000217</v>
      </c>
      <c r="N62" s="59">
        <v>5.2281649999999935</v>
      </c>
      <c r="O62" s="65">
        <f t="shared" si="2"/>
        <v>1.0345822422262996</v>
      </c>
    </row>
    <row r="63" spans="1:15">
      <c r="A63" s="61"/>
      <c r="B63" s="61">
        <v>52000315</v>
      </c>
      <c r="C63" s="61" t="s">
        <v>61</v>
      </c>
      <c r="D63" s="64">
        <v>3837</v>
      </c>
      <c r="E63" s="64">
        <v>4393</v>
      </c>
      <c r="F63" s="64">
        <v>713</v>
      </c>
      <c r="G63" s="65">
        <f t="shared" si="0"/>
        <v>1.144904873599166</v>
      </c>
      <c r="H63" s="64">
        <v>2346</v>
      </c>
      <c r="I63" s="64">
        <v>2446</v>
      </c>
      <c r="J63" s="64">
        <v>325</v>
      </c>
      <c r="K63" s="65">
        <f t="shared" si="1"/>
        <v>1.0426257459505541</v>
      </c>
      <c r="L63" s="59">
        <v>51.913932199999977</v>
      </c>
      <c r="M63" s="59">
        <v>63.126394000000317</v>
      </c>
      <c r="N63" s="59">
        <v>11.311389999999996</v>
      </c>
      <c r="O63" s="65">
        <f t="shared" si="2"/>
        <v>1.2159817475741193</v>
      </c>
    </row>
    <row r="64" spans="1:15">
      <c r="A64" s="61"/>
      <c r="B64" s="61">
        <v>52000764</v>
      </c>
      <c r="C64" s="61" t="s">
        <v>63</v>
      </c>
      <c r="D64" s="64">
        <v>2018</v>
      </c>
      <c r="E64" s="64">
        <v>2495</v>
      </c>
      <c r="F64" s="64">
        <v>59</v>
      </c>
      <c r="G64" s="65">
        <f t="shared" si="0"/>
        <v>1.236372646184341</v>
      </c>
      <c r="H64" s="64">
        <v>309</v>
      </c>
      <c r="I64" s="64">
        <v>393</v>
      </c>
      <c r="J64" s="64" t="s">
        <v>103</v>
      </c>
      <c r="K64" s="65">
        <f t="shared" si="1"/>
        <v>1.2718446601941749</v>
      </c>
      <c r="L64" s="59">
        <v>24.50218790000001</v>
      </c>
      <c r="M64" s="59">
        <v>41.22955200000002</v>
      </c>
      <c r="N64" s="59">
        <v>3.4359659999999987</v>
      </c>
      <c r="O64" s="65">
        <f t="shared" si="2"/>
        <v>1.6826885896177461</v>
      </c>
    </row>
    <row r="65" spans="1:15">
      <c r="A65" s="61"/>
      <c r="B65" s="61">
        <v>52000925</v>
      </c>
      <c r="C65" s="61" t="s">
        <v>65</v>
      </c>
      <c r="D65" s="64">
        <v>1955</v>
      </c>
      <c r="E65" s="64">
        <v>2068</v>
      </c>
      <c r="F65" s="64">
        <v>114</v>
      </c>
      <c r="G65" s="65">
        <f t="shared" si="0"/>
        <v>1.0578005115089515</v>
      </c>
      <c r="H65" s="64">
        <v>214</v>
      </c>
      <c r="I65" s="64">
        <v>210</v>
      </c>
      <c r="J65" s="64">
        <v>7</v>
      </c>
      <c r="K65" s="65">
        <f t="shared" si="1"/>
        <v>0.98130841121495327</v>
      </c>
      <c r="L65" s="59">
        <v>24.740014400000007</v>
      </c>
      <c r="M65" s="59">
        <v>29.614077000000037</v>
      </c>
      <c r="N65" s="59">
        <v>2.6361670000000004</v>
      </c>
      <c r="O65" s="65">
        <f t="shared" si="2"/>
        <v>1.1970113081259981</v>
      </c>
    </row>
    <row r="66" spans="1:15">
      <c r="A66" s="61"/>
      <c r="B66" s="61">
        <v>52001454</v>
      </c>
      <c r="C66" s="61" t="s">
        <v>69</v>
      </c>
      <c r="D66" s="64">
        <v>3149</v>
      </c>
      <c r="E66" s="64">
        <v>3563</v>
      </c>
      <c r="F66" s="64">
        <v>223</v>
      </c>
      <c r="G66" s="65">
        <f t="shared" si="0"/>
        <v>1.1314703080342967</v>
      </c>
      <c r="H66" s="64">
        <v>1950</v>
      </c>
      <c r="I66" s="64">
        <v>2087</v>
      </c>
      <c r="J66" s="64">
        <v>186</v>
      </c>
      <c r="K66" s="65">
        <f t="shared" si="1"/>
        <v>1.0702564102564103</v>
      </c>
      <c r="L66" s="59">
        <v>42.760307500000103</v>
      </c>
      <c r="M66" s="59">
        <v>51.520420000000364</v>
      </c>
      <c r="N66" s="59">
        <v>5.0541999999999945</v>
      </c>
      <c r="O66" s="65">
        <f t="shared" si="2"/>
        <v>1.2048655169282925</v>
      </c>
    </row>
    <row r="67" spans="1:15">
      <c r="A67" s="61"/>
      <c r="B67" s="61">
        <v>52001586</v>
      </c>
      <c r="C67" s="61" t="s">
        <v>96</v>
      </c>
      <c r="D67" s="64">
        <v>421</v>
      </c>
      <c r="E67" s="64">
        <v>591</v>
      </c>
      <c r="F67" s="64">
        <v>49</v>
      </c>
      <c r="G67" s="65">
        <f t="shared" si="0"/>
        <v>1.4038004750593824</v>
      </c>
      <c r="H67" s="64">
        <v>82</v>
      </c>
      <c r="I67" s="64">
        <v>112</v>
      </c>
      <c r="J67" s="64">
        <v>10</v>
      </c>
      <c r="K67" s="65">
        <f t="shared" si="1"/>
        <v>1.3658536585365855</v>
      </c>
      <c r="L67" s="59">
        <v>5.5341246999999987</v>
      </c>
      <c r="M67" s="59">
        <v>8.3618699999999961</v>
      </c>
      <c r="N67" s="59">
        <v>0.77793999999999996</v>
      </c>
      <c r="O67" s="65">
        <f t="shared" si="2"/>
        <v>1.5109652299667187</v>
      </c>
    </row>
    <row r="68" spans="1:15">
      <c r="A68" s="61"/>
      <c r="B68" s="61">
        <v>52000865</v>
      </c>
      <c r="C68" s="61" t="s">
        <v>64</v>
      </c>
      <c r="D68" s="64">
        <v>5660</v>
      </c>
      <c r="E68" s="64">
        <v>6020</v>
      </c>
      <c r="F68" s="64">
        <v>408</v>
      </c>
      <c r="G68" s="65">
        <f t="shared" ref="G68:G87" si="16">IFERROR(E68/D68,0)</f>
        <v>1.0636042402826855</v>
      </c>
      <c r="H68" s="64">
        <v>1318</v>
      </c>
      <c r="I68" s="64">
        <v>1334</v>
      </c>
      <c r="J68" s="64">
        <v>64</v>
      </c>
      <c r="K68" s="65">
        <f t="shared" ref="K68:K87" si="17">IFERROR(I68/H68,0)</f>
        <v>1.0121396054628224</v>
      </c>
      <c r="L68" s="59">
        <v>68.85198319999995</v>
      </c>
      <c r="M68" s="59">
        <v>79.483110000000295</v>
      </c>
      <c r="N68" s="59">
        <v>4.933220000000003</v>
      </c>
      <c r="O68" s="65">
        <f t="shared" ref="O68:O87" si="18">IFERROR(M68/L68,0)</f>
        <v>1.1544055277118053</v>
      </c>
    </row>
    <row r="69" spans="1:15">
      <c r="A69" s="61"/>
      <c r="B69" s="61">
        <v>52001179</v>
      </c>
      <c r="C69" s="61" t="s">
        <v>66</v>
      </c>
      <c r="D69" s="64">
        <v>1893</v>
      </c>
      <c r="E69" s="64">
        <v>1967</v>
      </c>
      <c r="F69" s="64">
        <v>30</v>
      </c>
      <c r="G69" s="65">
        <f t="shared" si="16"/>
        <v>1.0390913893291072</v>
      </c>
      <c r="H69" s="64">
        <v>473</v>
      </c>
      <c r="I69" s="64">
        <v>493</v>
      </c>
      <c r="J69" s="64" t="s">
        <v>103</v>
      </c>
      <c r="K69" s="65">
        <f t="shared" si="17"/>
        <v>1.0422832980972516</v>
      </c>
      <c r="L69" s="59">
        <v>25.105772900000034</v>
      </c>
      <c r="M69" s="59">
        <v>28.396350000000009</v>
      </c>
      <c r="N69" s="59">
        <v>0.27343000000000006</v>
      </c>
      <c r="O69" s="65">
        <f t="shared" si="18"/>
        <v>1.131068544000092</v>
      </c>
    </row>
    <row r="70" spans="1:15">
      <c r="A70" s="61"/>
      <c r="B70" s="61">
        <v>52001409</v>
      </c>
      <c r="C70" s="61" t="s">
        <v>67</v>
      </c>
      <c r="D70" s="64">
        <v>6792</v>
      </c>
      <c r="E70" s="64">
        <v>7364</v>
      </c>
      <c r="F70" s="64" t="s">
        <v>103</v>
      </c>
      <c r="G70" s="65">
        <f t="shared" si="16"/>
        <v>1.0842167255594817</v>
      </c>
      <c r="H70" s="64">
        <v>851</v>
      </c>
      <c r="I70" s="64">
        <v>979</v>
      </c>
      <c r="J70" s="64" t="s">
        <v>103</v>
      </c>
      <c r="K70" s="65">
        <f t="shared" si="17"/>
        <v>1.1504112808460634</v>
      </c>
      <c r="L70" s="59">
        <v>72.996171400000037</v>
      </c>
      <c r="M70" s="59">
        <v>86.619219999999956</v>
      </c>
      <c r="N70" s="59">
        <v>1.6606099999999999</v>
      </c>
      <c r="O70" s="65">
        <f t="shared" si="18"/>
        <v>1.1866268920509426</v>
      </c>
    </row>
    <row r="71" spans="1:15">
      <c r="A71" s="61"/>
      <c r="B71" s="61">
        <v>52001434</v>
      </c>
      <c r="C71" s="61" t="s">
        <v>68</v>
      </c>
      <c r="D71" s="64">
        <v>1137</v>
      </c>
      <c r="E71" s="64">
        <v>1383</v>
      </c>
      <c r="F71" s="64">
        <v>100</v>
      </c>
      <c r="G71" s="65">
        <f t="shared" si="16"/>
        <v>1.2163588390501319</v>
      </c>
      <c r="H71" s="64">
        <v>184</v>
      </c>
      <c r="I71" s="64">
        <v>247</v>
      </c>
      <c r="J71" s="64">
        <v>20</v>
      </c>
      <c r="K71" s="65">
        <f t="shared" si="17"/>
        <v>1.3423913043478262</v>
      </c>
      <c r="L71" s="59">
        <v>15.267719200000007</v>
      </c>
      <c r="M71" s="59">
        <v>21.039299999999994</v>
      </c>
      <c r="N71" s="59">
        <v>1.4692400000000003</v>
      </c>
      <c r="O71" s="65">
        <f t="shared" si="18"/>
        <v>1.3780250818340951</v>
      </c>
    </row>
    <row r="72" spans="1:15">
      <c r="A72" s="66" t="s">
        <v>70</v>
      </c>
      <c r="B72" s="66"/>
      <c r="C72" s="66"/>
      <c r="D72" s="67">
        <f>SUM(D62:D71)</f>
        <v>32994</v>
      </c>
      <c r="E72" s="67">
        <f>SUM(E62:E71)</f>
        <v>35806</v>
      </c>
      <c r="F72" s="67">
        <f>SUM(F62:F71)</f>
        <v>1914</v>
      </c>
      <c r="G72" s="68">
        <f t="shared" si="16"/>
        <v>1.0852276171425108</v>
      </c>
      <c r="H72" s="67">
        <f>SUM(H62:H71)</f>
        <v>11376</v>
      </c>
      <c r="I72" s="67">
        <f>SUM(I62:I71)</f>
        <v>11948</v>
      </c>
      <c r="J72" s="67">
        <f>SUM(J62:J71)</f>
        <v>740</v>
      </c>
      <c r="K72" s="68">
        <f t="shared" si="17"/>
        <v>1.05028129395218</v>
      </c>
      <c r="L72" s="69">
        <f>SUM(L62:L71)</f>
        <v>428.64608450000009</v>
      </c>
      <c r="M72" s="69">
        <f>SUM(M62:M71)</f>
        <v>509.71773800000307</v>
      </c>
      <c r="N72" s="69">
        <f>SUM(N62:N71)</f>
        <v>36.780327999999983</v>
      </c>
      <c r="O72" s="68">
        <f t="shared" si="18"/>
        <v>1.1891342448504343</v>
      </c>
    </row>
    <row r="73" spans="1:15">
      <c r="A73" s="61" t="s">
        <v>71</v>
      </c>
      <c r="B73" s="61">
        <v>52000231</v>
      </c>
      <c r="C73" s="61" t="s">
        <v>75</v>
      </c>
      <c r="D73" s="64">
        <v>2698</v>
      </c>
      <c r="E73" s="64">
        <v>2824</v>
      </c>
      <c r="F73" s="64">
        <v>13</v>
      </c>
      <c r="G73" s="65">
        <f t="shared" si="16"/>
        <v>1.0467012601927355</v>
      </c>
      <c r="H73" s="64">
        <v>734</v>
      </c>
      <c r="I73" s="64">
        <v>793</v>
      </c>
      <c r="J73" s="64">
        <v>41</v>
      </c>
      <c r="K73" s="65">
        <f t="shared" si="17"/>
        <v>1.0803814713896458</v>
      </c>
      <c r="L73" s="59">
        <v>32.475156599999963</v>
      </c>
      <c r="M73" s="59">
        <v>36.519179999999956</v>
      </c>
      <c r="N73" s="59">
        <v>0.38820000000000016</v>
      </c>
      <c r="O73" s="65">
        <f t="shared" si="18"/>
        <v>1.1245266789567998</v>
      </c>
    </row>
    <row r="74" spans="1:15">
      <c r="A74" s="61"/>
      <c r="B74" s="61">
        <v>52000549</v>
      </c>
      <c r="C74" s="61" t="s">
        <v>76</v>
      </c>
      <c r="D74" s="64">
        <v>2288</v>
      </c>
      <c r="E74" s="64">
        <v>1911</v>
      </c>
      <c r="F74" s="64" t="s">
        <v>103</v>
      </c>
      <c r="G74" s="65">
        <f t="shared" si="16"/>
        <v>0.83522727272727271</v>
      </c>
      <c r="H74" s="64">
        <v>652</v>
      </c>
      <c r="I74" s="64">
        <v>594</v>
      </c>
      <c r="J74" s="64" t="s">
        <v>103</v>
      </c>
      <c r="K74" s="65">
        <f t="shared" si="17"/>
        <v>0.91104294478527603</v>
      </c>
      <c r="L74" s="59">
        <v>28.158927799999994</v>
      </c>
      <c r="M74" s="59">
        <v>23.930850000000024</v>
      </c>
      <c r="N74" s="59" t="s">
        <v>103</v>
      </c>
      <c r="O74" s="65">
        <f t="shared" si="18"/>
        <v>0.84984947473745898</v>
      </c>
    </row>
    <row r="75" spans="1:15">
      <c r="A75" s="61"/>
      <c r="B75" s="61">
        <v>52000615</v>
      </c>
      <c r="C75" s="61" t="s">
        <v>77</v>
      </c>
      <c r="D75" s="64">
        <v>4818</v>
      </c>
      <c r="E75" s="64">
        <v>7001</v>
      </c>
      <c r="F75" s="64">
        <v>1596</v>
      </c>
      <c r="G75" s="65">
        <f t="shared" si="16"/>
        <v>1.4530925695309258</v>
      </c>
      <c r="H75" s="64">
        <v>1899</v>
      </c>
      <c r="I75" s="64">
        <v>2540</v>
      </c>
      <c r="J75" s="64">
        <v>627</v>
      </c>
      <c r="K75" s="65">
        <f t="shared" si="17"/>
        <v>1.3375460768825698</v>
      </c>
      <c r="L75" s="59">
        <v>73.774425600000029</v>
      </c>
      <c r="M75" s="59">
        <v>115.20652000000048</v>
      </c>
      <c r="N75" s="59">
        <v>31.151780000000041</v>
      </c>
      <c r="O75" s="65">
        <f t="shared" si="18"/>
        <v>1.5616051099420616</v>
      </c>
    </row>
    <row r="76" spans="1:15">
      <c r="A76" s="61"/>
      <c r="B76" s="61">
        <v>52001299</v>
      </c>
      <c r="C76" s="61" t="s">
        <v>81</v>
      </c>
      <c r="D76" s="64">
        <v>1550</v>
      </c>
      <c r="E76" s="64">
        <v>1398</v>
      </c>
      <c r="F76" s="64" t="s">
        <v>103</v>
      </c>
      <c r="G76" s="65">
        <f t="shared" si="16"/>
        <v>0.90193548387096778</v>
      </c>
      <c r="H76" s="64">
        <v>107</v>
      </c>
      <c r="I76" s="64">
        <v>91</v>
      </c>
      <c r="J76" s="64" t="s">
        <v>103</v>
      </c>
      <c r="K76" s="65">
        <f t="shared" si="17"/>
        <v>0.85046728971962615</v>
      </c>
      <c r="L76" s="59">
        <v>17.680646699999993</v>
      </c>
      <c r="M76" s="59">
        <v>16.938809999999989</v>
      </c>
      <c r="N76" s="59" t="s">
        <v>103</v>
      </c>
      <c r="O76" s="65">
        <f t="shared" si="18"/>
        <v>0.9580424453591958</v>
      </c>
    </row>
    <row r="77" spans="1:15">
      <c r="A77" s="61"/>
      <c r="B77" s="61">
        <v>52000111</v>
      </c>
      <c r="C77" s="61" t="s">
        <v>74</v>
      </c>
      <c r="D77" s="64" t="s">
        <v>103</v>
      </c>
      <c r="E77" s="64">
        <v>81</v>
      </c>
      <c r="F77" s="64" t="s">
        <v>103</v>
      </c>
      <c r="G77" s="65">
        <f t="shared" si="16"/>
        <v>0</v>
      </c>
      <c r="H77" s="64" t="s">
        <v>103</v>
      </c>
      <c r="I77" s="64">
        <v>70</v>
      </c>
      <c r="J77" s="64" t="s">
        <v>103</v>
      </c>
      <c r="K77" s="65">
        <f t="shared" si="17"/>
        <v>0</v>
      </c>
      <c r="L77" s="59" t="s">
        <v>103</v>
      </c>
      <c r="M77" s="59">
        <v>2.7494100000000006</v>
      </c>
      <c r="N77" s="59" t="s">
        <v>103</v>
      </c>
      <c r="O77" s="65">
        <f t="shared" si="18"/>
        <v>0</v>
      </c>
    </row>
    <row r="78" spans="1:15">
      <c r="A78" s="61"/>
      <c r="B78" s="61">
        <v>52000680</v>
      </c>
      <c r="C78" s="61" t="s">
        <v>78</v>
      </c>
      <c r="D78" s="64">
        <v>1393</v>
      </c>
      <c r="E78" s="64">
        <v>1546</v>
      </c>
      <c r="F78" s="64">
        <v>40</v>
      </c>
      <c r="G78" s="65">
        <f t="shared" si="16"/>
        <v>1.1098348887293612</v>
      </c>
      <c r="H78" s="64">
        <v>184</v>
      </c>
      <c r="I78" s="64">
        <v>228</v>
      </c>
      <c r="J78" s="64">
        <v>35</v>
      </c>
      <c r="K78" s="65">
        <f t="shared" si="17"/>
        <v>1.2391304347826086</v>
      </c>
      <c r="L78" s="59">
        <v>20.480738899999984</v>
      </c>
      <c r="M78" s="59">
        <v>26.438450000000021</v>
      </c>
      <c r="N78" s="59">
        <v>1.8602399999999999</v>
      </c>
      <c r="O78" s="65">
        <f t="shared" si="18"/>
        <v>1.2908933671333529</v>
      </c>
    </row>
    <row r="79" spans="1:15">
      <c r="A79" s="61"/>
      <c r="B79" s="61">
        <v>52000754</v>
      </c>
      <c r="C79" s="61" t="s">
        <v>79</v>
      </c>
      <c r="D79" s="64">
        <v>2261</v>
      </c>
      <c r="E79" s="64">
        <v>3076</v>
      </c>
      <c r="F79" s="64">
        <v>361</v>
      </c>
      <c r="G79" s="65">
        <f t="shared" si="16"/>
        <v>1.3604599734630693</v>
      </c>
      <c r="H79" s="64">
        <v>737</v>
      </c>
      <c r="I79" s="64">
        <v>1041</v>
      </c>
      <c r="J79" s="64">
        <v>152</v>
      </c>
      <c r="K79" s="65">
        <f t="shared" si="17"/>
        <v>1.4124830393487109</v>
      </c>
      <c r="L79" s="59">
        <v>38.098113399999995</v>
      </c>
      <c r="M79" s="59">
        <v>53.336580000000126</v>
      </c>
      <c r="N79" s="59">
        <v>6.2347100000000024</v>
      </c>
      <c r="O79" s="65">
        <f t="shared" si="18"/>
        <v>1.3999795590928168</v>
      </c>
    </row>
    <row r="80" spans="1:15">
      <c r="A80" s="61"/>
      <c r="B80" s="61">
        <v>52001510</v>
      </c>
      <c r="C80" s="61" t="s">
        <v>83</v>
      </c>
      <c r="D80" s="64">
        <v>1864</v>
      </c>
      <c r="E80" s="64">
        <v>1849</v>
      </c>
      <c r="F80" s="64">
        <v>9</v>
      </c>
      <c r="G80" s="65">
        <f t="shared" si="16"/>
        <v>0.99195278969957079</v>
      </c>
      <c r="H80" s="64">
        <v>355</v>
      </c>
      <c r="I80" s="64">
        <v>411</v>
      </c>
      <c r="J80" s="64">
        <v>19</v>
      </c>
      <c r="K80" s="65">
        <f t="shared" si="17"/>
        <v>1.1577464788732394</v>
      </c>
      <c r="L80" s="59">
        <v>27.587645999999957</v>
      </c>
      <c r="M80" s="59">
        <v>28.98068000000001</v>
      </c>
      <c r="N80" s="59">
        <v>0.76725999999999983</v>
      </c>
      <c r="O80" s="65">
        <f t="shared" si="18"/>
        <v>1.0504948483100027</v>
      </c>
    </row>
    <row r="81" spans="1:15">
      <c r="A81" s="61"/>
      <c r="B81" s="61">
        <v>52001580</v>
      </c>
      <c r="C81" s="61" t="s">
        <v>94</v>
      </c>
      <c r="D81" s="64">
        <v>2514</v>
      </c>
      <c r="E81" s="64">
        <v>2244</v>
      </c>
      <c r="F81" s="64" t="s">
        <v>103</v>
      </c>
      <c r="G81" s="65">
        <f t="shared" si="16"/>
        <v>0.89260143198090691</v>
      </c>
      <c r="H81" s="64">
        <v>360</v>
      </c>
      <c r="I81" s="64">
        <v>321</v>
      </c>
      <c r="J81" s="64" t="s">
        <v>103</v>
      </c>
      <c r="K81" s="65">
        <f t="shared" si="17"/>
        <v>0.89166666666666672</v>
      </c>
      <c r="L81" s="59">
        <v>31.249089399999981</v>
      </c>
      <c r="M81" s="59">
        <v>29.03142000000004</v>
      </c>
      <c r="N81" s="59" t="s">
        <v>103</v>
      </c>
      <c r="O81" s="65">
        <f t="shared" si="18"/>
        <v>0.92903251126415409</v>
      </c>
    </row>
    <row r="82" spans="1:15">
      <c r="A82" s="61"/>
      <c r="B82" s="61">
        <v>50007865</v>
      </c>
      <c r="C82" s="61" t="s">
        <v>72</v>
      </c>
      <c r="D82" s="64">
        <v>4343</v>
      </c>
      <c r="E82" s="64">
        <v>5274</v>
      </c>
      <c r="F82" s="64">
        <v>546</v>
      </c>
      <c r="G82" s="65">
        <f t="shared" si="16"/>
        <v>1.2143679484227492</v>
      </c>
      <c r="H82" s="64">
        <v>1204</v>
      </c>
      <c r="I82" s="64">
        <v>1413</v>
      </c>
      <c r="J82" s="64">
        <v>109</v>
      </c>
      <c r="K82" s="65">
        <f t="shared" si="17"/>
        <v>1.1735880398671097</v>
      </c>
      <c r="L82" s="59">
        <v>69.776976499999918</v>
      </c>
      <c r="M82" s="59">
        <v>81.410000000000821</v>
      </c>
      <c r="N82" s="59">
        <v>8.2653099999999942</v>
      </c>
      <c r="O82" s="65">
        <f t="shared" si="18"/>
        <v>1.1667172193968725</v>
      </c>
    </row>
    <row r="83" spans="1:15">
      <c r="A83" s="61"/>
      <c r="B83" s="61">
        <v>50008463</v>
      </c>
      <c r="C83" s="61" t="s">
        <v>73</v>
      </c>
      <c r="D83" s="64">
        <v>2502</v>
      </c>
      <c r="E83" s="64">
        <v>2498</v>
      </c>
      <c r="F83" s="64">
        <v>124</v>
      </c>
      <c r="G83" s="65">
        <f t="shared" si="16"/>
        <v>0.99840127897681852</v>
      </c>
      <c r="H83" s="64">
        <v>1458</v>
      </c>
      <c r="I83" s="64">
        <v>1355</v>
      </c>
      <c r="J83" s="64">
        <v>70</v>
      </c>
      <c r="K83" s="65">
        <f t="shared" si="17"/>
        <v>0.92935528120713307</v>
      </c>
      <c r="L83" s="59">
        <v>37.58761489999997</v>
      </c>
      <c r="M83" s="59">
        <v>38.209150000000037</v>
      </c>
      <c r="N83" s="59">
        <v>1.9590299999999998</v>
      </c>
      <c r="O83" s="65">
        <f t="shared" si="18"/>
        <v>1.0165356355186044</v>
      </c>
    </row>
    <row r="84" spans="1:15">
      <c r="A84" s="61"/>
      <c r="B84" s="61">
        <v>52001300</v>
      </c>
      <c r="C84" s="61" t="s">
        <v>82</v>
      </c>
      <c r="D84" s="64">
        <v>3115</v>
      </c>
      <c r="E84" s="64">
        <v>3237</v>
      </c>
      <c r="F84" s="64">
        <v>260</v>
      </c>
      <c r="G84" s="65">
        <f t="shared" si="16"/>
        <v>1.0391653290529694</v>
      </c>
      <c r="H84" s="64">
        <v>1184</v>
      </c>
      <c r="I84" s="64">
        <v>990</v>
      </c>
      <c r="J84" s="64">
        <v>60</v>
      </c>
      <c r="K84" s="65">
        <f t="shared" si="17"/>
        <v>0.83614864864864868</v>
      </c>
      <c r="L84" s="59">
        <v>37.863793700000009</v>
      </c>
      <c r="M84" s="59">
        <v>40.209856000000094</v>
      </c>
      <c r="N84" s="59">
        <v>3.4125700000000005</v>
      </c>
      <c r="O84" s="65">
        <f t="shared" si="18"/>
        <v>1.0619605715842491</v>
      </c>
    </row>
    <row r="85" spans="1:15">
      <c r="A85" s="61"/>
      <c r="B85" s="61">
        <v>52001581</v>
      </c>
      <c r="C85" s="61" t="s">
        <v>97</v>
      </c>
      <c r="D85" s="64">
        <v>2109</v>
      </c>
      <c r="E85" s="64">
        <v>2022</v>
      </c>
      <c r="F85" s="64">
        <v>168</v>
      </c>
      <c r="G85" s="65">
        <f t="shared" si="16"/>
        <v>0.95874822190611664</v>
      </c>
      <c r="H85" s="64">
        <v>525</v>
      </c>
      <c r="I85" s="64">
        <v>483</v>
      </c>
      <c r="J85" s="64">
        <v>22</v>
      </c>
      <c r="K85" s="65">
        <f t="shared" si="17"/>
        <v>0.92</v>
      </c>
      <c r="L85" s="59">
        <v>24.74271050000003</v>
      </c>
      <c r="M85" s="59">
        <v>25.555220000000027</v>
      </c>
      <c r="N85" s="59">
        <v>1.9618499999999992</v>
      </c>
      <c r="O85" s="65">
        <f t="shared" si="18"/>
        <v>1.0328383383865722</v>
      </c>
    </row>
    <row r="86" spans="1:15">
      <c r="A86" s="66" t="s">
        <v>84</v>
      </c>
      <c r="B86" s="66"/>
      <c r="C86" s="66"/>
      <c r="D86" s="67">
        <f>SUM(D73:D85)</f>
        <v>31455</v>
      </c>
      <c r="E86" s="67">
        <f>SUM(E73:E85)</f>
        <v>34961</v>
      </c>
      <c r="F86" s="67">
        <f>SUM(F73:F85)</f>
        <v>3117</v>
      </c>
      <c r="G86" s="68">
        <f t="shared" si="16"/>
        <v>1.1114608170402163</v>
      </c>
      <c r="H86" s="67">
        <f t="shared" ref="H86" si="19">SUM(H73:H85)</f>
        <v>9399</v>
      </c>
      <c r="I86" s="67">
        <f t="shared" ref="I86:J86" si="20">SUM(I73:I85)</f>
        <v>10330</v>
      </c>
      <c r="J86" s="67">
        <f t="shared" si="20"/>
        <v>1135</v>
      </c>
      <c r="K86" s="68">
        <f t="shared" si="17"/>
        <v>1.0990530907543357</v>
      </c>
      <c r="L86" s="70">
        <f t="shared" ref="L86" si="21">SUM(L73:L85)</f>
        <v>439.47583999999983</v>
      </c>
      <c r="M86" s="70">
        <f t="shared" ref="M86" si="22">SUM(M73:M85)</f>
        <v>518.51612600000169</v>
      </c>
      <c r="N86" s="70">
        <f t="shared" ref="N86" si="23">SUM(N73:N85)</f>
        <v>56.000950000000032</v>
      </c>
      <c r="O86" s="68">
        <f t="shared" si="18"/>
        <v>1.1798512655439759</v>
      </c>
    </row>
    <row r="87" spans="1:15">
      <c r="A87" s="61" t="s">
        <v>85</v>
      </c>
      <c r="B87" s="61"/>
      <c r="C87" s="61"/>
      <c r="D87" s="64">
        <f>SUM(D86,D72,D61,D50,D34,D26,D10)</f>
        <v>200046</v>
      </c>
      <c r="E87" s="64">
        <f>SUM(E86,E72,E61,E50,E34,E26,E10)</f>
        <v>208038</v>
      </c>
      <c r="F87" s="64">
        <f>SUM(F86,F72,F61,F50,F34,F26,F10)</f>
        <v>12948</v>
      </c>
      <c r="G87" s="65">
        <f t="shared" si="16"/>
        <v>1.0399508113133979</v>
      </c>
      <c r="H87" s="64">
        <f>SUM(H86,H72,H61,H50,H34,H26,H10)</f>
        <v>102435</v>
      </c>
      <c r="I87" s="64">
        <f>SUM(I86,I72,I61,I50,I34,I26,I10)</f>
        <v>102944</v>
      </c>
      <c r="J87" s="64">
        <f>SUM(J86,J72,J61,J50,J34,J26,J10)</f>
        <v>10157</v>
      </c>
      <c r="K87" s="65">
        <f t="shared" si="17"/>
        <v>1.0049690047347097</v>
      </c>
      <c r="L87" s="59">
        <f>SUM(L86,L72,L61,L50,L34,L26,L10)</f>
        <v>3044.3018208999997</v>
      </c>
      <c r="M87" s="59">
        <f>SUM(M86,M72,M61,M50,M34,M26,M10)</f>
        <v>3365.6867510000211</v>
      </c>
      <c r="N87" s="71">
        <f>SUM(N86,N72,N61,N50,N34,N26,N10)</f>
        <v>260.98308800000007</v>
      </c>
      <c r="O87" s="65">
        <f t="shared" si="18"/>
        <v>1.1055693387211551</v>
      </c>
    </row>
  </sheetData>
  <mergeCells count="3">
    <mergeCell ref="D1:G1"/>
    <mergeCell ref="H1:K1"/>
    <mergeCell ref="L1:O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FF00"/>
  </sheetPr>
  <dimension ref="A1:Q99"/>
  <sheetViews>
    <sheetView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H26" sqref="H26"/>
    </sheetView>
  </sheetViews>
  <sheetFormatPr defaultRowHeight="15"/>
  <cols>
    <col min="1" max="1" width="11.28515625" style="16" customWidth="1"/>
    <col min="2" max="2" width="9.140625" style="16"/>
    <col min="3" max="3" width="9.140625" style="77"/>
    <col min="4" max="4" width="37.140625" style="16" bestFit="1" customWidth="1"/>
    <col min="5" max="5" width="9.140625" style="72"/>
    <col min="6" max="6" width="11.7109375" style="72" bestFit="1" customWidth="1"/>
    <col min="7" max="7" width="14.85546875" style="72" customWidth="1"/>
    <col min="8" max="8" width="7.28515625" style="72" bestFit="1" customWidth="1"/>
    <col min="9" max="9" width="9.140625" style="72"/>
    <col min="10" max="10" width="11.7109375" style="72" bestFit="1" customWidth="1"/>
    <col min="11" max="11" width="15.28515625" style="72" customWidth="1"/>
    <col min="12" max="12" width="11.7109375" style="72" customWidth="1"/>
    <col min="13" max="13" width="9.85546875" style="72" customWidth="1"/>
    <col min="14" max="14" width="11.7109375" style="72" bestFit="1" customWidth="1"/>
    <col min="15" max="15" width="15.28515625" style="72" customWidth="1"/>
    <col min="16" max="16" width="9.140625" style="72"/>
    <col min="17" max="17" width="9.140625" style="57"/>
    <col min="18" max="18" width="10" style="16" bestFit="1" customWidth="1"/>
    <col min="19" max="16384" width="9.140625" style="16"/>
  </cols>
  <sheetData>
    <row r="1" spans="1:16">
      <c r="A1" s="61"/>
      <c r="B1" s="61"/>
      <c r="C1" s="64"/>
      <c r="D1" s="61"/>
      <c r="E1" s="93" t="s">
        <v>86</v>
      </c>
      <c r="F1" s="102"/>
      <c r="G1" s="102"/>
      <c r="H1" s="103"/>
      <c r="I1" s="96" t="s">
        <v>89</v>
      </c>
      <c r="J1" s="102"/>
      <c r="K1" s="102"/>
      <c r="L1" s="103"/>
      <c r="M1" s="99" t="s">
        <v>90</v>
      </c>
      <c r="N1" s="102"/>
      <c r="O1" s="102"/>
      <c r="P1" s="103"/>
    </row>
    <row r="2" spans="1:16" ht="33" customHeight="1">
      <c r="A2" s="62" t="s">
        <v>0</v>
      </c>
      <c r="B2" s="62" t="s">
        <v>1</v>
      </c>
      <c r="C2" s="62" t="s">
        <v>128</v>
      </c>
      <c r="D2" s="62" t="s">
        <v>2</v>
      </c>
      <c r="E2" s="62" t="s">
        <v>87</v>
      </c>
      <c r="F2" s="62" t="s">
        <v>88</v>
      </c>
      <c r="G2" s="63" t="s">
        <v>143</v>
      </c>
      <c r="H2" s="62" t="s">
        <v>93</v>
      </c>
      <c r="I2" s="62" t="s">
        <v>87</v>
      </c>
      <c r="J2" s="62" t="s">
        <v>88</v>
      </c>
      <c r="K2" s="63" t="str">
        <f>G2</f>
        <v>SECONDARY 31st  July</v>
      </c>
      <c r="L2" s="62" t="s">
        <v>93</v>
      </c>
      <c r="M2" s="62" t="s">
        <v>87</v>
      </c>
      <c r="N2" s="62" t="s">
        <v>88</v>
      </c>
      <c r="O2" s="63" t="str">
        <f>G2</f>
        <v>SECONDARY 31st  July</v>
      </c>
      <c r="P2" s="62" t="s">
        <v>93</v>
      </c>
    </row>
    <row r="3" spans="1:16">
      <c r="A3" s="61" t="s">
        <v>3</v>
      </c>
      <c r="B3" s="61">
        <v>52000238</v>
      </c>
      <c r="C3" s="64" t="s">
        <v>113</v>
      </c>
      <c r="D3" s="61" t="s">
        <v>4</v>
      </c>
      <c r="E3" s="64">
        <v>2894</v>
      </c>
      <c r="F3" s="64">
        <v>3170</v>
      </c>
      <c r="G3" s="64" t="s">
        <v>103</v>
      </c>
      <c r="H3" s="65">
        <f>IFERROR(F3/E3,0)</f>
        <v>1.0953697304768486</v>
      </c>
      <c r="I3" s="64">
        <v>725</v>
      </c>
      <c r="J3" s="64">
        <v>837</v>
      </c>
      <c r="K3" s="64" t="s">
        <v>103</v>
      </c>
      <c r="L3" s="65">
        <f>IFERROR(J3/I3,0)</f>
        <v>1.1544827586206896</v>
      </c>
      <c r="M3" s="59">
        <v>39.89632739999994</v>
      </c>
      <c r="N3" s="59">
        <v>46.328213000000197</v>
      </c>
      <c r="O3" s="59">
        <v>7.7080000000000023E-2</v>
      </c>
      <c r="P3" s="65">
        <f>IFERROR(N3/M3,0)</f>
        <v>1.1612149794018451</v>
      </c>
    </row>
    <row r="4" spans="1:16">
      <c r="A4" s="61"/>
      <c r="B4" s="61">
        <v>52000671</v>
      </c>
      <c r="C4" s="64" t="s">
        <v>113</v>
      </c>
      <c r="D4" s="61" t="s">
        <v>7</v>
      </c>
      <c r="E4" s="64">
        <v>1307</v>
      </c>
      <c r="F4" s="64">
        <v>1155</v>
      </c>
      <c r="G4" s="64" t="s">
        <v>103</v>
      </c>
      <c r="H4" s="65">
        <f t="shared" ref="H4:H73" si="0">IFERROR(F4/E4,0)</f>
        <v>0.88370313695485847</v>
      </c>
      <c r="I4" s="64">
        <v>82</v>
      </c>
      <c r="J4" s="64">
        <v>73</v>
      </c>
      <c r="K4" s="64" t="s">
        <v>103</v>
      </c>
      <c r="L4" s="65">
        <f t="shared" ref="L4:L73" si="1">IFERROR(J4/I4,0)</f>
        <v>0.8902439024390244</v>
      </c>
      <c r="M4" s="59">
        <v>13.99485929999998</v>
      </c>
      <c r="N4" s="59">
        <v>14.034800000000008</v>
      </c>
      <c r="O4" s="59" t="s">
        <v>103</v>
      </c>
      <c r="P4" s="65">
        <f t="shared" ref="P4:P73" si="2">IFERROR(N4/M4,0)</f>
        <v>1.0028539550947846</v>
      </c>
    </row>
    <row r="5" spans="1:16">
      <c r="A5" s="61"/>
      <c r="B5" s="61">
        <v>52001160</v>
      </c>
      <c r="C5" s="64" t="s">
        <v>113</v>
      </c>
      <c r="D5" s="61" t="s">
        <v>8</v>
      </c>
      <c r="E5" s="64">
        <v>3578</v>
      </c>
      <c r="F5" s="64">
        <v>3412</v>
      </c>
      <c r="G5" s="64">
        <v>191</v>
      </c>
      <c r="H5" s="65">
        <f t="shared" si="0"/>
        <v>0.95360536612632751</v>
      </c>
      <c r="I5" s="64">
        <v>628</v>
      </c>
      <c r="J5" s="64">
        <v>760</v>
      </c>
      <c r="K5" s="64">
        <v>48</v>
      </c>
      <c r="L5" s="65">
        <f t="shared" si="1"/>
        <v>1.2101910828025477</v>
      </c>
      <c r="M5" s="59">
        <v>40.104402999999998</v>
      </c>
      <c r="N5" s="59">
        <v>42.438012000000086</v>
      </c>
      <c r="O5" s="59">
        <v>2.4930870000000009</v>
      </c>
      <c r="P5" s="65">
        <f t="shared" si="2"/>
        <v>1.0581883490448689</v>
      </c>
    </row>
    <row r="6" spans="1:16">
      <c r="A6" s="61"/>
      <c r="B6" s="61">
        <v>52001514</v>
      </c>
      <c r="C6" s="64" t="s">
        <v>113</v>
      </c>
      <c r="D6" s="61" t="s">
        <v>9</v>
      </c>
      <c r="E6" s="64">
        <v>1751</v>
      </c>
      <c r="F6" s="64">
        <v>1359</v>
      </c>
      <c r="G6" s="64" t="s">
        <v>103</v>
      </c>
      <c r="H6" s="65">
        <f t="shared" si="0"/>
        <v>0.77612792689891485</v>
      </c>
      <c r="I6" s="64">
        <v>424</v>
      </c>
      <c r="J6" s="64">
        <v>441</v>
      </c>
      <c r="K6" s="64" t="s">
        <v>103</v>
      </c>
      <c r="L6" s="65">
        <f t="shared" si="1"/>
        <v>1.0400943396226414</v>
      </c>
      <c r="M6" s="59">
        <v>19.963691399999988</v>
      </c>
      <c r="N6" s="59">
        <v>17.194892999999976</v>
      </c>
      <c r="O6" s="59" t="s">
        <v>103</v>
      </c>
      <c r="P6" s="65">
        <f t="shared" si="2"/>
        <v>0.861308294917842</v>
      </c>
    </row>
    <row r="7" spans="1:16">
      <c r="A7" s="73" t="s">
        <v>129</v>
      </c>
      <c r="B7" s="73"/>
      <c r="C7" s="74"/>
      <c r="D7" s="73"/>
      <c r="E7" s="74">
        <f>SUM(E3:E6)</f>
        <v>9530</v>
      </c>
      <c r="F7" s="74">
        <f>SUM(F3:F6)</f>
        <v>9096</v>
      </c>
      <c r="G7" s="74">
        <f>SUM(G3:G6)</f>
        <v>191</v>
      </c>
      <c r="H7" s="75">
        <f t="shared" si="0"/>
        <v>0.9544596012591815</v>
      </c>
      <c r="I7" s="74">
        <f t="shared" ref="I7:K7" si="3">SUM(I3:I6)</f>
        <v>1859</v>
      </c>
      <c r="J7" s="74">
        <f t="shared" si="3"/>
        <v>2111</v>
      </c>
      <c r="K7" s="74">
        <f t="shared" si="3"/>
        <v>48</v>
      </c>
      <c r="L7" s="75">
        <f t="shared" si="1"/>
        <v>1.1355567509413664</v>
      </c>
      <c r="M7" s="76">
        <f t="shared" ref="M7:O7" si="4">SUM(M3:M6)</f>
        <v>113.95928109999991</v>
      </c>
      <c r="N7" s="76">
        <f t="shared" si="4"/>
        <v>119.99591800000027</v>
      </c>
      <c r="O7" s="76">
        <f t="shared" si="4"/>
        <v>2.570167000000001</v>
      </c>
      <c r="P7" s="75">
        <f t="shared" si="2"/>
        <v>1.0529718759343802</v>
      </c>
    </row>
    <row r="8" spans="1:16">
      <c r="A8" s="61"/>
      <c r="B8" s="61">
        <v>52000379</v>
      </c>
      <c r="C8" s="64" t="s">
        <v>120</v>
      </c>
      <c r="D8" s="61" t="s">
        <v>5</v>
      </c>
      <c r="E8" s="64">
        <v>2785</v>
      </c>
      <c r="F8" s="64">
        <v>3040</v>
      </c>
      <c r="G8" s="64" t="s">
        <v>103</v>
      </c>
      <c r="H8" s="65">
        <f t="shared" si="0"/>
        <v>1.0915619389587075</v>
      </c>
      <c r="I8" s="64">
        <v>369</v>
      </c>
      <c r="J8" s="64">
        <v>440</v>
      </c>
      <c r="K8" s="64" t="s">
        <v>103</v>
      </c>
      <c r="L8" s="65">
        <f t="shared" si="1"/>
        <v>1.1924119241192412</v>
      </c>
      <c r="M8" s="59">
        <v>30.204850999999994</v>
      </c>
      <c r="N8" s="59">
        <v>34.95551700000027</v>
      </c>
      <c r="O8" s="59" t="s">
        <v>103</v>
      </c>
      <c r="P8" s="65">
        <f t="shared" si="2"/>
        <v>1.1572815571909385</v>
      </c>
    </row>
    <row r="9" spans="1:16">
      <c r="A9" s="61"/>
      <c r="B9" s="61">
        <v>52000524</v>
      </c>
      <c r="C9" s="64" t="s">
        <v>120</v>
      </c>
      <c r="D9" s="61" t="s">
        <v>6</v>
      </c>
      <c r="E9" s="64">
        <v>2381</v>
      </c>
      <c r="F9" s="64">
        <v>2485</v>
      </c>
      <c r="G9" s="64">
        <v>186</v>
      </c>
      <c r="H9" s="65">
        <f t="shared" si="0"/>
        <v>1.0436791264174716</v>
      </c>
      <c r="I9" s="64">
        <v>250</v>
      </c>
      <c r="J9" s="64">
        <v>482</v>
      </c>
      <c r="K9" s="64">
        <v>69</v>
      </c>
      <c r="L9" s="65">
        <f t="shared" si="1"/>
        <v>1.9279999999999999</v>
      </c>
      <c r="M9" s="59">
        <v>28.195779599999998</v>
      </c>
      <c r="N9" s="59">
        <v>33.656868000000223</v>
      </c>
      <c r="O9" s="59">
        <v>2.6205299999999991</v>
      </c>
      <c r="P9" s="65">
        <f t="shared" si="2"/>
        <v>1.1936846037766669</v>
      </c>
    </row>
    <row r="10" spans="1:16">
      <c r="A10" s="73" t="s">
        <v>130</v>
      </c>
      <c r="B10" s="73"/>
      <c r="C10" s="74"/>
      <c r="D10" s="73"/>
      <c r="E10" s="74">
        <f>SUM(E8:E9)</f>
        <v>5166</v>
      </c>
      <c r="F10" s="74">
        <f>SUM(F8:F9)</f>
        <v>5525</v>
      </c>
      <c r="G10" s="74">
        <f>SUM(G8:G9)</f>
        <v>186</v>
      </c>
      <c r="H10" s="75"/>
      <c r="I10" s="74">
        <f t="shared" ref="I10:K10" si="5">SUM(I8:I9)</f>
        <v>619</v>
      </c>
      <c r="J10" s="74">
        <f t="shared" si="5"/>
        <v>922</v>
      </c>
      <c r="K10" s="74">
        <f t="shared" si="5"/>
        <v>69</v>
      </c>
      <c r="L10" s="75"/>
      <c r="M10" s="76">
        <f t="shared" ref="M10:O10" si="6">SUM(M8:M9)</f>
        <v>58.400630599999992</v>
      </c>
      <c r="N10" s="76">
        <f t="shared" si="6"/>
        <v>68.612385000000501</v>
      </c>
      <c r="O10" s="76">
        <f t="shared" si="6"/>
        <v>2.6205299999999991</v>
      </c>
      <c r="P10" s="75"/>
    </row>
    <row r="11" spans="1:16">
      <c r="A11" s="66" t="s">
        <v>11</v>
      </c>
      <c r="B11" s="66"/>
      <c r="C11" s="67"/>
      <c r="D11" s="66"/>
      <c r="E11" s="67">
        <f>SUM(E7,E10)</f>
        <v>14696</v>
      </c>
      <c r="F11" s="67">
        <f t="shared" ref="F11" si="7">SUM(F7,F10)</f>
        <v>14621</v>
      </c>
      <c r="G11" s="67">
        <f t="shared" ref="G11" si="8">SUM(G7,G10)</f>
        <v>377</v>
      </c>
      <c r="H11" s="68">
        <f t="shared" si="0"/>
        <v>0.99489657049537294</v>
      </c>
      <c r="I11" s="67">
        <f t="shared" ref="I11:K11" si="9">SUM(I7,I10)</f>
        <v>2478</v>
      </c>
      <c r="J11" s="67">
        <f t="shared" si="9"/>
        <v>3033</v>
      </c>
      <c r="K11" s="67">
        <f t="shared" si="9"/>
        <v>117</v>
      </c>
      <c r="L11" s="68">
        <f t="shared" si="1"/>
        <v>1.2239709443099274</v>
      </c>
      <c r="M11" s="69">
        <f t="shared" ref="M11:O11" si="10">SUM(M7,M10)</f>
        <v>172.35991169999991</v>
      </c>
      <c r="N11" s="69">
        <f t="shared" si="10"/>
        <v>188.60830300000077</v>
      </c>
      <c r="O11" s="69">
        <f t="shared" si="10"/>
        <v>5.1906970000000001</v>
      </c>
      <c r="P11" s="68">
        <f t="shared" si="2"/>
        <v>1.0942701301001008</v>
      </c>
    </row>
    <row r="12" spans="1:16">
      <c r="A12" s="61" t="s">
        <v>12</v>
      </c>
      <c r="B12" s="61">
        <v>50000964</v>
      </c>
      <c r="C12" s="64" t="s">
        <v>106</v>
      </c>
      <c r="D12" s="61" t="s">
        <v>13</v>
      </c>
      <c r="E12" s="64">
        <v>3738</v>
      </c>
      <c r="F12" s="64">
        <v>5789</v>
      </c>
      <c r="G12" s="64">
        <v>176</v>
      </c>
      <c r="H12" s="65">
        <f t="shared" si="0"/>
        <v>1.5486891385767789</v>
      </c>
      <c r="I12" s="64">
        <v>4634</v>
      </c>
      <c r="J12" s="64">
        <v>4913</v>
      </c>
      <c r="K12" s="64">
        <v>487</v>
      </c>
      <c r="L12" s="65">
        <f t="shared" si="1"/>
        <v>1.0602071644367717</v>
      </c>
      <c r="M12" s="59">
        <v>74.406909000000013</v>
      </c>
      <c r="N12" s="59">
        <v>96.93819999999964</v>
      </c>
      <c r="O12" s="59">
        <v>7.3800799999999942</v>
      </c>
      <c r="P12" s="65">
        <f t="shared" si="2"/>
        <v>1.3028118128116251</v>
      </c>
    </row>
    <row r="13" spans="1:16">
      <c r="A13" s="61"/>
      <c r="B13" s="61">
        <v>50010344</v>
      </c>
      <c r="C13" s="64" t="s">
        <v>106</v>
      </c>
      <c r="D13" s="61" t="s">
        <v>14</v>
      </c>
      <c r="E13" s="64">
        <v>3568</v>
      </c>
      <c r="F13" s="64">
        <v>3533</v>
      </c>
      <c r="G13" s="64">
        <v>18</v>
      </c>
      <c r="H13" s="65">
        <f t="shared" si="0"/>
        <v>0.99019058295964124</v>
      </c>
      <c r="I13" s="64">
        <v>3171</v>
      </c>
      <c r="J13" s="64">
        <v>3054</v>
      </c>
      <c r="K13" s="64">
        <v>28</v>
      </c>
      <c r="L13" s="65">
        <f t="shared" si="1"/>
        <v>0.96310312204351944</v>
      </c>
      <c r="M13" s="59">
        <v>66.457563999999877</v>
      </c>
      <c r="N13" s="59">
        <v>67.36971000000014</v>
      </c>
      <c r="O13" s="59">
        <v>0.7343099999999998</v>
      </c>
      <c r="P13" s="65">
        <f t="shared" si="2"/>
        <v>1.0137252397635319</v>
      </c>
    </row>
    <row r="14" spans="1:16">
      <c r="A14" s="61"/>
      <c r="B14" s="61">
        <v>52000433</v>
      </c>
      <c r="C14" s="64" t="s">
        <v>106</v>
      </c>
      <c r="D14" s="61" t="s">
        <v>15</v>
      </c>
      <c r="E14" s="64">
        <v>4254</v>
      </c>
      <c r="F14" s="64">
        <v>5614</v>
      </c>
      <c r="G14" s="64">
        <v>18</v>
      </c>
      <c r="H14" s="65">
        <f t="shared" si="0"/>
        <v>1.3196991067230841</v>
      </c>
      <c r="I14" s="64">
        <v>2675</v>
      </c>
      <c r="J14" s="64">
        <v>3847</v>
      </c>
      <c r="K14" s="64">
        <v>7</v>
      </c>
      <c r="L14" s="65">
        <f t="shared" si="1"/>
        <v>1.4381308411214953</v>
      </c>
      <c r="M14" s="59">
        <v>66.813708500000047</v>
      </c>
      <c r="N14" s="59">
        <v>104.34090000000022</v>
      </c>
      <c r="O14" s="59">
        <v>0.25118000000000001</v>
      </c>
      <c r="P14" s="65">
        <f t="shared" si="2"/>
        <v>1.5616690398198769</v>
      </c>
    </row>
    <row r="15" spans="1:16">
      <c r="A15" s="61"/>
      <c r="B15" s="61">
        <v>52001289</v>
      </c>
      <c r="C15" s="64" t="s">
        <v>106</v>
      </c>
      <c r="D15" s="61" t="s">
        <v>21</v>
      </c>
      <c r="E15" s="64">
        <v>2532</v>
      </c>
      <c r="F15" s="64">
        <v>3065</v>
      </c>
      <c r="G15" s="64">
        <v>147</v>
      </c>
      <c r="H15" s="65">
        <f t="shared" si="0"/>
        <v>1.2105055292259084</v>
      </c>
      <c r="I15" s="64">
        <v>1976</v>
      </c>
      <c r="J15" s="64">
        <v>2091</v>
      </c>
      <c r="K15" s="64">
        <v>163</v>
      </c>
      <c r="L15" s="65">
        <f t="shared" si="1"/>
        <v>1.0581983805668016</v>
      </c>
      <c r="M15" s="59">
        <v>42.16479659999996</v>
      </c>
      <c r="N15" s="59">
        <v>50.123880000000426</v>
      </c>
      <c r="O15" s="59">
        <v>3.19672</v>
      </c>
      <c r="P15" s="65">
        <f t="shared" si="2"/>
        <v>1.1887613374613188</v>
      </c>
    </row>
    <row r="16" spans="1:16">
      <c r="A16" s="61"/>
      <c r="B16" s="61">
        <v>52001471</v>
      </c>
      <c r="C16" s="64" t="s">
        <v>106</v>
      </c>
      <c r="D16" s="61" t="s">
        <v>22</v>
      </c>
      <c r="E16" s="64">
        <v>1194</v>
      </c>
      <c r="F16" s="64">
        <v>1144</v>
      </c>
      <c r="G16" s="64">
        <v>73</v>
      </c>
      <c r="H16" s="65">
        <f t="shared" si="0"/>
        <v>0.95812395309882747</v>
      </c>
      <c r="I16" s="64">
        <v>587</v>
      </c>
      <c r="J16" s="64">
        <v>608</v>
      </c>
      <c r="K16" s="64">
        <v>44</v>
      </c>
      <c r="L16" s="65">
        <f t="shared" si="1"/>
        <v>1.0357751277683134</v>
      </c>
      <c r="M16" s="59">
        <v>18.735454499999992</v>
      </c>
      <c r="N16" s="59">
        <v>18.693930000000101</v>
      </c>
      <c r="O16" s="59">
        <v>1.5411699999999993</v>
      </c>
      <c r="P16" s="65">
        <f t="shared" si="2"/>
        <v>0.99778364063706637</v>
      </c>
    </row>
    <row r="17" spans="1:16">
      <c r="A17" s="61"/>
      <c r="B17" s="61">
        <v>52001559</v>
      </c>
      <c r="C17" s="64" t="s">
        <v>106</v>
      </c>
      <c r="D17" s="61" t="s">
        <v>24</v>
      </c>
      <c r="E17" s="64">
        <v>2062</v>
      </c>
      <c r="F17" s="64">
        <v>1994</v>
      </c>
      <c r="G17" s="64" t="s">
        <v>103</v>
      </c>
      <c r="H17" s="65">
        <f t="shared" si="0"/>
        <v>0.96702230843840931</v>
      </c>
      <c r="I17" s="64">
        <v>525</v>
      </c>
      <c r="J17" s="64">
        <v>339</v>
      </c>
      <c r="K17" s="64" t="s">
        <v>103</v>
      </c>
      <c r="L17" s="65">
        <f t="shared" si="1"/>
        <v>0.64571428571428569</v>
      </c>
      <c r="M17" s="59">
        <v>27.185591299999981</v>
      </c>
      <c r="N17" s="59">
        <v>26.076990000000169</v>
      </c>
      <c r="O17" s="59" t="s">
        <v>103</v>
      </c>
      <c r="P17" s="65">
        <f t="shared" si="2"/>
        <v>0.95922099733766641</v>
      </c>
    </row>
    <row r="18" spans="1:16">
      <c r="A18" s="61"/>
      <c r="B18" s="61">
        <v>52001599</v>
      </c>
      <c r="C18" s="64" t="s">
        <v>106</v>
      </c>
      <c r="D18" s="61" t="s">
        <v>98</v>
      </c>
      <c r="E18" s="64">
        <v>1952</v>
      </c>
      <c r="F18" s="64">
        <v>2025</v>
      </c>
      <c r="G18" s="64">
        <v>130</v>
      </c>
      <c r="H18" s="65">
        <f t="shared" si="0"/>
        <v>1.0373975409836065</v>
      </c>
      <c r="I18" s="64">
        <v>705</v>
      </c>
      <c r="J18" s="64">
        <v>736</v>
      </c>
      <c r="K18" s="64">
        <v>105</v>
      </c>
      <c r="L18" s="65">
        <f t="shared" si="1"/>
        <v>1.0439716312056737</v>
      </c>
      <c r="M18" s="59">
        <v>24.590911499999983</v>
      </c>
      <c r="N18" s="59">
        <v>27.500880000000105</v>
      </c>
      <c r="O18" s="59">
        <v>2.2699699999999998</v>
      </c>
      <c r="P18" s="65">
        <f t="shared" si="2"/>
        <v>1.1183351214939765</v>
      </c>
    </row>
    <row r="19" spans="1:16">
      <c r="A19" s="73" t="s">
        <v>131</v>
      </c>
      <c r="B19" s="73"/>
      <c r="C19" s="74"/>
      <c r="D19" s="73"/>
      <c r="E19" s="74">
        <f>SUM(E12:E18)</f>
        <v>19300</v>
      </c>
      <c r="F19" s="74">
        <f t="shared" ref="F19:G19" si="11">SUM(F12:F18)</f>
        <v>23164</v>
      </c>
      <c r="G19" s="74">
        <f t="shared" si="11"/>
        <v>562</v>
      </c>
      <c r="H19" s="75">
        <f t="shared" si="0"/>
        <v>1.2002072538860105</v>
      </c>
      <c r="I19" s="74">
        <f t="shared" ref="I19:K19" si="12">SUM(I12:I18)</f>
        <v>14273</v>
      </c>
      <c r="J19" s="74">
        <f t="shared" si="12"/>
        <v>15588</v>
      </c>
      <c r="K19" s="74">
        <f t="shared" si="12"/>
        <v>834</v>
      </c>
      <c r="L19" s="75">
        <f t="shared" si="1"/>
        <v>1.0921319974777552</v>
      </c>
      <c r="M19" s="76">
        <f t="shared" ref="M19:O19" si="13">SUM(M12:M18)</f>
        <v>320.35493539999987</v>
      </c>
      <c r="N19" s="76">
        <f t="shared" si="13"/>
        <v>391.04449000000079</v>
      </c>
      <c r="O19" s="76">
        <f t="shared" si="13"/>
        <v>15.373429999999992</v>
      </c>
      <c r="P19" s="75">
        <f t="shared" si="2"/>
        <v>1.220660107863601</v>
      </c>
    </row>
    <row r="20" spans="1:16">
      <c r="A20" s="61"/>
      <c r="B20" s="61">
        <v>52000515</v>
      </c>
      <c r="C20" s="64" t="s">
        <v>107</v>
      </c>
      <c r="D20" s="61" t="s">
        <v>16</v>
      </c>
      <c r="E20" s="64">
        <v>2675</v>
      </c>
      <c r="F20" s="64">
        <v>2925</v>
      </c>
      <c r="G20" s="64">
        <v>105</v>
      </c>
      <c r="H20" s="65">
        <f t="shared" si="0"/>
        <v>1.0934579439252337</v>
      </c>
      <c r="I20" s="64">
        <v>3363</v>
      </c>
      <c r="J20" s="64">
        <v>3297</v>
      </c>
      <c r="K20" s="64">
        <v>130</v>
      </c>
      <c r="L20" s="65">
        <f t="shared" si="1"/>
        <v>0.98037466547725249</v>
      </c>
      <c r="M20" s="59">
        <v>60.21915659999997</v>
      </c>
      <c r="N20" s="59">
        <v>68.138696000000138</v>
      </c>
      <c r="O20" s="59">
        <v>2.6498899999999983</v>
      </c>
      <c r="P20" s="65">
        <f t="shared" si="2"/>
        <v>1.131511961427905</v>
      </c>
    </row>
    <row r="21" spans="1:16">
      <c r="A21" s="61"/>
      <c r="B21" s="61">
        <v>52001034</v>
      </c>
      <c r="C21" s="64" t="s">
        <v>107</v>
      </c>
      <c r="D21" s="61" t="s">
        <v>17</v>
      </c>
      <c r="E21" s="64">
        <v>3049</v>
      </c>
      <c r="F21" s="64">
        <v>2910</v>
      </c>
      <c r="G21" s="64">
        <v>197</v>
      </c>
      <c r="H21" s="65">
        <f t="shared" si="0"/>
        <v>0.95441128238766804</v>
      </c>
      <c r="I21" s="64">
        <v>641</v>
      </c>
      <c r="J21" s="64">
        <v>757</v>
      </c>
      <c r="K21" s="64">
        <v>46</v>
      </c>
      <c r="L21" s="65">
        <f t="shared" si="1"/>
        <v>1.1809672386895476</v>
      </c>
      <c r="M21" s="59">
        <v>42.58217619999995</v>
      </c>
      <c r="N21" s="59">
        <v>44.194355000000172</v>
      </c>
      <c r="O21" s="59">
        <v>3.3648370000000014</v>
      </c>
      <c r="P21" s="65">
        <f t="shared" si="2"/>
        <v>1.0378604135314302</v>
      </c>
    </row>
    <row r="22" spans="1:16">
      <c r="A22" s="61"/>
      <c r="B22" s="61">
        <v>52001099</v>
      </c>
      <c r="C22" s="64" t="s">
        <v>107</v>
      </c>
      <c r="D22" s="61" t="s">
        <v>18</v>
      </c>
      <c r="E22" s="64">
        <v>2450</v>
      </c>
      <c r="F22" s="64">
        <v>2648</v>
      </c>
      <c r="G22" s="64" t="s">
        <v>103</v>
      </c>
      <c r="H22" s="65">
        <f t="shared" si="0"/>
        <v>1.0808163265306123</v>
      </c>
      <c r="I22" s="64">
        <v>811</v>
      </c>
      <c r="J22" s="64">
        <v>749</v>
      </c>
      <c r="K22" s="64" t="s">
        <v>103</v>
      </c>
      <c r="L22" s="65">
        <f t="shared" si="1"/>
        <v>0.92355117139334153</v>
      </c>
      <c r="M22" s="59">
        <v>38.487922199999936</v>
      </c>
      <c r="N22" s="59">
        <v>40.80257000000023</v>
      </c>
      <c r="O22" s="59" t="s">
        <v>103</v>
      </c>
      <c r="P22" s="65">
        <f t="shared" si="2"/>
        <v>1.0601395884135387</v>
      </c>
    </row>
    <row r="23" spans="1:16">
      <c r="A23" s="61"/>
      <c r="B23" s="61">
        <v>52001234</v>
      </c>
      <c r="C23" s="64" t="s">
        <v>107</v>
      </c>
      <c r="D23" s="61" t="s">
        <v>19</v>
      </c>
      <c r="E23" s="64">
        <v>3024</v>
      </c>
      <c r="F23" s="64">
        <v>2762</v>
      </c>
      <c r="G23" s="64" t="s">
        <v>103</v>
      </c>
      <c r="H23" s="65">
        <f t="shared" si="0"/>
        <v>0.91335978835978837</v>
      </c>
      <c r="I23" s="64">
        <v>434</v>
      </c>
      <c r="J23" s="64">
        <v>379</v>
      </c>
      <c r="K23" s="64" t="s">
        <v>103</v>
      </c>
      <c r="L23" s="65">
        <f t="shared" si="1"/>
        <v>0.87327188940092171</v>
      </c>
      <c r="M23" s="59">
        <v>36.653803299999964</v>
      </c>
      <c r="N23" s="59">
        <v>36.322400000000272</v>
      </c>
      <c r="O23" s="59" t="s">
        <v>103</v>
      </c>
      <c r="P23" s="65">
        <f t="shared" si="2"/>
        <v>0.99095855627075691</v>
      </c>
    </row>
    <row r="24" spans="1:16">
      <c r="A24" s="61"/>
      <c r="B24" s="61">
        <v>52001483</v>
      </c>
      <c r="C24" s="64" t="s">
        <v>107</v>
      </c>
      <c r="D24" s="61" t="s">
        <v>23</v>
      </c>
      <c r="E24" s="64">
        <v>3855</v>
      </c>
      <c r="F24" s="64">
        <v>4483</v>
      </c>
      <c r="G24" s="64">
        <v>482</v>
      </c>
      <c r="H24" s="65">
        <f t="shared" si="0"/>
        <v>1.1629053177691311</v>
      </c>
      <c r="I24" s="64">
        <v>2272</v>
      </c>
      <c r="J24" s="64">
        <v>2633</v>
      </c>
      <c r="K24" s="64">
        <v>308</v>
      </c>
      <c r="L24" s="65">
        <f t="shared" si="1"/>
        <v>1.1588908450704225</v>
      </c>
      <c r="M24" s="59">
        <v>61.570724799999979</v>
      </c>
      <c r="N24" s="59">
        <v>81.390015000000204</v>
      </c>
      <c r="O24" s="59">
        <v>9.5380999999999947</v>
      </c>
      <c r="P24" s="65">
        <f t="shared" si="2"/>
        <v>1.3218947034386743</v>
      </c>
    </row>
    <row r="25" spans="1:16">
      <c r="A25" s="61"/>
      <c r="B25" s="61">
        <v>52001598</v>
      </c>
      <c r="C25" s="64" t="s">
        <v>107</v>
      </c>
      <c r="D25" s="61" t="s">
        <v>99</v>
      </c>
      <c r="E25" s="64">
        <v>978</v>
      </c>
      <c r="F25" s="64">
        <v>1190</v>
      </c>
      <c r="G25" s="64">
        <v>162</v>
      </c>
      <c r="H25" s="65">
        <f t="shared" si="0"/>
        <v>1.2167689161554192</v>
      </c>
      <c r="I25" s="64">
        <v>49</v>
      </c>
      <c r="J25" s="64">
        <v>114</v>
      </c>
      <c r="K25" s="64">
        <v>30</v>
      </c>
      <c r="L25" s="65">
        <f t="shared" si="1"/>
        <v>2.3265306122448979</v>
      </c>
      <c r="M25" s="59">
        <v>10.871227199999995</v>
      </c>
      <c r="N25" s="59">
        <v>16.027139999999999</v>
      </c>
      <c r="O25" s="59">
        <v>3.1079099999999982</v>
      </c>
      <c r="P25" s="65">
        <f t="shared" si="2"/>
        <v>1.4742714603554607</v>
      </c>
    </row>
    <row r="26" spans="1:16">
      <c r="A26" s="73" t="s">
        <v>132</v>
      </c>
      <c r="B26" s="73"/>
      <c r="C26" s="74"/>
      <c r="D26" s="73"/>
      <c r="E26" s="74">
        <f>SUM(E20:E25)</f>
        <v>16031</v>
      </c>
      <c r="F26" s="74">
        <f>SUM(F20:F25)</f>
        <v>16918</v>
      </c>
      <c r="G26" s="74">
        <f>SUM(G20:G25)</f>
        <v>946</v>
      </c>
      <c r="H26" s="75"/>
      <c r="I26" s="74">
        <f t="shared" ref="I26:K26" si="14">SUM(I20:I25)</f>
        <v>7570</v>
      </c>
      <c r="J26" s="74">
        <f t="shared" si="14"/>
        <v>7929</v>
      </c>
      <c r="K26" s="74">
        <f t="shared" si="14"/>
        <v>514</v>
      </c>
      <c r="L26" s="75"/>
      <c r="M26" s="76">
        <f t="shared" ref="M26:O26" si="15">SUM(M20:M25)</f>
        <v>250.38501029999978</v>
      </c>
      <c r="N26" s="76">
        <f t="shared" si="15"/>
        <v>286.87517600000098</v>
      </c>
      <c r="O26" s="76">
        <f t="shared" si="15"/>
        <v>18.66073699999999</v>
      </c>
      <c r="P26" s="75"/>
    </row>
    <row r="27" spans="1:16">
      <c r="A27" s="66" t="s">
        <v>25</v>
      </c>
      <c r="B27" s="66"/>
      <c r="C27" s="67"/>
      <c r="D27" s="66"/>
      <c r="E27" s="67">
        <f>SUM(E19,E26)</f>
        <v>35331</v>
      </c>
      <c r="F27" s="67">
        <f t="shared" ref="F27" si="16">SUM(F19,F26)</f>
        <v>40082</v>
      </c>
      <c r="G27" s="67">
        <f t="shared" ref="G27" si="17">SUM(G19,G26)</f>
        <v>1508</v>
      </c>
      <c r="H27" s="68">
        <f t="shared" si="0"/>
        <v>1.1344711443208513</v>
      </c>
      <c r="I27" s="67">
        <f t="shared" ref="I27:K27" si="18">SUM(I19,I26)</f>
        <v>21843</v>
      </c>
      <c r="J27" s="67">
        <f t="shared" si="18"/>
        <v>23517</v>
      </c>
      <c r="K27" s="67">
        <f t="shared" si="18"/>
        <v>1348</v>
      </c>
      <c r="L27" s="68">
        <f t="shared" si="1"/>
        <v>1.0766378244746602</v>
      </c>
      <c r="M27" s="69">
        <f t="shared" ref="M27:O27" si="19">SUM(M19,M26)</f>
        <v>570.73994569999968</v>
      </c>
      <c r="N27" s="69">
        <f t="shared" si="19"/>
        <v>677.91966600000183</v>
      </c>
      <c r="O27" s="69">
        <f t="shared" si="19"/>
        <v>34.034166999999982</v>
      </c>
      <c r="P27" s="68">
        <f t="shared" si="2"/>
        <v>1.1877908163034718</v>
      </c>
    </row>
    <row r="28" spans="1:16">
      <c r="A28" s="61" t="s">
        <v>26</v>
      </c>
      <c r="B28" s="61">
        <v>52001306</v>
      </c>
      <c r="C28" s="64" t="s">
        <v>111</v>
      </c>
      <c r="D28" s="61" t="s">
        <v>30</v>
      </c>
      <c r="E28" s="64">
        <v>1570</v>
      </c>
      <c r="F28" s="64">
        <v>2216</v>
      </c>
      <c r="G28" s="64">
        <v>377</v>
      </c>
      <c r="H28" s="65">
        <f t="shared" si="0"/>
        <v>1.4114649681528662</v>
      </c>
      <c r="I28" s="64">
        <v>320</v>
      </c>
      <c r="J28" s="64">
        <v>542</v>
      </c>
      <c r="K28" s="64">
        <v>57</v>
      </c>
      <c r="L28" s="65">
        <f t="shared" si="1"/>
        <v>1.6937500000000001</v>
      </c>
      <c r="M28" s="59">
        <v>18.886787200000004</v>
      </c>
      <c r="N28" s="59">
        <v>28.253120000000155</v>
      </c>
      <c r="O28" s="59">
        <v>4.7953099999999962</v>
      </c>
      <c r="P28" s="65">
        <f t="shared" si="2"/>
        <v>1.4959198566074885</v>
      </c>
    </row>
    <row r="29" spans="1:16">
      <c r="A29" s="61"/>
      <c r="B29" s="61">
        <v>52001307</v>
      </c>
      <c r="C29" s="64" t="s">
        <v>111</v>
      </c>
      <c r="D29" s="61" t="s">
        <v>31</v>
      </c>
      <c r="E29" s="64">
        <v>2004</v>
      </c>
      <c r="F29" s="64">
        <v>2146</v>
      </c>
      <c r="G29" s="64">
        <v>161</v>
      </c>
      <c r="H29" s="65">
        <f t="shared" si="0"/>
        <v>1.0708582834331337</v>
      </c>
      <c r="I29" s="64">
        <v>906</v>
      </c>
      <c r="J29" s="64">
        <v>933</v>
      </c>
      <c r="K29" s="64">
        <v>33</v>
      </c>
      <c r="L29" s="65">
        <f t="shared" si="1"/>
        <v>1.0298013245033113</v>
      </c>
      <c r="M29" s="59">
        <v>26.32397839999998</v>
      </c>
      <c r="N29" s="59">
        <v>29.33276500000024</v>
      </c>
      <c r="O29" s="59">
        <v>1.8848199999999991</v>
      </c>
      <c r="P29" s="65">
        <f t="shared" si="2"/>
        <v>1.1142983235391297</v>
      </c>
    </row>
    <row r="30" spans="1:16">
      <c r="A30" s="61"/>
      <c r="B30" s="61">
        <v>52001309</v>
      </c>
      <c r="C30" s="64" t="s">
        <v>111</v>
      </c>
      <c r="D30" s="61" t="s">
        <v>32</v>
      </c>
      <c r="E30" s="64">
        <v>1732</v>
      </c>
      <c r="F30" s="64">
        <v>2096</v>
      </c>
      <c r="G30" s="64">
        <v>156</v>
      </c>
      <c r="H30" s="65">
        <f t="shared" si="0"/>
        <v>1.210161662817552</v>
      </c>
      <c r="I30" s="64">
        <v>690</v>
      </c>
      <c r="J30" s="64">
        <v>1192</v>
      </c>
      <c r="K30" s="64">
        <v>201</v>
      </c>
      <c r="L30" s="65">
        <f t="shared" si="1"/>
        <v>1.7275362318840579</v>
      </c>
      <c r="M30" s="59">
        <v>21.793434000000047</v>
      </c>
      <c r="N30" s="59">
        <v>31.25638000000032</v>
      </c>
      <c r="O30" s="59">
        <v>3.6659800000000011</v>
      </c>
      <c r="P30" s="65">
        <f t="shared" si="2"/>
        <v>1.4342108728711709</v>
      </c>
    </row>
    <row r="31" spans="1:16">
      <c r="A31" s="61"/>
      <c r="B31" s="61">
        <v>52001319</v>
      </c>
      <c r="C31" s="64" t="s">
        <v>111</v>
      </c>
      <c r="D31" s="61" t="s">
        <v>33</v>
      </c>
      <c r="E31" s="64">
        <v>1589</v>
      </c>
      <c r="F31" s="64">
        <v>1899</v>
      </c>
      <c r="G31" s="64">
        <v>95</v>
      </c>
      <c r="H31" s="65">
        <f t="shared" si="0"/>
        <v>1.1950912523599748</v>
      </c>
      <c r="I31" s="64">
        <v>236</v>
      </c>
      <c r="J31" s="64">
        <v>360</v>
      </c>
      <c r="K31" s="64">
        <v>12</v>
      </c>
      <c r="L31" s="65">
        <f t="shared" si="1"/>
        <v>1.5254237288135593</v>
      </c>
      <c r="M31" s="59">
        <v>17.372602299999983</v>
      </c>
      <c r="N31" s="59">
        <v>24.785560000000096</v>
      </c>
      <c r="O31" s="59">
        <v>2.9569000000000001</v>
      </c>
      <c r="P31" s="65">
        <f t="shared" si="2"/>
        <v>1.426703931396629</v>
      </c>
    </row>
    <row r="32" spans="1:16">
      <c r="A32" s="73" t="s">
        <v>133</v>
      </c>
      <c r="B32" s="73"/>
      <c r="C32" s="74"/>
      <c r="D32" s="73"/>
      <c r="E32" s="74">
        <f>SUM(E28:E31)</f>
        <v>6895</v>
      </c>
      <c r="F32" s="74">
        <f t="shared" ref="F32:G32" si="20">SUM(F28:F31)</f>
        <v>8357</v>
      </c>
      <c r="G32" s="74">
        <f t="shared" si="20"/>
        <v>789</v>
      </c>
      <c r="H32" s="75">
        <f t="shared" si="0"/>
        <v>1.2120377084844089</v>
      </c>
      <c r="I32" s="74">
        <f t="shared" ref="I32:K32" si="21">SUM(I28:I31)</f>
        <v>2152</v>
      </c>
      <c r="J32" s="74">
        <f t="shared" si="21"/>
        <v>3027</v>
      </c>
      <c r="K32" s="74">
        <f t="shared" si="21"/>
        <v>303</v>
      </c>
      <c r="L32" s="75">
        <f t="shared" si="1"/>
        <v>1.4065985130111525</v>
      </c>
      <c r="M32" s="76">
        <f t="shared" ref="M32:O32" si="22">SUM(M28:M31)</f>
        <v>84.376801900000018</v>
      </c>
      <c r="N32" s="76">
        <f t="shared" si="22"/>
        <v>113.6278250000008</v>
      </c>
      <c r="O32" s="76">
        <f t="shared" si="22"/>
        <v>13.303009999999997</v>
      </c>
      <c r="P32" s="75">
        <f t="shared" si="2"/>
        <v>1.3466713888334843</v>
      </c>
    </row>
    <row r="33" spans="1:16">
      <c r="A33" s="61"/>
      <c r="B33" s="61">
        <v>52000181</v>
      </c>
      <c r="C33" s="64" t="s">
        <v>118</v>
      </c>
      <c r="D33" s="61" t="s">
        <v>27</v>
      </c>
      <c r="E33" s="64">
        <v>6325</v>
      </c>
      <c r="F33" s="64">
        <v>7239</v>
      </c>
      <c r="G33" s="64">
        <v>251</v>
      </c>
      <c r="H33" s="65">
        <f t="shared" si="0"/>
        <v>1.1445059288537549</v>
      </c>
      <c r="I33" s="64">
        <v>3885</v>
      </c>
      <c r="J33" s="64">
        <v>4713</v>
      </c>
      <c r="K33" s="64">
        <v>427</v>
      </c>
      <c r="L33" s="65">
        <f t="shared" si="1"/>
        <v>1.2131274131274132</v>
      </c>
      <c r="M33" s="59">
        <v>90.890387599999926</v>
      </c>
      <c r="N33" s="59">
        <v>109.55211000000003</v>
      </c>
      <c r="O33" s="59">
        <v>7.8384199999999966</v>
      </c>
      <c r="P33" s="65">
        <f t="shared" si="2"/>
        <v>1.2053211884421551</v>
      </c>
    </row>
    <row r="34" spans="1:16">
      <c r="A34" s="61"/>
      <c r="B34" s="61">
        <v>52000503</v>
      </c>
      <c r="C34" s="64" t="s">
        <v>118</v>
      </c>
      <c r="D34" s="61" t="s">
        <v>28</v>
      </c>
      <c r="E34" s="64">
        <v>3670</v>
      </c>
      <c r="F34" s="64">
        <v>4478</v>
      </c>
      <c r="G34" s="64">
        <v>304</v>
      </c>
      <c r="H34" s="65">
        <f t="shared" si="0"/>
        <v>1.2201634877384195</v>
      </c>
      <c r="I34" s="64">
        <v>1729</v>
      </c>
      <c r="J34" s="64">
        <v>1717</v>
      </c>
      <c r="K34" s="64">
        <v>190</v>
      </c>
      <c r="L34" s="65">
        <f t="shared" si="1"/>
        <v>0.99305957200694039</v>
      </c>
      <c r="M34" s="59">
        <v>51.788671799999925</v>
      </c>
      <c r="N34" s="59">
        <v>62.820320000000706</v>
      </c>
      <c r="O34" s="59">
        <v>5.2145099999999971</v>
      </c>
      <c r="P34" s="65">
        <f t="shared" si="2"/>
        <v>1.2130127654673855</v>
      </c>
    </row>
    <row r="35" spans="1:16">
      <c r="A35" s="61"/>
      <c r="B35" s="61">
        <v>52000518</v>
      </c>
      <c r="C35" s="64" t="s">
        <v>118</v>
      </c>
      <c r="D35" s="61" t="s">
        <v>29</v>
      </c>
      <c r="E35" s="64">
        <v>3046</v>
      </c>
      <c r="F35" s="64">
        <v>3671</v>
      </c>
      <c r="G35" s="64">
        <v>223</v>
      </c>
      <c r="H35" s="65">
        <f t="shared" si="0"/>
        <v>1.2051871306631647</v>
      </c>
      <c r="I35" s="64">
        <v>1717</v>
      </c>
      <c r="J35" s="64">
        <v>2144</v>
      </c>
      <c r="K35" s="64">
        <v>109</v>
      </c>
      <c r="L35" s="65">
        <f t="shared" si="1"/>
        <v>1.248689574839837</v>
      </c>
      <c r="M35" s="59">
        <v>42.078120799999979</v>
      </c>
      <c r="N35" s="59">
        <v>55.376980000000721</v>
      </c>
      <c r="O35" s="59">
        <v>3.4041499999999982</v>
      </c>
      <c r="P35" s="65">
        <f t="shared" si="2"/>
        <v>1.3160516426864943</v>
      </c>
    </row>
    <row r="36" spans="1:16">
      <c r="A36" s="73" t="s">
        <v>134</v>
      </c>
      <c r="B36" s="73"/>
      <c r="C36" s="74"/>
      <c r="D36" s="73"/>
      <c r="E36" s="74">
        <f>SUM(E33:E35)</f>
        <v>13041</v>
      </c>
      <c r="F36" s="74">
        <f t="shared" ref="F36" si="23">SUM(F33:F35)</f>
        <v>15388</v>
      </c>
      <c r="G36" s="74">
        <f t="shared" ref="G36" si="24">SUM(G33:G35)</f>
        <v>778</v>
      </c>
      <c r="H36" s="75">
        <f t="shared" si="0"/>
        <v>1.1799708611302815</v>
      </c>
      <c r="I36" s="74">
        <f t="shared" ref="I36:K36" si="25">SUM(I33:I35)</f>
        <v>7331</v>
      </c>
      <c r="J36" s="74">
        <f t="shared" si="25"/>
        <v>8574</v>
      </c>
      <c r="K36" s="74">
        <f t="shared" si="25"/>
        <v>726</v>
      </c>
      <c r="L36" s="75">
        <f t="shared" si="1"/>
        <v>1.1695539489837676</v>
      </c>
      <c r="M36" s="76">
        <f t="shared" ref="M36:O36" si="26">SUM(M33:M35)</f>
        <v>184.75718019999982</v>
      </c>
      <c r="N36" s="76">
        <f t="shared" si="26"/>
        <v>227.74941000000146</v>
      </c>
      <c r="O36" s="76">
        <f t="shared" si="26"/>
        <v>16.457079999999991</v>
      </c>
      <c r="P36" s="75">
        <f t="shared" si="2"/>
        <v>1.2326958538415802</v>
      </c>
    </row>
    <row r="37" spans="1:16">
      <c r="A37" s="66" t="s">
        <v>34</v>
      </c>
      <c r="B37" s="66"/>
      <c r="C37" s="67"/>
      <c r="D37" s="66"/>
      <c r="E37" s="67">
        <f>SUM(E32,E36)</f>
        <v>19936</v>
      </c>
      <c r="F37" s="67">
        <f t="shared" ref="F37" si="27">SUM(F32,F36)</f>
        <v>23745</v>
      </c>
      <c r="G37" s="67">
        <f t="shared" ref="G37" si="28">SUM(G32,G36)</f>
        <v>1567</v>
      </c>
      <c r="H37" s="68">
        <f t="shared" si="0"/>
        <v>1.1910613964686998</v>
      </c>
      <c r="I37" s="67">
        <f t="shared" ref="I37:K37" si="29">SUM(I32,I36)</f>
        <v>9483</v>
      </c>
      <c r="J37" s="67">
        <f t="shared" si="29"/>
        <v>11601</v>
      </c>
      <c r="K37" s="67">
        <f t="shared" si="29"/>
        <v>1029</v>
      </c>
      <c r="L37" s="68">
        <f t="shared" si="1"/>
        <v>1.2233470420752925</v>
      </c>
      <c r="M37" s="69">
        <f t="shared" ref="M37:O37" si="30">SUM(M32,M36)</f>
        <v>269.13398209999986</v>
      </c>
      <c r="N37" s="69">
        <f t="shared" si="30"/>
        <v>341.37723500000226</v>
      </c>
      <c r="O37" s="69">
        <f t="shared" si="30"/>
        <v>29.760089999999987</v>
      </c>
      <c r="P37" s="68">
        <f t="shared" si="2"/>
        <v>1.2684285809480558</v>
      </c>
    </row>
    <row r="38" spans="1:16">
      <c r="A38" s="61"/>
      <c r="B38" s="61">
        <v>52000360</v>
      </c>
      <c r="C38" s="64" t="s">
        <v>108</v>
      </c>
      <c r="D38" s="61" t="s">
        <v>38</v>
      </c>
      <c r="E38" s="64">
        <v>3313</v>
      </c>
      <c r="F38" s="64">
        <v>3215</v>
      </c>
      <c r="G38" s="64">
        <v>109</v>
      </c>
      <c r="H38" s="65">
        <f>IFERROR(F39/E38,0)</f>
        <v>0.53335345608210083</v>
      </c>
      <c r="I38" s="64">
        <v>2520</v>
      </c>
      <c r="J38" s="64">
        <v>2236</v>
      </c>
      <c r="K38" s="64">
        <v>57</v>
      </c>
      <c r="L38" s="65">
        <f t="shared" si="1"/>
        <v>0.88730158730158726</v>
      </c>
      <c r="M38" s="59">
        <v>54.293406599999976</v>
      </c>
      <c r="N38" s="59">
        <v>54.98074700000025</v>
      </c>
      <c r="O38" s="59">
        <v>1.6075619999999999</v>
      </c>
      <c r="P38" s="65">
        <f t="shared" si="2"/>
        <v>1.012659739792424</v>
      </c>
    </row>
    <row r="39" spans="1:16">
      <c r="A39" s="61"/>
      <c r="B39" s="61">
        <v>52000454</v>
      </c>
      <c r="C39" s="64" t="s">
        <v>108</v>
      </c>
      <c r="D39" s="61" t="s">
        <v>39</v>
      </c>
      <c r="E39" s="64">
        <v>1893</v>
      </c>
      <c r="F39" s="64">
        <v>1767</v>
      </c>
      <c r="G39" s="64">
        <v>116</v>
      </c>
      <c r="H39" s="65">
        <f>IFERROR(F40/E39,0)</f>
        <v>1.9519281563655573</v>
      </c>
      <c r="I39" s="64">
        <v>351</v>
      </c>
      <c r="J39" s="64">
        <v>360</v>
      </c>
      <c r="K39" s="64">
        <v>6</v>
      </c>
      <c r="L39" s="65">
        <f t="shared" si="1"/>
        <v>1.0256410256410255</v>
      </c>
      <c r="M39" s="59">
        <v>19.35351630000001</v>
      </c>
      <c r="N39" s="59">
        <v>19.200350000000039</v>
      </c>
      <c r="O39" s="59">
        <v>0.9138900000000002</v>
      </c>
      <c r="P39" s="65">
        <f t="shared" si="2"/>
        <v>0.9920858671041618</v>
      </c>
    </row>
    <row r="40" spans="1:16">
      <c r="A40" s="61"/>
      <c r="B40" s="61">
        <v>52000587</v>
      </c>
      <c r="C40" s="64" t="s">
        <v>108</v>
      </c>
      <c r="D40" s="61" t="s">
        <v>40</v>
      </c>
      <c r="E40" s="64">
        <v>3725</v>
      </c>
      <c r="F40" s="64">
        <v>3695</v>
      </c>
      <c r="G40" s="64">
        <v>143</v>
      </c>
      <c r="H40" s="65">
        <f>IFERROR(F41/E40,0)</f>
        <v>0.75302013422818792</v>
      </c>
      <c r="I40" s="64">
        <v>909</v>
      </c>
      <c r="J40" s="64">
        <v>1098</v>
      </c>
      <c r="K40" s="64">
        <v>38</v>
      </c>
      <c r="L40" s="65">
        <f t="shared" si="1"/>
        <v>1.2079207920792079</v>
      </c>
      <c r="M40" s="59">
        <v>42.002033999999988</v>
      </c>
      <c r="N40" s="59">
        <v>48.166201000000164</v>
      </c>
      <c r="O40" s="59">
        <v>1.7598799999999988</v>
      </c>
      <c r="P40" s="65">
        <f t="shared" si="2"/>
        <v>1.1467587736346334</v>
      </c>
    </row>
    <row r="41" spans="1:16">
      <c r="A41" s="61"/>
      <c r="B41" s="61">
        <v>52000685</v>
      </c>
      <c r="C41" s="64" t="s">
        <v>108</v>
      </c>
      <c r="D41" s="61" t="s">
        <v>41</v>
      </c>
      <c r="E41" s="64">
        <v>3406</v>
      </c>
      <c r="F41" s="64">
        <v>2805</v>
      </c>
      <c r="G41" s="64">
        <v>77</v>
      </c>
      <c r="H41" s="65">
        <f>IFERROR(F42/E41,0)</f>
        <v>0.45008807985907223</v>
      </c>
      <c r="I41" s="64">
        <v>1133</v>
      </c>
      <c r="J41" s="64">
        <v>1020</v>
      </c>
      <c r="K41" s="64">
        <v>61</v>
      </c>
      <c r="L41" s="65">
        <f t="shared" si="1"/>
        <v>0.90026478375992935</v>
      </c>
      <c r="M41" s="59">
        <v>46.107519099999934</v>
      </c>
      <c r="N41" s="59">
        <v>43.042066000000233</v>
      </c>
      <c r="O41" s="59">
        <v>1.6441099999999995</v>
      </c>
      <c r="P41" s="65">
        <f t="shared" si="2"/>
        <v>0.93351511510842267</v>
      </c>
    </row>
    <row r="42" spans="1:16">
      <c r="A42" s="61"/>
      <c r="B42" s="61">
        <v>52001029</v>
      </c>
      <c r="C42" s="64" t="s">
        <v>108</v>
      </c>
      <c r="D42" s="61" t="s">
        <v>40</v>
      </c>
      <c r="E42" s="64">
        <v>1521</v>
      </c>
      <c r="F42" s="64">
        <v>1533</v>
      </c>
      <c r="G42" s="64">
        <v>122</v>
      </c>
      <c r="H42" s="65">
        <f>IFERROR(#REF!/E42,0)</f>
        <v>0</v>
      </c>
      <c r="I42" s="64">
        <v>804</v>
      </c>
      <c r="J42" s="64">
        <v>868</v>
      </c>
      <c r="K42" s="64">
        <v>116</v>
      </c>
      <c r="L42" s="65">
        <f t="shared" si="1"/>
        <v>1.0796019900497513</v>
      </c>
      <c r="M42" s="59">
        <v>27.137007199999996</v>
      </c>
      <c r="N42" s="59">
        <v>29.017205000000157</v>
      </c>
      <c r="O42" s="59">
        <v>2.1849889999999994</v>
      </c>
      <c r="P42" s="65">
        <f t="shared" si="2"/>
        <v>1.0692853779395453</v>
      </c>
    </row>
    <row r="43" spans="1:16">
      <c r="A43" s="73" t="s">
        <v>135</v>
      </c>
      <c r="B43" s="73"/>
      <c r="C43" s="74"/>
      <c r="D43" s="73"/>
      <c r="E43" s="74">
        <f>SUM(E38:E42)</f>
        <v>13858</v>
      </c>
      <c r="F43" s="74">
        <f>SUM(F38:F42)</f>
        <v>13015</v>
      </c>
      <c r="G43" s="74">
        <f t="shared" ref="G43" si="31">SUM(G38:G42)</f>
        <v>567</v>
      </c>
      <c r="H43" s="75">
        <f t="shared" si="0"/>
        <v>0.93916871121373935</v>
      </c>
      <c r="I43" s="74">
        <f t="shared" ref="I43:K43" si="32">SUM(I38:I42)</f>
        <v>5717</v>
      </c>
      <c r="J43" s="74">
        <f t="shared" si="32"/>
        <v>5582</v>
      </c>
      <c r="K43" s="74">
        <f t="shared" si="32"/>
        <v>278</v>
      </c>
      <c r="L43" s="75">
        <f t="shared" si="1"/>
        <v>0.97638621654714008</v>
      </c>
      <c r="M43" s="76">
        <f t="shared" ref="M43:O43" si="33">SUM(M38:M42)</f>
        <v>188.89348319999991</v>
      </c>
      <c r="N43" s="76">
        <f t="shared" si="33"/>
        <v>194.40656900000084</v>
      </c>
      <c r="O43" s="76">
        <f t="shared" si="33"/>
        <v>8.1104309999999984</v>
      </c>
      <c r="P43" s="75">
        <f t="shared" si="2"/>
        <v>1.0291862149323792</v>
      </c>
    </row>
    <row r="44" spans="1:16">
      <c r="A44" s="61"/>
      <c r="B44" s="61">
        <v>52000252</v>
      </c>
      <c r="C44" s="64" t="s">
        <v>116</v>
      </c>
      <c r="D44" s="61" t="s">
        <v>37</v>
      </c>
      <c r="E44" s="64">
        <v>5107</v>
      </c>
      <c r="F44" s="64">
        <v>4985</v>
      </c>
      <c r="G44" s="64">
        <v>284</v>
      </c>
      <c r="H44" s="65">
        <f t="shared" si="0"/>
        <v>0.97611121989426275</v>
      </c>
      <c r="I44" s="64">
        <v>1619</v>
      </c>
      <c r="J44" s="64">
        <v>1662</v>
      </c>
      <c r="K44" s="64">
        <v>98</v>
      </c>
      <c r="L44" s="65">
        <f t="shared" si="1"/>
        <v>1.0265596046942558</v>
      </c>
      <c r="M44" s="59">
        <v>62.6424947000001</v>
      </c>
      <c r="N44" s="59">
        <v>63.101300000000272</v>
      </c>
      <c r="O44" s="59">
        <v>3.6045099999999994</v>
      </c>
      <c r="P44" s="65">
        <f t="shared" si="2"/>
        <v>1.0073241862763835</v>
      </c>
    </row>
    <row r="45" spans="1:16">
      <c r="A45" s="61"/>
      <c r="B45" s="61">
        <v>52000939</v>
      </c>
      <c r="C45" s="64" t="s">
        <v>116</v>
      </c>
      <c r="D45" s="61" t="s">
        <v>45</v>
      </c>
      <c r="E45" s="64">
        <v>3178</v>
      </c>
      <c r="F45" s="64">
        <v>2937</v>
      </c>
      <c r="G45" s="64" t="s">
        <v>103</v>
      </c>
      <c r="H45" s="65">
        <f t="shared" si="0"/>
        <v>0.92416614222781623</v>
      </c>
      <c r="I45" s="64">
        <v>568</v>
      </c>
      <c r="J45" s="64">
        <v>714</v>
      </c>
      <c r="K45" s="64" t="s">
        <v>103</v>
      </c>
      <c r="L45" s="65">
        <f t="shared" si="1"/>
        <v>1.2570422535211268</v>
      </c>
      <c r="M45" s="59">
        <v>35.693176200000032</v>
      </c>
      <c r="N45" s="59">
        <v>39.551640000000162</v>
      </c>
      <c r="O45" s="59">
        <v>0.31919999999999998</v>
      </c>
      <c r="P45" s="65">
        <f t="shared" si="2"/>
        <v>1.1081008811986905</v>
      </c>
    </row>
    <row r="46" spans="1:16">
      <c r="A46" s="61"/>
      <c r="B46" s="61">
        <v>52000949</v>
      </c>
      <c r="C46" s="64" t="s">
        <v>116</v>
      </c>
      <c r="D46" s="61" t="s">
        <v>46</v>
      </c>
      <c r="E46" s="64" t="s">
        <v>103</v>
      </c>
      <c r="F46" s="64">
        <v>1034</v>
      </c>
      <c r="G46" s="64" t="s">
        <v>103</v>
      </c>
      <c r="H46" s="65">
        <f t="shared" si="0"/>
        <v>0</v>
      </c>
      <c r="I46" s="64" t="s">
        <v>103</v>
      </c>
      <c r="J46" s="64">
        <v>171</v>
      </c>
      <c r="K46" s="64" t="s">
        <v>103</v>
      </c>
      <c r="L46" s="65">
        <f t="shared" si="1"/>
        <v>0</v>
      </c>
      <c r="M46" s="59" t="s">
        <v>103</v>
      </c>
      <c r="N46" s="59">
        <v>18.971600000000009</v>
      </c>
      <c r="O46" s="59" t="s">
        <v>103</v>
      </c>
      <c r="P46" s="65">
        <f t="shared" si="2"/>
        <v>0</v>
      </c>
    </row>
    <row r="47" spans="1:16">
      <c r="A47" s="61"/>
      <c r="B47" s="61">
        <v>52001030</v>
      </c>
      <c r="C47" s="64" t="s">
        <v>116</v>
      </c>
      <c r="D47" s="61" t="s">
        <v>47</v>
      </c>
      <c r="E47" s="64">
        <v>4454</v>
      </c>
      <c r="F47" s="64">
        <v>4019</v>
      </c>
      <c r="G47" s="64">
        <v>194</v>
      </c>
      <c r="H47" s="65">
        <f t="shared" si="0"/>
        <v>0.90233497979344413</v>
      </c>
      <c r="I47" s="64">
        <v>1322</v>
      </c>
      <c r="J47" s="64">
        <v>1146</v>
      </c>
      <c r="K47" s="64">
        <v>52</v>
      </c>
      <c r="L47" s="65">
        <f t="shared" si="1"/>
        <v>0.86686838124054466</v>
      </c>
      <c r="M47" s="59">
        <v>52.440997300000042</v>
      </c>
      <c r="N47" s="59">
        <v>50.292010000000033</v>
      </c>
      <c r="O47" s="59">
        <v>2.30416</v>
      </c>
      <c r="P47" s="65">
        <f t="shared" si="2"/>
        <v>0.9590208537090501</v>
      </c>
    </row>
    <row r="48" spans="1:16">
      <c r="A48" s="61"/>
      <c r="B48" s="61">
        <v>52001566</v>
      </c>
      <c r="C48" s="64" t="s">
        <v>116</v>
      </c>
      <c r="D48" s="61" t="s">
        <v>92</v>
      </c>
      <c r="E48" s="64">
        <v>1090</v>
      </c>
      <c r="F48" s="64">
        <v>1134</v>
      </c>
      <c r="G48" s="64" t="s">
        <v>103</v>
      </c>
      <c r="H48" s="65">
        <f t="shared" si="0"/>
        <v>1.0403669724770641</v>
      </c>
      <c r="I48" s="64">
        <v>105</v>
      </c>
      <c r="J48" s="64">
        <v>162</v>
      </c>
      <c r="K48" s="64" t="s">
        <v>103</v>
      </c>
      <c r="L48" s="65">
        <f t="shared" si="1"/>
        <v>1.5428571428571429</v>
      </c>
      <c r="M48" s="59">
        <v>11.322820699999987</v>
      </c>
      <c r="N48" s="59">
        <v>12.57692000000001</v>
      </c>
      <c r="O48" s="59" t="s">
        <v>103</v>
      </c>
      <c r="P48" s="65">
        <f t="shared" si="2"/>
        <v>1.110758558598391</v>
      </c>
    </row>
    <row r="49" spans="1:16">
      <c r="A49" s="73" t="s">
        <v>136</v>
      </c>
      <c r="B49" s="73"/>
      <c r="C49" s="74"/>
      <c r="D49" s="73"/>
      <c r="E49" s="74">
        <f>SUM(E44:E48)</f>
        <v>13829</v>
      </c>
      <c r="F49" s="74">
        <f t="shared" ref="F49:G49" si="34">SUM(F44:F48)</f>
        <v>14109</v>
      </c>
      <c r="G49" s="74">
        <f t="shared" si="34"/>
        <v>478</v>
      </c>
      <c r="H49" s="75">
        <f t="shared" si="0"/>
        <v>1.0202473063851327</v>
      </c>
      <c r="I49" s="74">
        <f t="shared" ref="I49:K49" si="35">SUM(I44:I48)</f>
        <v>3614</v>
      </c>
      <c r="J49" s="74">
        <f t="shared" si="35"/>
        <v>3855</v>
      </c>
      <c r="K49" s="74">
        <f t="shared" si="35"/>
        <v>150</v>
      </c>
      <c r="L49" s="75">
        <f t="shared" si="1"/>
        <v>1.0666851134477033</v>
      </c>
      <c r="M49" s="76">
        <f t="shared" ref="M49:O49" si="36">SUM(M44:M48)</f>
        <v>162.09948890000018</v>
      </c>
      <c r="N49" s="76">
        <f t="shared" si="36"/>
        <v>184.49347000000049</v>
      </c>
      <c r="O49" s="76">
        <f t="shared" si="36"/>
        <v>6.2278699999999994</v>
      </c>
      <c r="P49" s="75">
        <f t="shared" si="2"/>
        <v>1.1381496095513</v>
      </c>
    </row>
    <row r="50" spans="1:16">
      <c r="A50" s="61"/>
      <c r="B50" s="61">
        <v>52000740</v>
      </c>
      <c r="C50" s="64" t="s">
        <v>117</v>
      </c>
      <c r="D50" s="61" t="s">
        <v>42</v>
      </c>
      <c r="E50" s="64">
        <v>1740</v>
      </c>
      <c r="F50" s="64">
        <v>1831</v>
      </c>
      <c r="G50" s="64">
        <v>112</v>
      </c>
      <c r="H50" s="65">
        <f t="shared" si="0"/>
        <v>1.0522988505747126</v>
      </c>
      <c r="I50" s="64">
        <v>595</v>
      </c>
      <c r="J50" s="64">
        <v>659</v>
      </c>
      <c r="K50" s="64">
        <v>52</v>
      </c>
      <c r="L50" s="65">
        <f t="shared" si="1"/>
        <v>1.1075630252100841</v>
      </c>
      <c r="M50" s="59">
        <v>20.368795700000021</v>
      </c>
      <c r="N50" s="59">
        <v>23.376760000000196</v>
      </c>
      <c r="O50" s="59">
        <v>1.4606699999999995</v>
      </c>
      <c r="P50" s="65">
        <f t="shared" si="2"/>
        <v>1.1476751175819477</v>
      </c>
    </row>
    <row r="51" spans="1:16">
      <c r="A51" s="61"/>
      <c r="B51" s="61">
        <v>52000890</v>
      </c>
      <c r="C51" s="64" t="s">
        <v>117</v>
      </c>
      <c r="D51" s="61" t="s">
        <v>43</v>
      </c>
      <c r="E51" s="64">
        <v>539</v>
      </c>
      <c r="F51" s="64">
        <v>821</v>
      </c>
      <c r="G51" s="64">
        <v>60</v>
      </c>
      <c r="H51" s="65">
        <f t="shared" si="0"/>
        <v>1.5231910946196661</v>
      </c>
      <c r="I51" s="64">
        <v>135</v>
      </c>
      <c r="J51" s="64">
        <v>266</v>
      </c>
      <c r="K51" s="64">
        <v>14</v>
      </c>
      <c r="L51" s="65">
        <f t="shared" si="1"/>
        <v>1.9703703703703703</v>
      </c>
      <c r="M51" s="59">
        <v>6.6887920999999961</v>
      </c>
      <c r="N51" s="59">
        <v>10.910590000000006</v>
      </c>
      <c r="O51" s="59">
        <v>0.69006000000000001</v>
      </c>
      <c r="P51" s="65">
        <f t="shared" si="2"/>
        <v>1.6311749321675004</v>
      </c>
    </row>
    <row r="52" spans="1:16">
      <c r="A52" s="61"/>
      <c r="B52" s="61">
        <v>52000915</v>
      </c>
      <c r="C52" s="64" t="s">
        <v>117</v>
      </c>
      <c r="D52" s="61" t="s">
        <v>44</v>
      </c>
      <c r="E52" s="64">
        <v>2122</v>
      </c>
      <c r="F52" s="64">
        <v>2316</v>
      </c>
      <c r="G52" s="64">
        <v>30</v>
      </c>
      <c r="H52" s="65">
        <f t="shared" si="0"/>
        <v>1.0914231856738925</v>
      </c>
      <c r="I52" s="64">
        <v>621</v>
      </c>
      <c r="J52" s="64">
        <v>716</v>
      </c>
      <c r="K52" s="64">
        <v>6</v>
      </c>
      <c r="L52" s="65">
        <f t="shared" si="1"/>
        <v>1.1529790660225443</v>
      </c>
      <c r="M52" s="59">
        <v>23.853579500000013</v>
      </c>
      <c r="N52" s="59">
        <v>27.080280000000023</v>
      </c>
      <c r="O52" s="59">
        <v>0.27176</v>
      </c>
      <c r="P52" s="65">
        <f t="shared" si="2"/>
        <v>1.1352711235644952</v>
      </c>
    </row>
    <row r="53" spans="1:16">
      <c r="A53" s="61"/>
      <c r="B53" s="61">
        <v>52001573</v>
      </c>
      <c r="C53" s="64" t="s">
        <v>117</v>
      </c>
      <c r="D53" s="61" t="s">
        <v>91</v>
      </c>
      <c r="E53" s="64">
        <v>1659</v>
      </c>
      <c r="F53" s="64">
        <v>2342</v>
      </c>
      <c r="G53" s="64">
        <v>107</v>
      </c>
      <c r="H53" s="65">
        <f t="shared" si="0"/>
        <v>1.4116937914406269</v>
      </c>
      <c r="I53" s="64">
        <v>750</v>
      </c>
      <c r="J53" s="64">
        <v>938</v>
      </c>
      <c r="K53" s="64">
        <v>53</v>
      </c>
      <c r="L53" s="65">
        <f t="shared" si="1"/>
        <v>1.2506666666666666</v>
      </c>
      <c r="M53" s="59">
        <v>20.908096500000003</v>
      </c>
      <c r="N53" s="59">
        <v>30.504910000000155</v>
      </c>
      <c r="O53" s="59">
        <v>1.7820299999999998</v>
      </c>
      <c r="P53" s="65">
        <f t="shared" si="2"/>
        <v>1.4589998663914792</v>
      </c>
    </row>
    <row r="54" spans="1:16">
      <c r="A54" s="73" t="s">
        <v>137</v>
      </c>
      <c r="B54" s="73"/>
      <c r="C54" s="74"/>
      <c r="D54" s="73"/>
      <c r="E54" s="74">
        <f>SUM(E50:E53)</f>
        <v>6060</v>
      </c>
      <c r="F54" s="74">
        <f t="shared" ref="F54:G54" si="37">SUM(F50:F53)</f>
        <v>7310</v>
      </c>
      <c r="G54" s="74">
        <f t="shared" si="37"/>
        <v>309</v>
      </c>
      <c r="H54" s="75">
        <f t="shared" si="0"/>
        <v>1.2062706270627064</v>
      </c>
      <c r="I54" s="74">
        <f t="shared" ref="I54:K54" si="38">SUM(I50:I53)</f>
        <v>2101</v>
      </c>
      <c r="J54" s="74">
        <f t="shared" si="38"/>
        <v>2579</v>
      </c>
      <c r="K54" s="74">
        <f t="shared" si="38"/>
        <v>125</v>
      </c>
      <c r="L54" s="75">
        <f t="shared" si="1"/>
        <v>1.2275107091861019</v>
      </c>
      <c r="M54" s="76">
        <f t="shared" ref="M54:O54" si="39">SUM(M50:M53)</f>
        <v>71.81926380000003</v>
      </c>
      <c r="N54" s="76">
        <f t="shared" si="39"/>
        <v>91.872540000000384</v>
      </c>
      <c r="O54" s="76">
        <f t="shared" si="39"/>
        <v>4.2045199999999987</v>
      </c>
      <c r="P54" s="75">
        <f t="shared" si="2"/>
        <v>1.2792186265769039</v>
      </c>
    </row>
    <row r="55" spans="1:16">
      <c r="A55" s="66" t="s">
        <v>48</v>
      </c>
      <c r="B55" s="66"/>
      <c r="C55" s="67"/>
      <c r="D55" s="66"/>
      <c r="E55" s="67">
        <f>SUM(E43,E49,E54)</f>
        <v>33747</v>
      </c>
      <c r="F55" s="67">
        <f t="shared" ref="F55:G55" si="40">SUM(F43,F49,F54)</f>
        <v>34434</v>
      </c>
      <c r="G55" s="67">
        <f t="shared" si="40"/>
        <v>1354</v>
      </c>
      <c r="H55" s="68">
        <f t="shared" si="0"/>
        <v>1.02035736509912</v>
      </c>
      <c r="I55" s="67">
        <f t="shared" ref="I55:K55" si="41">SUM(I43,I49,I54)</f>
        <v>11432</v>
      </c>
      <c r="J55" s="67">
        <f t="shared" si="41"/>
        <v>12016</v>
      </c>
      <c r="K55" s="67">
        <f t="shared" si="41"/>
        <v>553</v>
      </c>
      <c r="L55" s="68">
        <f t="shared" si="1"/>
        <v>1.0510846745976208</v>
      </c>
      <c r="M55" s="69">
        <f t="shared" ref="M55:O55" si="42">SUM(M43,M49,M54)</f>
        <v>422.81223590000013</v>
      </c>
      <c r="N55" s="69">
        <f t="shared" si="42"/>
        <v>470.77257900000177</v>
      </c>
      <c r="O55" s="69">
        <f t="shared" si="42"/>
        <v>18.542820999999996</v>
      </c>
      <c r="P55" s="68">
        <f t="shared" si="2"/>
        <v>1.1134317766322752</v>
      </c>
    </row>
    <row r="56" spans="1:16">
      <c r="A56" s="61" t="s">
        <v>124</v>
      </c>
      <c r="B56" s="61">
        <v>52000427</v>
      </c>
      <c r="C56" s="64" t="s">
        <v>112</v>
      </c>
      <c r="D56" s="61" t="s">
        <v>51</v>
      </c>
      <c r="E56" s="64">
        <v>977</v>
      </c>
      <c r="F56" s="64">
        <v>1483</v>
      </c>
      <c r="G56" s="64">
        <v>25</v>
      </c>
      <c r="H56" s="65">
        <f t="shared" si="0"/>
        <v>1.5179119754350052</v>
      </c>
      <c r="I56" s="64">
        <v>835</v>
      </c>
      <c r="J56" s="64">
        <v>1618</v>
      </c>
      <c r="K56" s="64">
        <v>140</v>
      </c>
      <c r="L56" s="65">
        <f t="shared" si="1"/>
        <v>1.9377245508982035</v>
      </c>
      <c r="M56" s="59">
        <v>19.698013400000001</v>
      </c>
      <c r="N56" s="59">
        <v>35.107800000000012</v>
      </c>
      <c r="O56" s="59">
        <v>1.2117</v>
      </c>
      <c r="P56" s="65">
        <f t="shared" si="2"/>
        <v>1.7823015594049707</v>
      </c>
    </row>
    <row r="57" spans="1:16">
      <c r="A57" s="61"/>
      <c r="B57" s="61">
        <v>52000435</v>
      </c>
      <c r="C57" s="64" t="s">
        <v>112</v>
      </c>
      <c r="D57" s="61" t="s">
        <v>52</v>
      </c>
      <c r="E57" s="64">
        <v>3012</v>
      </c>
      <c r="F57" s="64">
        <v>2745</v>
      </c>
      <c r="G57" s="64">
        <v>15</v>
      </c>
      <c r="H57" s="65">
        <f t="shared" si="0"/>
        <v>0.91135458167330674</v>
      </c>
      <c r="I57" s="64">
        <v>4341</v>
      </c>
      <c r="J57" s="64">
        <v>3207</v>
      </c>
      <c r="K57" s="64">
        <v>225</v>
      </c>
      <c r="L57" s="65">
        <f t="shared" si="1"/>
        <v>0.73876986869384931</v>
      </c>
      <c r="M57" s="59">
        <v>81.186224599999946</v>
      </c>
      <c r="N57" s="59">
        <v>84.248639999999853</v>
      </c>
      <c r="O57" s="59">
        <v>1.7350700000000001</v>
      </c>
      <c r="P57" s="65">
        <f t="shared" si="2"/>
        <v>1.0377208746322206</v>
      </c>
    </row>
    <row r="58" spans="1:16">
      <c r="A58" s="61"/>
      <c r="B58" s="61">
        <v>52000679</v>
      </c>
      <c r="C58" s="64" t="s">
        <v>112</v>
      </c>
      <c r="D58" s="61" t="s">
        <v>54</v>
      </c>
      <c r="E58" s="64">
        <v>3225</v>
      </c>
      <c r="F58" s="64">
        <v>5271</v>
      </c>
      <c r="G58" s="64" t="s">
        <v>103</v>
      </c>
      <c r="H58" s="65">
        <f t="shared" si="0"/>
        <v>1.6344186046511628</v>
      </c>
      <c r="I58" s="64">
        <v>3795</v>
      </c>
      <c r="J58" s="64">
        <v>5114</v>
      </c>
      <c r="K58" s="64" t="s">
        <v>103</v>
      </c>
      <c r="L58" s="65">
        <f t="shared" si="1"/>
        <v>1.3475625823451911</v>
      </c>
      <c r="M58" s="59">
        <v>85.594697100000047</v>
      </c>
      <c r="N58" s="59">
        <v>172.40218999999919</v>
      </c>
      <c r="O58" s="59" t="s">
        <v>103</v>
      </c>
      <c r="P58" s="65">
        <f t="shared" si="2"/>
        <v>2.0141690530031573</v>
      </c>
    </row>
    <row r="59" spans="1:16">
      <c r="A59" s="61"/>
      <c r="B59" s="61">
        <v>52001069</v>
      </c>
      <c r="C59" s="64" t="s">
        <v>112</v>
      </c>
      <c r="D59" s="61" t="s">
        <v>53</v>
      </c>
      <c r="E59" s="64">
        <v>2157</v>
      </c>
      <c r="F59" s="64">
        <v>1760</v>
      </c>
      <c r="G59" s="64">
        <v>34</v>
      </c>
      <c r="H59" s="65">
        <f t="shared" si="0"/>
        <v>0.8159480760315253</v>
      </c>
      <c r="I59" s="64">
        <v>3060</v>
      </c>
      <c r="J59" s="64">
        <v>2304</v>
      </c>
      <c r="K59" s="64">
        <v>35</v>
      </c>
      <c r="L59" s="65">
        <f t="shared" si="1"/>
        <v>0.75294117647058822</v>
      </c>
      <c r="M59" s="59">
        <v>43.924202900000019</v>
      </c>
      <c r="N59" s="59">
        <v>45.455719999999992</v>
      </c>
      <c r="O59" s="59">
        <v>0.58533999999999997</v>
      </c>
      <c r="P59" s="65">
        <f t="shared" si="2"/>
        <v>1.0348672713193385</v>
      </c>
    </row>
    <row r="60" spans="1:16">
      <c r="A60" s="61"/>
      <c r="B60" s="61">
        <v>52001391</v>
      </c>
      <c r="C60" s="64" t="s">
        <v>112</v>
      </c>
      <c r="D60" s="61" t="s">
        <v>56</v>
      </c>
      <c r="E60" s="64">
        <v>1154</v>
      </c>
      <c r="F60" s="64">
        <v>1559</v>
      </c>
      <c r="G60" s="64">
        <v>114</v>
      </c>
      <c r="H60" s="65">
        <f t="shared" si="0"/>
        <v>1.350953206239168</v>
      </c>
      <c r="I60" s="64">
        <v>1797</v>
      </c>
      <c r="J60" s="64">
        <v>2033</v>
      </c>
      <c r="K60" s="64">
        <v>114</v>
      </c>
      <c r="L60" s="65">
        <f t="shared" si="1"/>
        <v>1.1313299944351698</v>
      </c>
      <c r="M60" s="59">
        <v>30.781858300000007</v>
      </c>
      <c r="N60" s="59">
        <v>46.177660000000039</v>
      </c>
      <c r="O60" s="59">
        <v>2.1410799999999997</v>
      </c>
      <c r="P60" s="65">
        <f t="shared" si="2"/>
        <v>1.5001582929124206</v>
      </c>
    </row>
    <row r="61" spans="1:16">
      <c r="A61" s="61"/>
      <c r="B61" s="61">
        <v>52001429</v>
      </c>
      <c r="C61" s="64" t="s">
        <v>112</v>
      </c>
      <c r="D61" s="61" t="s">
        <v>57</v>
      </c>
      <c r="E61" s="64">
        <v>1582</v>
      </c>
      <c r="F61" s="64">
        <v>1824</v>
      </c>
      <c r="G61" s="64">
        <v>14</v>
      </c>
      <c r="H61" s="65">
        <f t="shared" si="0"/>
        <v>1.1529709228824274</v>
      </c>
      <c r="I61" s="64">
        <v>2235</v>
      </c>
      <c r="J61" s="64">
        <v>2260</v>
      </c>
      <c r="K61" s="64">
        <v>51</v>
      </c>
      <c r="L61" s="65">
        <f t="shared" si="1"/>
        <v>1.0111856823266219</v>
      </c>
      <c r="M61" s="59">
        <v>32.356275599999996</v>
      </c>
      <c r="N61" s="59">
        <v>37.201190000000132</v>
      </c>
      <c r="O61" s="59">
        <v>0.49284999999999995</v>
      </c>
      <c r="P61" s="65">
        <f t="shared" si="2"/>
        <v>1.1497364671971126</v>
      </c>
    </row>
    <row r="62" spans="1:16">
      <c r="A62" s="73" t="s">
        <v>138</v>
      </c>
      <c r="B62" s="73"/>
      <c r="C62" s="74"/>
      <c r="D62" s="73"/>
      <c r="E62" s="74">
        <f>SUM(E56:E61)</f>
        <v>12107</v>
      </c>
      <c r="F62" s="74">
        <f t="shared" ref="F62:G62" si="43">SUM(F56:F61)</f>
        <v>14642</v>
      </c>
      <c r="G62" s="74">
        <f t="shared" si="43"/>
        <v>202</v>
      </c>
      <c r="H62" s="75">
        <f t="shared" si="0"/>
        <v>1.2093830015693401</v>
      </c>
      <c r="I62" s="74">
        <f t="shared" ref="I62:K62" si="44">SUM(I56:I61)</f>
        <v>16063</v>
      </c>
      <c r="J62" s="74">
        <f t="shared" si="44"/>
        <v>16536</v>
      </c>
      <c r="K62" s="74">
        <f t="shared" si="44"/>
        <v>565</v>
      </c>
      <c r="L62" s="75">
        <f t="shared" si="1"/>
        <v>1.0294465541928657</v>
      </c>
      <c r="M62" s="76">
        <f t="shared" ref="M62" si="45">SUM(M56:M61)</f>
        <v>293.54127190000003</v>
      </c>
      <c r="N62" s="76">
        <f t="shared" ref="N62" si="46">SUM(N56:N61)</f>
        <v>420.59319999999923</v>
      </c>
      <c r="O62" s="76">
        <f t="shared" ref="O62" si="47">SUM(O56:O61)</f>
        <v>6.1660399999999997</v>
      </c>
      <c r="P62" s="75">
        <f t="shared" si="2"/>
        <v>1.4328247516188513</v>
      </c>
    </row>
    <row r="63" spans="1:16">
      <c r="A63" s="61"/>
      <c r="B63" s="61">
        <v>52001626</v>
      </c>
      <c r="C63" s="64" t="s">
        <v>121</v>
      </c>
      <c r="D63" s="61" t="s">
        <v>125</v>
      </c>
      <c r="E63" s="64">
        <v>4127</v>
      </c>
      <c r="F63" s="64">
        <v>4107</v>
      </c>
      <c r="G63" s="64" t="s">
        <v>103</v>
      </c>
      <c r="H63" s="65">
        <f t="shared" si="0"/>
        <v>0.99515386479282775</v>
      </c>
      <c r="I63" s="64">
        <v>5446</v>
      </c>
      <c r="J63" s="64">
        <v>4672</v>
      </c>
      <c r="K63" s="64" t="s">
        <v>103</v>
      </c>
      <c r="L63" s="65">
        <f t="shared" si="1"/>
        <v>0.85787734116782965</v>
      </c>
      <c r="M63" s="59">
        <v>106.11296629999987</v>
      </c>
      <c r="N63" s="59">
        <v>108.36549000000007</v>
      </c>
      <c r="O63" s="59" t="s">
        <v>103</v>
      </c>
      <c r="P63" s="65">
        <f t="shared" si="2"/>
        <v>1.0212276009100709</v>
      </c>
    </row>
    <row r="64" spans="1:16">
      <c r="A64" s="61"/>
      <c r="B64" s="61">
        <v>52000474</v>
      </c>
      <c r="C64" s="64" t="s">
        <v>121</v>
      </c>
      <c r="D64" s="61" t="s">
        <v>53</v>
      </c>
      <c r="E64" s="64">
        <v>1741</v>
      </c>
      <c r="F64" s="64">
        <v>2054</v>
      </c>
      <c r="G64" s="64">
        <v>8</v>
      </c>
      <c r="H64" s="65">
        <f t="shared" si="0"/>
        <v>1.179781734635267</v>
      </c>
      <c r="I64" s="64">
        <v>2438</v>
      </c>
      <c r="J64" s="64">
        <v>2109</v>
      </c>
      <c r="K64" s="64" t="s">
        <v>103</v>
      </c>
      <c r="L64" s="65">
        <f t="shared" si="1"/>
        <v>0.86505332239540611</v>
      </c>
      <c r="M64" s="59">
        <v>44.518339299999987</v>
      </c>
      <c r="N64" s="59">
        <v>57.405700000000046</v>
      </c>
      <c r="O64" s="59">
        <v>1.2373799999999997</v>
      </c>
      <c r="P64" s="65">
        <f t="shared" si="2"/>
        <v>1.2894843092226502</v>
      </c>
    </row>
    <row r="65" spans="1:16">
      <c r="A65" s="61"/>
      <c r="B65" s="61">
        <v>52001140</v>
      </c>
      <c r="C65" s="64" t="s">
        <v>121</v>
      </c>
      <c r="D65" s="61" t="s">
        <v>55</v>
      </c>
      <c r="E65" s="64">
        <v>413</v>
      </c>
      <c r="F65" s="64">
        <v>519</v>
      </c>
      <c r="G65" s="64">
        <v>58</v>
      </c>
      <c r="H65" s="65">
        <f t="shared" si="0"/>
        <v>1.2566585956416465</v>
      </c>
      <c r="I65" s="64">
        <v>615</v>
      </c>
      <c r="J65" s="64">
        <v>556</v>
      </c>
      <c r="K65" s="64">
        <v>57</v>
      </c>
      <c r="L65" s="65">
        <f t="shared" si="1"/>
        <v>0.90406504065040649</v>
      </c>
      <c r="M65" s="59">
        <v>16.590672899999987</v>
      </c>
      <c r="N65" s="59">
        <v>18.570920000000047</v>
      </c>
      <c r="O65" s="59">
        <v>1.1569799999999999</v>
      </c>
      <c r="P65" s="65">
        <f t="shared" si="2"/>
        <v>1.1193590586672384</v>
      </c>
    </row>
    <row r="66" spans="1:16">
      <c r="A66" s="61"/>
      <c r="B66" s="61">
        <v>52001583</v>
      </c>
      <c r="C66" s="64" t="s">
        <v>121</v>
      </c>
      <c r="D66" s="61" t="s">
        <v>95</v>
      </c>
      <c r="E66" s="64">
        <v>328</v>
      </c>
      <c r="F66" s="64">
        <v>561</v>
      </c>
      <c r="G66" s="64">
        <v>25</v>
      </c>
      <c r="H66" s="65">
        <f t="shared" si="0"/>
        <v>1.7103658536585367</v>
      </c>
      <c r="I66" s="64">
        <v>610</v>
      </c>
      <c r="J66" s="64">
        <v>640</v>
      </c>
      <c r="K66" s="64">
        <v>46</v>
      </c>
      <c r="L66" s="65">
        <f t="shared" si="1"/>
        <v>1.0491803278688525</v>
      </c>
      <c r="M66" s="59">
        <v>11.453650299999989</v>
      </c>
      <c r="N66" s="59">
        <v>15.375350000000019</v>
      </c>
      <c r="O66" s="59">
        <v>0.82939000000000007</v>
      </c>
      <c r="P66" s="65">
        <f t="shared" si="2"/>
        <v>1.3423973665408691</v>
      </c>
    </row>
    <row r="67" spans="1:16">
      <c r="A67" s="73" t="s">
        <v>139</v>
      </c>
      <c r="B67" s="73"/>
      <c r="C67" s="74"/>
      <c r="D67" s="73"/>
      <c r="E67" s="74">
        <f>SUM(E63:E66)</f>
        <v>6609</v>
      </c>
      <c r="F67" s="74">
        <f t="shared" ref="F67" si="48">SUM(F63:F66)</f>
        <v>7241</v>
      </c>
      <c r="G67" s="74">
        <f t="shared" ref="G67" si="49">SUM(G63:G66)</f>
        <v>91</v>
      </c>
      <c r="H67" s="75">
        <f t="shared" si="0"/>
        <v>1.0956271750643063</v>
      </c>
      <c r="I67" s="74">
        <f t="shared" ref="I67:K67" si="50">SUM(I63:I66)</f>
        <v>9109</v>
      </c>
      <c r="J67" s="74">
        <f t="shared" si="50"/>
        <v>7977</v>
      </c>
      <c r="K67" s="74">
        <f t="shared" si="50"/>
        <v>103</v>
      </c>
      <c r="L67" s="75">
        <f t="shared" si="1"/>
        <v>0.87572730266769128</v>
      </c>
      <c r="M67" s="76">
        <f t="shared" ref="M67:O67" si="51">SUM(M63:M66)</f>
        <v>178.67562879999983</v>
      </c>
      <c r="N67" s="76">
        <f t="shared" si="51"/>
        <v>199.71746000000019</v>
      </c>
      <c r="O67" s="76">
        <f t="shared" si="51"/>
        <v>3.2237499999999999</v>
      </c>
      <c r="P67" s="75">
        <f t="shared" si="2"/>
        <v>1.1177655360236818</v>
      </c>
    </row>
    <row r="68" spans="1:16">
      <c r="A68" s="66" t="s">
        <v>58</v>
      </c>
      <c r="B68" s="66"/>
      <c r="C68" s="67"/>
      <c r="D68" s="66"/>
      <c r="E68" s="67">
        <f>SUM(E62,E67)</f>
        <v>18716</v>
      </c>
      <c r="F68" s="67">
        <f t="shared" ref="F68" si="52">SUM(F62,F67)</f>
        <v>21883</v>
      </c>
      <c r="G68" s="67">
        <f t="shared" ref="G68" si="53">SUM(G62,G67)</f>
        <v>293</v>
      </c>
      <c r="H68" s="68">
        <f t="shared" si="0"/>
        <v>1.1692135071596494</v>
      </c>
      <c r="I68" s="67">
        <f t="shared" ref="I68:K68" si="54">SUM(I62,I67)</f>
        <v>25172</v>
      </c>
      <c r="J68" s="67">
        <f t="shared" si="54"/>
        <v>24513</v>
      </c>
      <c r="K68" s="67">
        <f t="shared" si="54"/>
        <v>668</v>
      </c>
      <c r="L68" s="68">
        <f t="shared" si="1"/>
        <v>0.97382011759097409</v>
      </c>
      <c r="M68" s="69">
        <f t="shared" ref="M68:O68" si="55">SUM(M62,M67)</f>
        <v>472.21690069999988</v>
      </c>
      <c r="N68" s="69">
        <f t="shared" si="55"/>
        <v>620.31065999999942</v>
      </c>
      <c r="O68" s="69">
        <f t="shared" si="55"/>
        <v>9.3897899999999996</v>
      </c>
      <c r="P68" s="68">
        <f t="shared" si="2"/>
        <v>1.3136138479594226</v>
      </c>
    </row>
    <row r="69" spans="1:16">
      <c r="A69" s="61" t="s">
        <v>59</v>
      </c>
      <c r="B69" s="61">
        <v>52000149</v>
      </c>
      <c r="C69" s="64" t="s">
        <v>109</v>
      </c>
      <c r="D69" s="61" t="s">
        <v>60</v>
      </c>
      <c r="E69" s="64">
        <v>6275</v>
      </c>
      <c r="F69" s="64">
        <v>6352</v>
      </c>
      <c r="G69" s="64">
        <v>213</v>
      </c>
      <c r="H69" s="65">
        <f t="shared" si="0"/>
        <v>1.0122709163346613</v>
      </c>
      <c r="I69" s="64">
        <v>3929</v>
      </c>
      <c r="J69" s="64">
        <v>3811</v>
      </c>
      <c r="K69" s="64">
        <v>147</v>
      </c>
      <c r="L69" s="65">
        <f t="shared" si="1"/>
        <v>0.96996691270043267</v>
      </c>
      <c r="M69" s="59">
        <v>91.706858599999947</v>
      </c>
      <c r="N69" s="59">
        <v>96.739075000000298</v>
      </c>
      <c r="O69" s="59">
        <v>3.6361099999999982</v>
      </c>
      <c r="P69" s="65">
        <f t="shared" si="2"/>
        <v>1.0548728467731023</v>
      </c>
    </row>
    <row r="70" spans="1:16">
      <c r="A70" s="61"/>
      <c r="B70" s="61">
        <v>52000315</v>
      </c>
      <c r="C70" s="64" t="s">
        <v>109</v>
      </c>
      <c r="D70" s="61" t="s">
        <v>61</v>
      </c>
      <c r="E70" s="64">
        <v>4042</v>
      </c>
      <c r="F70" s="64">
        <v>3609</v>
      </c>
      <c r="G70" s="64">
        <v>42</v>
      </c>
      <c r="H70" s="65">
        <f t="shared" si="0"/>
        <v>0.89287481444829297</v>
      </c>
      <c r="I70" s="64">
        <v>2102</v>
      </c>
      <c r="J70" s="64">
        <v>1921</v>
      </c>
      <c r="K70" s="64">
        <v>65</v>
      </c>
      <c r="L70" s="65">
        <f t="shared" si="1"/>
        <v>0.91389153187440531</v>
      </c>
      <c r="M70" s="59">
        <v>53.87369319999997</v>
      </c>
      <c r="N70" s="59">
        <v>49.878497000000046</v>
      </c>
      <c r="O70" s="59">
        <v>1.3256199999999998</v>
      </c>
      <c r="P70" s="65">
        <f t="shared" si="2"/>
        <v>0.92584142718472606</v>
      </c>
    </row>
    <row r="71" spans="1:16">
      <c r="A71" s="61"/>
      <c r="B71" s="61">
        <v>52000764</v>
      </c>
      <c r="C71" s="64" t="s">
        <v>109</v>
      </c>
      <c r="D71" s="61" t="s">
        <v>63</v>
      </c>
      <c r="E71" s="64">
        <v>2809</v>
      </c>
      <c r="F71" s="64">
        <v>2605</v>
      </c>
      <c r="G71" s="64">
        <v>212</v>
      </c>
      <c r="H71" s="65">
        <f t="shared" si="0"/>
        <v>0.92737629049483805</v>
      </c>
      <c r="I71" s="64">
        <v>338</v>
      </c>
      <c r="J71" s="64">
        <v>341</v>
      </c>
      <c r="K71" s="64">
        <v>8</v>
      </c>
      <c r="L71" s="65">
        <f t="shared" si="1"/>
        <v>1.0088757396449703</v>
      </c>
      <c r="M71" s="59">
        <v>29.580816200000008</v>
      </c>
      <c r="N71" s="59">
        <v>28.774360000000151</v>
      </c>
      <c r="O71" s="59">
        <v>2.5277400000000014</v>
      </c>
      <c r="P71" s="65">
        <f t="shared" si="2"/>
        <v>0.97273718904349038</v>
      </c>
    </row>
    <row r="72" spans="1:16">
      <c r="A72" s="61"/>
      <c r="B72" s="61">
        <v>52000925</v>
      </c>
      <c r="C72" s="64" t="s">
        <v>109</v>
      </c>
      <c r="D72" s="61" t="s">
        <v>65</v>
      </c>
      <c r="E72" s="64">
        <v>1674</v>
      </c>
      <c r="F72" s="64">
        <v>1716</v>
      </c>
      <c r="G72" s="64">
        <v>137</v>
      </c>
      <c r="H72" s="65">
        <f t="shared" si="0"/>
        <v>1.0250896057347669</v>
      </c>
      <c r="I72" s="64">
        <v>120</v>
      </c>
      <c r="J72" s="64">
        <v>145</v>
      </c>
      <c r="K72" s="64">
        <v>11</v>
      </c>
      <c r="L72" s="65">
        <f t="shared" si="1"/>
        <v>1.2083333333333333</v>
      </c>
      <c r="M72" s="59">
        <v>21.039615400000002</v>
      </c>
      <c r="N72" s="59">
        <v>21.152330000000042</v>
      </c>
      <c r="O72" s="59">
        <v>1.4710300000000003</v>
      </c>
      <c r="P72" s="65">
        <f t="shared" si="2"/>
        <v>1.0053572557224615</v>
      </c>
    </row>
    <row r="73" spans="1:16">
      <c r="A73" s="61"/>
      <c r="B73" s="61">
        <v>52001454</v>
      </c>
      <c r="C73" s="64" t="s">
        <v>109</v>
      </c>
      <c r="D73" s="61" t="s">
        <v>69</v>
      </c>
      <c r="E73" s="64">
        <v>1027</v>
      </c>
      <c r="F73" s="64">
        <v>1383</v>
      </c>
      <c r="G73" s="64">
        <v>98</v>
      </c>
      <c r="H73" s="65">
        <f t="shared" si="0"/>
        <v>1.3466407010710808</v>
      </c>
      <c r="I73" s="64">
        <v>612</v>
      </c>
      <c r="J73" s="64">
        <v>754</v>
      </c>
      <c r="K73" s="64" t="s">
        <v>103</v>
      </c>
      <c r="L73" s="65">
        <f t="shared" si="1"/>
        <v>1.2320261437908497</v>
      </c>
      <c r="M73" s="59">
        <v>13.028866400000005</v>
      </c>
      <c r="N73" s="59">
        <v>19.925519999999999</v>
      </c>
      <c r="O73" s="59">
        <v>1.9649500000000002</v>
      </c>
      <c r="P73" s="65">
        <f t="shared" si="2"/>
        <v>1.5293364279182409</v>
      </c>
    </row>
    <row r="74" spans="1:16">
      <c r="A74" s="61"/>
      <c r="B74" s="61">
        <v>52001586</v>
      </c>
      <c r="C74" s="64" t="s">
        <v>109</v>
      </c>
      <c r="D74" s="61" t="s">
        <v>96</v>
      </c>
      <c r="E74" s="64">
        <v>324</v>
      </c>
      <c r="F74" s="64">
        <v>329</v>
      </c>
      <c r="G74" s="64">
        <v>65</v>
      </c>
      <c r="H74" s="65">
        <f t="shared" ref="H74:H80" si="56">IFERROR(F74/E74,0)</f>
        <v>1.0154320987654322</v>
      </c>
      <c r="I74" s="64">
        <v>67</v>
      </c>
      <c r="J74" s="64">
        <v>189</v>
      </c>
      <c r="K74" s="64">
        <v>2</v>
      </c>
      <c r="L74" s="65">
        <f t="shared" ref="L74:L80" si="57">IFERROR(J74/I74,0)</f>
        <v>2.8208955223880596</v>
      </c>
      <c r="M74" s="59">
        <v>4.6777946000000004</v>
      </c>
      <c r="N74" s="59">
        <v>4.9714900000000029</v>
      </c>
      <c r="O74" s="59">
        <v>0.94581999999999966</v>
      </c>
      <c r="P74" s="65">
        <f t="shared" ref="P74:P80" si="58">IFERROR(N74/M74,0)</f>
        <v>1.0627850141175508</v>
      </c>
    </row>
    <row r="75" spans="1:16">
      <c r="A75" s="73" t="s">
        <v>109</v>
      </c>
      <c r="B75" s="73"/>
      <c r="C75" s="74"/>
      <c r="D75" s="73"/>
      <c r="E75" s="74">
        <f>SUM(E69:E74)</f>
        <v>16151</v>
      </c>
      <c r="F75" s="74">
        <f t="shared" ref="F75:G75" si="59">SUM(F69:F74)</f>
        <v>15994</v>
      </c>
      <c r="G75" s="74">
        <f t="shared" si="59"/>
        <v>767</v>
      </c>
      <c r="H75" s="75">
        <f t="shared" si="56"/>
        <v>0.99027923967556186</v>
      </c>
      <c r="I75" s="74">
        <f t="shared" ref="I75:K75" si="60">SUM(I69:I74)</f>
        <v>7168</v>
      </c>
      <c r="J75" s="74">
        <f t="shared" si="60"/>
        <v>7161</v>
      </c>
      <c r="K75" s="74">
        <f t="shared" si="60"/>
        <v>233</v>
      </c>
      <c r="L75" s="75">
        <f t="shared" si="57"/>
        <v>0.9990234375</v>
      </c>
      <c r="M75" s="76">
        <f t="shared" ref="M75:N75" si="61">SUM(M69:M74)</f>
        <v>213.90764439999992</v>
      </c>
      <c r="N75" s="76">
        <f t="shared" si="61"/>
        <v>221.44127200000054</v>
      </c>
      <c r="O75" s="76">
        <f>SUM(O69:O74)</f>
        <v>11.871269999999999</v>
      </c>
      <c r="P75" s="75">
        <f t="shared" si="58"/>
        <v>1.0352190667198082</v>
      </c>
    </row>
    <row r="76" spans="1:16">
      <c r="A76" s="61"/>
      <c r="B76" s="61">
        <v>52000865</v>
      </c>
      <c r="C76" s="64" t="s">
        <v>115</v>
      </c>
      <c r="D76" s="61" t="s">
        <v>64</v>
      </c>
      <c r="E76" s="64">
        <v>5846</v>
      </c>
      <c r="F76" s="64">
        <v>4644</v>
      </c>
      <c r="G76" s="64" t="s">
        <v>103</v>
      </c>
      <c r="H76" s="65">
        <f t="shared" si="56"/>
        <v>0.79438932603489565</v>
      </c>
      <c r="I76" s="64">
        <v>807</v>
      </c>
      <c r="J76" s="64">
        <v>646</v>
      </c>
      <c r="K76" s="64" t="s">
        <v>103</v>
      </c>
      <c r="L76" s="65">
        <f t="shared" si="57"/>
        <v>0.8004956629491945</v>
      </c>
      <c r="M76" s="59">
        <v>66.134618800000041</v>
      </c>
      <c r="N76" s="59">
        <v>53.487650000000023</v>
      </c>
      <c r="O76" s="59" t="s">
        <v>103</v>
      </c>
      <c r="P76" s="65">
        <f t="shared" si="58"/>
        <v>0.80876930978847628</v>
      </c>
    </row>
    <row r="77" spans="1:16">
      <c r="A77" s="61"/>
      <c r="B77" s="61">
        <v>52001179</v>
      </c>
      <c r="C77" s="64" t="s">
        <v>115</v>
      </c>
      <c r="D77" s="61" t="s">
        <v>66</v>
      </c>
      <c r="E77" s="64">
        <v>2219</v>
      </c>
      <c r="F77" s="64">
        <v>2157</v>
      </c>
      <c r="G77" s="64">
        <v>50</v>
      </c>
      <c r="H77" s="65">
        <f t="shared" si="56"/>
        <v>0.97205948625506988</v>
      </c>
      <c r="I77" s="64">
        <v>172</v>
      </c>
      <c r="J77" s="64">
        <v>189</v>
      </c>
      <c r="K77" s="64" t="s">
        <v>103</v>
      </c>
      <c r="L77" s="65">
        <f t="shared" si="57"/>
        <v>1.0988372093023255</v>
      </c>
      <c r="M77" s="59">
        <v>25.189635800000016</v>
      </c>
      <c r="N77" s="59">
        <v>25.626389000000007</v>
      </c>
      <c r="O77" s="59">
        <v>0.46309999999999996</v>
      </c>
      <c r="P77" s="65">
        <f t="shared" si="58"/>
        <v>1.0173386071743042</v>
      </c>
    </row>
    <row r="78" spans="1:16">
      <c r="A78" s="61"/>
      <c r="B78" s="61">
        <v>52001409</v>
      </c>
      <c r="C78" s="64" t="s">
        <v>115</v>
      </c>
      <c r="D78" s="61" t="s">
        <v>67</v>
      </c>
      <c r="E78" s="64">
        <v>5453</v>
      </c>
      <c r="F78" s="64">
        <v>4247</v>
      </c>
      <c r="G78" s="64" t="s">
        <v>103</v>
      </c>
      <c r="H78" s="65">
        <f t="shared" si="56"/>
        <v>0.77883733724555293</v>
      </c>
      <c r="I78" s="64">
        <v>765</v>
      </c>
      <c r="J78" s="64">
        <v>620</v>
      </c>
      <c r="K78" s="64" t="s">
        <v>103</v>
      </c>
      <c r="L78" s="65">
        <f t="shared" si="57"/>
        <v>0.81045751633986929</v>
      </c>
      <c r="M78" s="59">
        <v>58.015191900000069</v>
      </c>
      <c r="N78" s="59">
        <v>48.078820000000093</v>
      </c>
      <c r="O78" s="59" t="s">
        <v>103</v>
      </c>
      <c r="P78" s="65">
        <f t="shared" si="58"/>
        <v>0.82872810423298859</v>
      </c>
    </row>
    <row r="79" spans="1:16">
      <c r="A79" s="61"/>
      <c r="B79" s="61">
        <v>52001434</v>
      </c>
      <c r="C79" s="64" t="s">
        <v>115</v>
      </c>
      <c r="D79" s="61" t="s">
        <v>68</v>
      </c>
      <c r="E79" s="64">
        <v>1414</v>
      </c>
      <c r="F79" s="64">
        <v>1523</v>
      </c>
      <c r="G79" s="64">
        <v>89</v>
      </c>
      <c r="H79" s="65">
        <f t="shared" si="56"/>
        <v>1.077086280056577</v>
      </c>
      <c r="I79" s="64">
        <v>83</v>
      </c>
      <c r="J79" s="64">
        <v>189</v>
      </c>
      <c r="K79" s="64">
        <v>16</v>
      </c>
      <c r="L79" s="65">
        <f t="shared" si="57"/>
        <v>2.2771084337349397</v>
      </c>
      <c r="M79" s="59">
        <v>15.969619199999986</v>
      </c>
      <c r="N79" s="59">
        <v>20.077790000000046</v>
      </c>
      <c r="O79" s="59">
        <v>1.1016800000000002</v>
      </c>
      <c r="P79" s="65">
        <f t="shared" si="58"/>
        <v>1.2572491396664025</v>
      </c>
    </row>
    <row r="80" spans="1:16">
      <c r="A80" s="73" t="s">
        <v>115</v>
      </c>
      <c r="B80" s="73"/>
      <c r="C80" s="74"/>
      <c r="D80" s="73"/>
      <c r="E80" s="74">
        <f>SUM(E76:E79)</f>
        <v>14932</v>
      </c>
      <c r="F80" s="74">
        <f t="shared" ref="F80" si="62">SUM(F76:F79)</f>
        <v>12571</v>
      </c>
      <c r="G80" s="74">
        <f t="shared" ref="G80" si="63">SUM(G76:G79)</f>
        <v>139</v>
      </c>
      <c r="H80" s="75">
        <f t="shared" si="56"/>
        <v>0.84188320385748727</v>
      </c>
      <c r="I80" s="74">
        <f t="shared" ref="I80:K80" si="64">SUM(I76:I79)</f>
        <v>1827</v>
      </c>
      <c r="J80" s="74">
        <f t="shared" si="64"/>
        <v>1644</v>
      </c>
      <c r="K80" s="74">
        <f t="shared" si="64"/>
        <v>16</v>
      </c>
      <c r="L80" s="75">
        <f t="shared" si="57"/>
        <v>0.89983579638752054</v>
      </c>
      <c r="M80" s="76">
        <f t="shared" ref="M80:O80" si="65">SUM(M76:M79)</f>
        <v>165.3090657000001</v>
      </c>
      <c r="N80" s="76">
        <f t="shared" si="65"/>
        <v>147.27064900000016</v>
      </c>
      <c r="O80" s="76">
        <f t="shared" si="65"/>
        <v>1.5647800000000003</v>
      </c>
      <c r="P80" s="75">
        <f t="shared" si="58"/>
        <v>0.89088065664386651</v>
      </c>
    </row>
    <row r="81" spans="1:16">
      <c r="A81" s="66" t="s">
        <v>70</v>
      </c>
      <c r="B81" s="66"/>
      <c r="C81" s="67"/>
      <c r="D81" s="66"/>
      <c r="E81" s="67">
        <f>SUM(E75,E80)</f>
        <v>31083</v>
      </c>
      <c r="F81" s="67">
        <f t="shared" ref="F81" si="66">SUM(F75,F80)</f>
        <v>28565</v>
      </c>
      <c r="G81" s="67">
        <f t="shared" ref="G81" si="67">SUM(G75,G80)</f>
        <v>906</v>
      </c>
      <c r="H81" s="68">
        <f t="shared" ref="H81:H99" si="68">IFERROR(F81/E81,0)</f>
        <v>0.91899108837628285</v>
      </c>
      <c r="I81" s="67">
        <f t="shared" ref="I81:K81" si="69">SUM(I75,I80)</f>
        <v>8995</v>
      </c>
      <c r="J81" s="67">
        <f t="shared" si="69"/>
        <v>8805</v>
      </c>
      <c r="K81" s="67">
        <f t="shared" si="69"/>
        <v>249</v>
      </c>
      <c r="L81" s="68">
        <f t="shared" ref="L81:L99" si="70">IFERROR(J81/I81,0)</f>
        <v>0.9788771539744302</v>
      </c>
      <c r="M81" s="69">
        <f t="shared" ref="M81:O81" si="71">SUM(M75,M80)</f>
        <v>379.2167101</v>
      </c>
      <c r="N81" s="69">
        <f t="shared" si="71"/>
        <v>368.7119210000007</v>
      </c>
      <c r="O81" s="69">
        <f t="shared" si="71"/>
        <v>13.43605</v>
      </c>
      <c r="P81" s="68">
        <f t="shared" ref="P81:P99" si="72">IFERROR(N81/M81,0)</f>
        <v>0.97229871780378774</v>
      </c>
    </row>
    <row r="82" spans="1:16">
      <c r="A82" s="61" t="s">
        <v>126</v>
      </c>
      <c r="B82" s="61">
        <v>52000231</v>
      </c>
      <c r="C82" s="64" t="s">
        <v>110</v>
      </c>
      <c r="D82" s="61" t="s">
        <v>75</v>
      </c>
      <c r="E82" s="64">
        <v>2216</v>
      </c>
      <c r="F82" s="64">
        <v>2526</v>
      </c>
      <c r="G82" s="64">
        <v>20</v>
      </c>
      <c r="H82" s="65">
        <f t="shared" si="68"/>
        <v>1.1398916967509025</v>
      </c>
      <c r="I82" s="64">
        <v>720</v>
      </c>
      <c r="J82" s="64">
        <v>851</v>
      </c>
      <c r="K82" s="64">
        <v>15</v>
      </c>
      <c r="L82" s="65">
        <f t="shared" si="70"/>
        <v>1.1819444444444445</v>
      </c>
      <c r="M82" s="59">
        <v>27.118050699999973</v>
      </c>
      <c r="N82" s="59">
        <v>32.549530000000047</v>
      </c>
      <c r="O82" s="59">
        <v>0.43497999999999992</v>
      </c>
      <c r="P82" s="65">
        <f t="shared" si="72"/>
        <v>1.2002901816243039</v>
      </c>
    </row>
    <row r="83" spans="1:16">
      <c r="A83" s="61"/>
      <c r="B83" s="61">
        <v>52000549</v>
      </c>
      <c r="C83" s="64" t="s">
        <v>110</v>
      </c>
      <c r="D83" s="61" t="s">
        <v>76</v>
      </c>
      <c r="E83" s="64">
        <v>2343</v>
      </c>
      <c r="F83" s="64">
        <v>2875</v>
      </c>
      <c r="G83" s="64">
        <v>213</v>
      </c>
      <c r="H83" s="65">
        <f t="shared" si="68"/>
        <v>1.2270593256508751</v>
      </c>
      <c r="I83" s="64">
        <v>741</v>
      </c>
      <c r="J83" s="64">
        <v>1174</v>
      </c>
      <c r="K83" s="64">
        <v>96</v>
      </c>
      <c r="L83" s="65">
        <f t="shared" si="70"/>
        <v>1.5843454790823213</v>
      </c>
      <c r="M83" s="59">
        <v>28.83302170000001</v>
      </c>
      <c r="N83" s="59">
        <v>39.174350000000167</v>
      </c>
      <c r="O83" s="59">
        <v>3.1231099999999996</v>
      </c>
      <c r="P83" s="65">
        <f t="shared" si="72"/>
        <v>1.3586626614303194</v>
      </c>
    </row>
    <row r="84" spans="1:16">
      <c r="A84" s="61"/>
      <c r="B84" s="61">
        <v>52000615</v>
      </c>
      <c r="C84" s="64" t="s">
        <v>110</v>
      </c>
      <c r="D84" s="61" t="s">
        <v>77</v>
      </c>
      <c r="E84" s="64">
        <v>5535</v>
      </c>
      <c r="F84" s="64">
        <v>5055</v>
      </c>
      <c r="G84" s="64">
        <v>220</v>
      </c>
      <c r="H84" s="65">
        <f t="shared" si="68"/>
        <v>0.91327913279132789</v>
      </c>
      <c r="I84" s="64">
        <v>1722</v>
      </c>
      <c r="J84" s="64">
        <v>1688</v>
      </c>
      <c r="K84" s="64">
        <v>64</v>
      </c>
      <c r="L84" s="65">
        <f t="shared" si="70"/>
        <v>0.98025551684088275</v>
      </c>
      <c r="M84" s="59">
        <v>85.467418000000094</v>
      </c>
      <c r="N84" s="59">
        <v>78.461830000000305</v>
      </c>
      <c r="O84" s="59">
        <v>2.6161899999999991</v>
      </c>
      <c r="P84" s="65">
        <f t="shared" si="72"/>
        <v>0.91803206222984546</v>
      </c>
    </row>
    <row r="85" spans="1:16">
      <c r="A85" s="61"/>
      <c r="B85" s="61">
        <v>52001299</v>
      </c>
      <c r="C85" s="64" t="s">
        <v>110</v>
      </c>
      <c r="D85" s="61" t="s">
        <v>81</v>
      </c>
      <c r="E85" s="64">
        <v>1676</v>
      </c>
      <c r="F85" s="64">
        <v>1784</v>
      </c>
      <c r="G85" s="64" t="s">
        <v>103</v>
      </c>
      <c r="H85" s="65">
        <f t="shared" si="68"/>
        <v>1.0644391408114557</v>
      </c>
      <c r="I85" s="64">
        <v>107</v>
      </c>
      <c r="J85" s="64">
        <v>117</v>
      </c>
      <c r="K85" s="64" t="s">
        <v>103</v>
      </c>
      <c r="L85" s="65">
        <f t="shared" si="70"/>
        <v>1.0934579439252337</v>
      </c>
      <c r="M85" s="59">
        <v>19.349945699999989</v>
      </c>
      <c r="N85" s="59">
        <v>21.886920000000018</v>
      </c>
      <c r="O85" s="59" t="s">
        <v>103</v>
      </c>
      <c r="P85" s="65">
        <f t="shared" si="72"/>
        <v>1.1311101508672468</v>
      </c>
    </row>
    <row r="86" spans="1:16">
      <c r="A86" s="73" t="s">
        <v>140</v>
      </c>
      <c r="B86" s="73"/>
      <c r="C86" s="74"/>
      <c r="D86" s="73"/>
      <c r="E86" s="74">
        <f>SUM(E82:E85)</f>
        <v>11770</v>
      </c>
      <c r="F86" s="74">
        <f t="shared" ref="F86:G86" si="73">SUM(F82:F85)</f>
        <v>12240</v>
      </c>
      <c r="G86" s="74">
        <f t="shared" si="73"/>
        <v>453</v>
      </c>
      <c r="H86" s="75">
        <f t="shared" si="68"/>
        <v>1.0399320305862363</v>
      </c>
      <c r="I86" s="74">
        <f t="shared" ref="I86:K86" si="74">SUM(I82:I85)</f>
        <v>3290</v>
      </c>
      <c r="J86" s="74">
        <f t="shared" si="74"/>
        <v>3830</v>
      </c>
      <c r="K86" s="74">
        <f t="shared" si="74"/>
        <v>175</v>
      </c>
      <c r="L86" s="75">
        <f t="shared" si="70"/>
        <v>1.1641337386018238</v>
      </c>
      <c r="M86" s="76">
        <f t="shared" ref="M86:O86" si="75">SUM(M82:M85)</f>
        <v>160.76843610000006</v>
      </c>
      <c r="N86" s="76">
        <f t="shared" si="75"/>
        <v>172.07263000000052</v>
      </c>
      <c r="O86" s="76">
        <f t="shared" si="75"/>
        <v>6.1742799999999987</v>
      </c>
      <c r="P86" s="75">
        <f t="shared" si="72"/>
        <v>1.070313515353033</v>
      </c>
    </row>
    <row r="87" spans="1:16">
      <c r="A87" s="61"/>
      <c r="B87" s="61">
        <v>52001633</v>
      </c>
      <c r="C87" s="64" t="s">
        <v>114</v>
      </c>
      <c r="D87" s="61" t="s">
        <v>127</v>
      </c>
      <c r="E87" s="64">
        <v>1864</v>
      </c>
      <c r="F87" s="64">
        <v>2038</v>
      </c>
      <c r="G87" s="64">
        <v>288</v>
      </c>
      <c r="H87" s="65">
        <f t="shared" si="68"/>
        <v>1.0933476394849786</v>
      </c>
      <c r="I87" s="64">
        <v>346</v>
      </c>
      <c r="J87" s="64">
        <v>430</v>
      </c>
      <c r="K87" s="64">
        <v>29</v>
      </c>
      <c r="L87" s="65">
        <f t="shared" si="70"/>
        <v>1.2427745664739884</v>
      </c>
      <c r="M87" s="59">
        <v>24.702778300000006</v>
      </c>
      <c r="N87" s="59">
        <v>28.603590000000189</v>
      </c>
      <c r="O87" s="59">
        <v>3.4704499999999978</v>
      </c>
      <c r="P87" s="65">
        <f t="shared" si="72"/>
        <v>1.1579098372105046</v>
      </c>
    </row>
    <row r="88" spans="1:16">
      <c r="A88" s="61"/>
      <c r="B88" s="61">
        <v>52000680</v>
      </c>
      <c r="C88" s="64" t="s">
        <v>114</v>
      </c>
      <c r="D88" s="61" t="s">
        <v>78</v>
      </c>
      <c r="E88" s="64">
        <v>1679</v>
      </c>
      <c r="F88" s="64">
        <v>1697</v>
      </c>
      <c r="G88" s="64">
        <v>93</v>
      </c>
      <c r="H88" s="65">
        <f t="shared" si="68"/>
        <v>1.0107206670637283</v>
      </c>
      <c r="I88" s="64">
        <v>199</v>
      </c>
      <c r="J88" s="64">
        <v>274</v>
      </c>
      <c r="K88" s="64">
        <v>6</v>
      </c>
      <c r="L88" s="65">
        <f t="shared" si="70"/>
        <v>1.3768844221105527</v>
      </c>
      <c r="M88" s="59">
        <v>25.310033600000001</v>
      </c>
      <c r="N88" s="59">
        <v>28.122990000000037</v>
      </c>
      <c r="O88" s="59">
        <v>2.0695300000000003</v>
      </c>
      <c r="P88" s="65">
        <f t="shared" si="72"/>
        <v>1.1111399709876337</v>
      </c>
    </row>
    <row r="89" spans="1:16">
      <c r="A89" s="61"/>
      <c r="B89" s="61">
        <v>52000754</v>
      </c>
      <c r="C89" s="64" t="s">
        <v>114</v>
      </c>
      <c r="D89" s="61" t="s">
        <v>79</v>
      </c>
      <c r="E89" s="64">
        <v>2471</v>
      </c>
      <c r="F89" s="64">
        <v>2046</v>
      </c>
      <c r="G89" s="64">
        <v>231</v>
      </c>
      <c r="H89" s="65">
        <f t="shared" si="68"/>
        <v>0.82800485633346821</v>
      </c>
      <c r="I89" s="64">
        <v>623</v>
      </c>
      <c r="J89" s="64">
        <v>677</v>
      </c>
      <c r="K89" s="64">
        <v>111</v>
      </c>
      <c r="L89" s="65">
        <f t="shared" si="70"/>
        <v>1.086677367576244</v>
      </c>
      <c r="M89" s="59">
        <v>35.069852500000032</v>
      </c>
      <c r="N89" s="59">
        <v>36.790870000000041</v>
      </c>
      <c r="O89" s="59">
        <v>3.6849400000000005</v>
      </c>
      <c r="P89" s="65">
        <f t="shared" si="72"/>
        <v>1.0490739874084161</v>
      </c>
    </row>
    <row r="90" spans="1:16">
      <c r="A90" s="61"/>
      <c r="B90" s="61">
        <v>52001510</v>
      </c>
      <c r="C90" s="64" t="s">
        <v>114</v>
      </c>
      <c r="D90" s="61" t="s">
        <v>83</v>
      </c>
      <c r="E90" s="64">
        <v>2107</v>
      </c>
      <c r="F90" s="64">
        <v>2275</v>
      </c>
      <c r="G90" s="64" t="s">
        <v>103</v>
      </c>
      <c r="H90" s="65">
        <f t="shared" si="68"/>
        <v>1.0797342192691031</v>
      </c>
      <c r="I90" s="64">
        <v>435</v>
      </c>
      <c r="J90" s="64">
        <v>601</v>
      </c>
      <c r="K90" s="64" t="s">
        <v>103</v>
      </c>
      <c r="L90" s="65">
        <f t="shared" si="70"/>
        <v>1.3816091954022989</v>
      </c>
      <c r="M90" s="59">
        <v>30.414034200000014</v>
      </c>
      <c r="N90" s="59">
        <v>37.273480000000205</v>
      </c>
      <c r="O90" s="59" t="s">
        <v>103</v>
      </c>
      <c r="P90" s="65">
        <f t="shared" si="72"/>
        <v>1.2255355456922643</v>
      </c>
    </row>
    <row r="91" spans="1:16">
      <c r="A91" s="61"/>
      <c r="B91" s="61">
        <v>52001580</v>
      </c>
      <c r="C91" s="64" t="s">
        <v>114</v>
      </c>
      <c r="D91" s="61" t="s">
        <v>94</v>
      </c>
      <c r="E91" s="64">
        <v>1880</v>
      </c>
      <c r="F91" s="64">
        <v>1546</v>
      </c>
      <c r="G91" s="64" t="s">
        <v>103</v>
      </c>
      <c r="H91" s="65">
        <f t="shared" si="68"/>
        <v>0.82234042553191489</v>
      </c>
      <c r="I91" s="64">
        <v>188</v>
      </c>
      <c r="J91" s="64">
        <v>177</v>
      </c>
      <c r="K91" s="64" t="s">
        <v>103</v>
      </c>
      <c r="L91" s="65">
        <f t="shared" si="70"/>
        <v>0.94148936170212771</v>
      </c>
      <c r="M91" s="59">
        <v>21.600096499999992</v>
      </c>
      <c r="N91" s="59">
        <v>19.851510000000072</v>
      </c>
      <c r="O91" s="59" t="s">
        <v>103</v>
      </c>
      <c r="P91" s="65">
        <f t="shared" si="72"/>
        <v>0.919047282960059</v>
      </c>
    </row>
    <row r="92" spans="1:16">
      <c r="A92" s="73" t="s">
        <v>141</v>
      </c>
      <c r="B92" s="73"/>
      <c r="C92" s="74"/>
      <c r="D92" s="73"/>
      <c r="E92" s="74">
        <f>SUM(E87:E91)</f>
        <v>10001</v>
      </c>
      <c r="F92" s="74">
        <f t="shared" ref="F92:G92" si="76">SUM(F87:F91)</f>
        <v>9602</v>
      </c>
      <c r="G92" s="74">
        <f t="shared" si="76"/>
        <v>612</v>
      </c>
      <c r="H92" s="75">
        <f t="shared" si="68"/>
        <v>0.96010398960103993</v>
      </c>
      <c r="I92" s="74">
        <f t="shared" ref="I92:K92" si="77">SUM(I87:I91)</f>
        <v>1791</v>
      </c>
      <c r="J92" s="74">
        <f t="shared" si="77"/>
        <v>2159</v>
      </c>
      <c r="K92" s="74">
        <f t="shared" si="77"/>
        <v>146</v>
      </c>
      <c r="L92" s="75">
        <f t="shared" si="70"/>
        <v>1.2054718034617533</v>
      </c>
      <c r="M92" s="76">
        <f t="shared" ref="M92:O92" si="78">SUM(M87:M91)</f>
        <v>137.09679510000004</v>
      </c>
      <c r="N92" s="76">
        <f t="shared" si="78"/>
        <v>150.64244000000053</v>
      </c>
      <c r="O92" s="76">
        <f t="shared" si="78"/>
        <v>9.2249199999999991</v>
      </c>
      <c r="P92" s="75">
        <f t="shared" si="72"/>
        <v>1.0988035124389315</v>
      </c>
    </row>
    <row r="93" spans="1:16">
      <c r="A93" s="61"/>
      <c r="B93" s="61">
        <v>50007865</v>
      </c>
      <c r="C93" s="64" t="s">
        <v>119</v>
      </c>
      <c r="D93" s="61" t="s">
        <v>72</v>
      </c>
      <c r="E93" s="64">
        <v>5097</v>
      </c>
      <c r="F93" s="64">
        <v>5164</v>
      </c>
      <c r="G93" s="64">
        <v>52</v>
      </c>
      <c r="H93" s="65">
        <f t="shared" si="68"/>
        <v>1.0131449872474005</v>
      </c>
      <c r="I93" s="64">
        <v>1421</v>
      </c>
      <c r="J93" s="64">
        <v>1349</v>
      </c>
      <c r="K93" s="64" t="s">
        <v>103</v>
      </c>
      <c r="L93" s="65">
        <f t="shared" si="70"/>
        <v>0.94933145672061925</v>
      </c>
      <c r="M93" s="59">
        <v>72.229588299999975</v>
      </c>
      <c r="N93" s="59">
        <v>73.990290000000215</v>
      </c>
      <c r="O93" s="59">
        <v>0.82016999999999995</v>
      </c>
      <c r="P93" s="65">
        <f t="shared" si="72"/>
        <v>1.0243764604151875</v>
      </c>
    </row>
    <row r="94" spans="1:16">
      <c r="A94" s="61"/>
      <c r="B94" s="61">
        <v>50008463</v>
      </c>
      <c r="C94" s="64" t="s">
        <v>119</v>
      </c>
      <c r="D94" s="61" t="s">
        <v>73</v>
      </c>
      <c r="E94" s="64">
        <v>2505</v>
      </c>
      <c r="F94" s="64">
        <v>2857</v>
      </c>
      <c r="G94" s="64">
        <v>128</v>
      </c>
      <c r="H94" s="65">
        <f t="shared" si="68"/>
        <v>1.1405189620758482</v>
      </c>
      <c r="I94" s="64">
        <v>1562</v>
      </c>
      <c r="J94" s="64">
        <v>1684</v>
      </c>
      <c r="K94" s="64">
        <v>15</v>
      </c>
      <c r="L94" s="65">
        <f t="shared" si="70"/>
        <v>1.0781049935979514</v>
      </c>
      <c r="M94" s="59">
        <v>38.283795099999999</v>
      </c>
      <c r="N94" s="59">
        <v>46.651599000000274</v>
      </c>
      <c r="O94" s="59">
        <v>1.2804100000000003</v>
      </c>
      <c r="P94" s="65">
        <f t="shared" si="72"/>
        <v>1.2185729987882072</v>
      </c>
    </row>
    <row r="95" spans="1:16">
      <c r="A95" s="61"/>
      <c r="B95" s="61">
        <v>52001300</v>
      </c>
      <c r="C95" s="64" t="s">
        <v>119</v>
      </c>
      <c r="D95" s="61" t="s">
        <v>82</v>
      </c>
      <c r="E95" s="64">
        <v>3893</v>
      </c>
      <c r="F95" s="64">
        <v>4165</v>
      </c>
      <c r="G95" s="64">
        <v>237</v>
      </c>
      <c r="H95" s="65">
        <f t="shared" si="68"/>
        <v>1.0698689956331877</v>
      </c>
      <c r="I95" s="64">
        <v>1000</v>
      </c>
      <c r="J95" s="64">
        <v>1274</v>
      </c>
      <c r="K95" s="64">
        <v>82</v>
      </c>
      <c r="L95" s="65">
        <f t="shared" si="70"/>
        <v>1.274</v>
      </c>
      <c r="M95" s="59">
        <v>47.451770600000025</v>
      </c>
      <c r="N95" s="59">
        <v>53.300395000000243</v>
      </c>
      <c r="O95" s="59">
        <v>3.183790000000001</v>
      </c>
      <c r="P95" s="65">
        <f t="shared" si="72"/>
        <v>1.1232540814820557</v>
      </c>
    </row>
    <row r="96" spans="1:16">
      <c r="A96" s="61"/>
      <c r="B96" s="61">
        <v>52001581</v>
      </c>
      <c r="C96" s="64" t="s">
        <v>119</v>
      </c>
      <c r="D96" s="61" t="s">
        <v>97</v>
      </c>
      <c r="E96" s="64">
        <v>1857</v>
      </c>
      <c r="F96" s="64">
        <v>2018</v>
      </c>
      <c r="G96" s="64">
        <v>267</v>
      </c>
      <c r="H96" s="65">
        <f t="shared" si="68"/>
        <v>1.0866989768443727</v>
      </c>
      <c r="I96" s="64">
        <v>450</v>
      </c>
      <c r="J96" s="64">
        <v>506</v>
      </c>
      <c r="K96" s="64">
        <v>80</v>
      </c>
      <c r="L96" s="65">
        <f t="shared" si="70"/>
        <v>1.1244444444444444</v>
      </c>
      <c r="M96" s="59">
        <v>21.3973221</v>
      </c>
      <c r="N96" s="59">
        <v>24.340420000000101</v>
      </c>
      <c r="O96" s="59">
        <v>3.256190000000001</v>
      </c>
      <c r="P96" s="65">
        <f t="shared" si="72"/>
        <v>1.1375451510355168</v>
      </c>
    </row>
    <row r="97" spans="1:16">
      <c r="A97" s="73" t="s">
        <v>142</v>
      </c>
      <c r="B97" s="73"/>
      <c r="C97" s="74"/>
      <c r="D97" s="73"/>
      <c r="E97" s="74">
        <f>SUM(E93:E96)</f>
        <v>13352</v>
      </c>
      <c r="F97" s="74">
        <f t="shared" ref="F97:G97" si="79">SUM(F93:F96)</f>
        <v>14204</v>
      </c>
      <c r="G97" s="74">
        <f t="shared" si="79"/>
        <v>684</v>
      </c>
      <c r="H97" s="75">
        <f t="shared" si="68"/>
        <v>1.0638106650689034</v>
      </c>
      <c r="I97" s="74">
        <f t="shared" ref="I97:K97" si="80">SUM(I93:I96)</f>
        <v>4433</v>
      </c>
      <c r="J97" s="74">
        <f t="shared" si="80"/>
        <v>4813</v>
      </c>
      <c r="K97" s="74">
        <f t="shared" si="80"/>
        <v>177</v>
      </c>
      <c r="L97" s="75">
        <f t="shared" si="70"/>
        <v>1.0857207308820211</v>
      </c>
      <c r="M97" s="76">
        <f t="shared" ref="M97:O97" si="81">SUM(M93:M96)</f>
        <v>179.36247610000001</v>
      </c>
      <c r="N97" s="76">
        <f t="shared" si="81"/>
        <v>198.28270400000085</v>
      </c>
      <c r="O97" s="76">
        <f t="shared" si="81"/>
        <v>8.5405600000000028</v>
      </c>
      <c r="P97" s="75">
        <f t="shared" si="72"/>
        <v>1.1054859874339169</v>
      </c>
    </row>
    <row r="98" spans="1:16">
      <c r="A98" s="66" t="s">
        <v>84</v>
      </c>
      <c r="B98" s="66"/>
      <c r="C98" s="67"/>
      <c r="D98" s="66"/>
      <c r="E98" s="67">
        <f>SUM(E86,E92,E97)</f>
        <v>35123</v>
      </c>
      <c r="F98" s="67">
        <f t="shared" ref="F98:G98" si="82">SUM(F86,F92,F97)</f>
        <v>36046</v>
      </c>
      <c r="G98" s="67">
        <f t="shared" si="82"/>
        <v>1749</v>
      </c>
      <c r="H98" s="68">
        <f t="shared" si="68"/>
        <v>1.0262790763886911</v>
      </c>
      <c r="I98" s="67">
        <f t="shared" ref="I98:K98" si="83">SUM(I86,I92,I97)</f>
        <v>9514</v>
      </c>
      <c r="J98" s="67">
        <f t="shared" si="83"/>
        <v>10802</v>
      </c>
      <c r="K98" s="67">
        <f t="shared" si="83"/>
        <v>498</v>
      </c>
      <c r="L98" s="68">
        <f t="shared" si="70"/>
        <v>1.1353794408240487</v>
      </c>
      <c r="M98" s="69">
        <f t="shared" ref="M98:O98" si="84">SUM(M86,M92,M97)</f>
        <v>477.22770730000013</v>
      </c>
      <c r="N98" s="69">
        <f t="shared" si="84"/>
        <v>520.99777400000187</v>
      </c>
      <c r="O98" s="69">
        <f t="shared" si="84"/>
        <v>23.93976</v>
      </c>
      <c r="P98" s="68">
        <f t="shared" si="72"/>
        <v>1.0917173626561596</v>
      </c>
    </row>
    <row r="99" spans="1:16">
      <c r="A99" s="61" t="s">
        <v>85</v>
      </c>
      <c r="B99" s="61"/>
      <c r="C99" s="64"/>
      <c r="D99" s="61"/>
      <c r="E99" s="64">
        <f>SUM(E98,E81,E68,E55,E37,E27,E11)</f>
        <v>188632</v>
      </c>
      <c r="F99" s="64">
        <f t="shared" ref="F99:G99" si="85">SUM(F98,F81,F68,F55,F37,F27,F11)</f>
        <v>199376</v>
      </c>
      <c r="G99" s="64">
        <f t="shared" si="85"/>
        <v>7754</v>
      </c>
      <c r="H99" s="65">
        <f t="shared" si="68"/>
        <v>1.056957462148522</v>
      </c>
      <c r="I99" s="64">
        <f t="shared" ref="I99:K99" si="86">SUM(I98,I81,I68,I55,I37,I27,I11)</f>
        <v>88917</v>
      </c>
      <c r="J99" s="64">
        <f t="shared" si="86"/>
        <v>94287</v>
      </c>
      <c r="K99" s="64">
        <f t="shared" si="86"/>
        <v>4462</v>
      </c>
      <c r="L99" s="65">
        <f t="shared" si="70"/>
        <v>1.0603934005870643</v>
      </c>
      <c r="M99" s="59">
        <f t="shared" ref="M99:O99" si="87">SUM(M98,M81,M68,M55,M37,M27,M11)</f>
        <v>2763.7073934999994</v>
      </c>
      <c r="N99" s="59">
        <f t="shared" si="87"/>
        <v>3188.6981380000088</v>
      </c>
      <c r="O99" s="59">
        <f t="shared" si="87"/>
        <v>134.29337499999997</v>
      </c>
      <c r="P99" s="65">
        <f t="shared" si="72"/>
        <v>1.1537755934291565</v>
      </c>
    </row>
  </sheetData>
  <mergeCells count="3">
    <mergeCell ref="E1:H1"/>
    <mergeCell ref="I1:L1"/>
    <mergeCell ref="M1:P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FF00"/>
  </sheetPr>
  <dimension ref="A1:U118"/>
  <sheetViews>
    <sheetView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G25" sqref="G25"/>
    </sheetView>
  </sheetViews>
  <sheetFormatPr defaultRowHeight="15"/>
  <cols>
    <col min="1" max="1" width="11.28515625" style="16" customWidth="1"/>
    <col min="2" max="2" width="9.5703125" style="16" customWidth="1"/>
    <col min="3" max="3" width="9.140625" style="81"/>
    <col min="4" max="4" width="37.140625" style="16" bestFit="1" customWidth="1"/>
    <col min="5" max="5" width="9.140625" style="81"/>
    <col min="6" max="6" width="11.7109375" style="81" bestFit="1" customWidth="1"/>
    <col min="7" max="7" width="14.85546875" style="81" customWidth="1"/>
    <col min="8" max="8" width="7.28515625" style="81" bestFit="1" customWidth="1"/>
    <col min="9" max="9" width="9.140625" style="81"/>
    <col min="10" max="10" width="11.7109375" style="81" bestFit="1" customWidth="1"/>
    <col min="11" max="11" width="15.28515625" style="81" customWidth="1"/>
    <col min="12" max="16" width="11.7109375" style="81" customWidth="1"/>
    <col min="17" max="17" width="9.85546875" style="81" customWidth="1"/>
    <col min="18" max="18" width="11.7109375" style="81" bestFit="1" customWidth="1"/>
    <col min="19" max="19" width="15.28515625" style="81" customWidth="1"/>
    <col min="20" max="20" width="9.140625" style="81"/>
    <col min="21" max="21" width="9.140625" style="57"/>
    <col min="22" max="22" width="10" style="16" bestFit="1" customWidth="1"/>
    <col min="23" max="16384" width="9.140625" style="16"/>
  </cols>
  <sheetData>
    <row r="1" spans="1:20">
      <c r="A1" s="61"/>
      <c r="B1" s="61"/>
      <c r="C1" s="64"/>
      <c r="D1" s="61"/>
      <c r="E1" s="93" t="s">
        <v>86</v>
      </c>
      <c r="F1" s="102"/>
      <c r="G1" s="102"/>
      <c r="H1" s="103"/>
      <c r="I1" s="96" t="s">
        <v>89</v>
      </c>
      <c r="J1" s="102"/>
      <c r="K1" s="102"/>
      <c r="L1" s="103"/>
      <c r="M1" s="104" t="s">
        <v>147</v>
      </c>
      <c r="N1" s="105"/>
      <c r="O1" s="105"/>
      <c r="P1" s="106"/>
      <c r="Q1" s="99" t="s">
        <v>90</v>
      </c>
      <c r="R1" s="102"/>
      <c r="S1" s="102"/>
      <c r="T1" s="103"/>
    </row>
    <row r="2" spans="1:20" ht="33" customHeight="1">
      <c r="A2" s="62" t="s">
        <v>0</v>
      </c>
      <c r="B2" s="62" t="s">
        <v>1</v>
      </c>
      <c r="C2" s="62" t="s">
        <v>128</v>
      </c>
      <c r="D2" s="62" t="s">
        <v>2</v>
      </c>
      <c r="E2" s="62" t="s">
        <v>87</v>
      </c>
      <c r="F2" s="62" t="s">
        <v>88</v>
      </c>
      <c r="G2" s="63" t="s">
        <v>151</v>
      </c>
      <c r="H2" s="62" t="s">
        <v>93</v>
      </c>
      <c r="I2" s="62" t="s">
        <v>87</v>
      </c>
      <c r="J2" s="62" t="s">
        <v>88</v>
      </c>
      <c r="K2" s="63" t="str">
        <f>G2</f>
        <v>SECONDARY 31ST    Aug</v>
      </c>
      <c r="L2" s="62" t="s">
        <v>93</v>
      </c>
      <c r="M2" s="62" t="s">
        <v>87</v>
      </c>
      <c r="N2" s="62" t="s">
        <v>88</v>
      </c>
      <c r="O2" s="63" t="str">
        <f>K2</f>
        <v>SECONDARY 31ST    Aug</v>
      </c>
      <c r="P2" s="62" t="s">
        <v>93</v>
      </c>
      <c r="Q2" s="62" t="s">
        <v>87</v>
      </c>
      <c r="R2" s="62" t="s">
        <v>88</v>
      </c>
      <c r="S2" s="63" t="str">
        <f>G2</f>
        <v>SECONDARY 31ST    Aug</v>
      </c>
      <c r="T2" s="62" t="s">
        <v>93</v>
      </c>
    </row>
    <row r="3" spans="1:20">
      <c r="A3" s="61" t="s">
        <v>3</v>
      </c>
      <c r="B3" s="61">
        <v>52000238</v>
      </c>
      <c r="C3" s="64" t="s">
        <v>113</v>
      </c>
      <c r="D3" s="61" t="s">
        <v>4</v>
      </c>
      <c r="E3" s="64">
        <v>3567</v>
      </c>
      <c r="F3" s="64">
        <v>3551</v>
      </c>
      <c r="G3" s="64">
        <v>26</v>
      </c>
      <c r="H3" s="65">
        <f>IFERROR(F3/E3,0)</f>
        <v>0.99551443790299976</v>
      </c>
      <c r="I3" s="64">
        <v>1281</v>
      </c>
      <c r="J3" s="64">
        <v>1206</v>
      </c>
      <c r="K3" s="64">
        <v>6</v>
      </c>
      <c r="L3" s="65">
        <f>IFERROR(J3/I3,0)</f>
        <v>0.94145199063231855</v>
      </c>
      <c r="M3" s="78">
        <v>270</v>
      </c>
      <c r="N3" s="78">
        <v>290</v>
      </c>
      <c r="O3" s="78" t="s">
        <v>103</v>
      </c>
      <c r="P3" s="65">
        <f>IFERROR(N3/M3,0)</f>
        <v>1.0740740740740742</v>
      </c>
      <c r="Q3" s="59">
        <v>52.237091800000016</v>
      </c>
      <c r="R3" s="59">
        <v>52.030384050079739</v>
      </c>
      <c r="S3" s="59">
        <v>0.26907769999999998</v>
      </c>
      <c r="T3" s="65">
        <f>IFERROR(R3/Q3,0)</f>
        <v>0.99604289322400075</v>
      </c>
    </row>
    <row r="4" spans="1:20">
      <c r="A4" s="61"/>
      <c r="B4" s="61">
        <v>52000671</v>
      </c>
      <c r="C4" s="64" t="s">
        <v>113</v>
      </c>
      <c r="D4" s="61" t="s">
        <v>7</v>
      </c>
      <c r="E4" s="64">
        <v>1555</v>
      </c>
      <c r="F4" s="64">
        <v>1337</v>
      </c>
      <c r="G4" s="64" t="s">
        <v>103</v>
      </c>
      <c r="H4" s="65">
        <f t="shared" ref="H4:H67" si="0">IFERROR(F4/E4,0)</f>
        <v>0.8598070739549839</v>
      </c>
      <c r="I4" s="64">
        <v>73</v>
      </c>
      <c r="J4" s="64">
        <v>66</v>
      </c>
      <c r="K4" s="64" t="s">
        <v>103</v>
      </c>
      <c r="L4" s="65">
        <f t="shared" ref="L4:L67" si="1">IFERROR(J4/I4,0)</f>
        <v>0.90410958904109584</v>
      </c>
      <c r="M4" s="78">
        <v>17</v>
      </c>
      <c r="N4" s="78">
        <v>36</v>
      </c>
      <c r="O4" s="78" t="s">
        <v>103</v>
      </c>
      <c r="P4" s="65">
        <f t="shared" ref="P4:P67" si="2">IFERROR(N4/M4,0)</f>
        <v>2.1176470588235294</v>
      </c>
      <c r="Q4" s="59">
        <v>17.200102299999987</v>
      </c>
      <c r="R4" s="59">
        <v>15.148345950029947</v>
      </c>
      <c r="S4" s="59" t="s">
        <v>103</v>
      </c>
      <c r="T4" s="65">
        <f t="shared" ref="T4:T67" si="3">IFERROR(R4/Q4,0)</f>
        <v>0.88071254960093803</v>
      </c>
    </row>
    <row r="5" spans="1:20">
      <c r="A5" s="61"/>
      <c r="B5" s="61">
        <v>52001160</v>
      </c>
      <c r="C5" s="64" t="s">
        <v>113</v>
      </c>
      <c r="D5" s="61" t="s">
        <v>8</v>
      </c>
      <c r="E5" s="64">
        <v>3995</v>
      </c>
      <c r="F5" s="64">
        <v>4071</v>
      </c>
      <c r="G5" s="64">
        <v>138</v>
      </c>
      <c r="H5" s="65">
        <f t="shared" si="0"/>
        <v>1.0190237797246557</v>
      </c>
      <c r="I5" s="64">
        <v>723</v>
      </c>
      <c r="J5" s="64">
        <v>697</v>
      </c>
      <c r="K5" s="64">
        <v>32</v>
      </c>
      <c r="L5" s="65">
        <f t="shared" si="1"/>
        <v>0.96403872752420472</v>
      </c>
      <c r="M5" s="78">
        <v>171</v>
      </c>
      <c r="N5" s="78">
        <v>193</v>
      </c>
      <c r="O5" s="78" t="s">
        <v>103</v>
      </c>
      <c r="P5" s="65">
        <f t="shared" si="2"/>
        <v>1.128654970760234</v>
      </c>
      <c r="Q5" s="59">
        <v>48.620428799999999</v>
      </c>
      <c r="R5" s="59">
        <v>51.070796650119945</v>
      </c>
      <c r="S5" s="59">
        <v>1.6029548000000002</v>
      </c>
      <c r="T5" s="65">
        <f t="shared" si="3"/>
        <v>1.0503979070238052</v>
      </c>
    </row>
    <row r="6" spans="1:20">
      <c r="A6" s="61"/>
      <c r="B6" s="61">
        <v>52001514</v>
      </c>
      <c r="C6" s="64" t="s">
        <v>113</v>
      </c>
      <c r="D6" s="61" t="s">
        <v>9</v>
      </c>
      <c r="E6" s="64">
        <v>1700</v>
      </c>
      <c r="F6" s="64">
        <v>1379</v>
      </c>
      <c r="G6" s="64" t="s">
        <v>103</v>
      </c>
      <c r="H6" s="65">
        <f t="shared" si="0"/>
        <v>0.81117647058823528</v>
      </c>
      <c r="I6" s="64">
        <v>722</v>
      </c>
      <c r="J6" s="64">
        <v>557</v>
      </c>
      <c r="K6" s="64" t="s">
        <v>103</v>
      </c>
      <c r="L6" s="65">
        <f t="shared" si="1"/>
        <v>0.77146814404432129</v>
      </c>
      <c r="M6" s="78">
        <v>38</v>
      </c>
      <c r="N6" s="78">
        <v>31</v>
      </c>
      <c r="O6" s="78" t="s">
        <v>103</v>
      </c>
      <c r="P6" s="65">
        <f t="shared" si="2"/>
        <v>0.81578947368421051</v>
      </c>
      <c r="Q6" s="59">
        <v>22.018455799999991</v>
      </c>
      <c r="R6" s="59">
        <v>17.760113250009962</v>
      </c>
      <c r="S6" s="59" t="s">
        <v>103</v>
      </c>
      <c r="T6" s="65">
        <f t="shared" si="3"/>
        <v>0.80660121723931111</v>
      </c>
    </row>
    <row r="7" spans="1:20">
      <c r="A7" s="73" t="s">
        <v>129</v>
      </c>
      <c r="B7" s="73"/>
      <c r="C7" s="74"/>
      <c r="D7" s="73"/>
      <c r="E7" s="74">
        <f>SUM(E3:E6)</f>
        <v>10817</v>
      </c>
      <c r="F7" s="74">
        <f>SUM(F3:F6)</f>
        <v>10338</v>
      </c>
      <c r="G7" s="74">
        <f>SUM(G3:G6)</f>
        <v>164</v>
      </c>
      <c r="H7" s="75">
        <f t="shared" si="0"/>
        <v>0.95571785152999911</v>
      </c>
      <c r="I7" s="74">
        <f t="shared" ref="I7:O7" si="4">SUM(I3:I6)</f>
        <v>2799</v>
      </c>
      <c r="J7" s="74">
        <f t="shared" si="4"/>
        <v>2526</v>
      </c>
      <c r="K7" s="74">
        <f t="shared" si="4"/>
        <v>38</v>
      </c>
      <c r="L7" s="75">
        <f t="shared" si="1"/>
        <v>0.902465166130761</v>
      </c>
      <c r="M7" s="74">
        <f t="shared" si="4"/>
        <v>496</v>
      </c>
      <c r="N7" s="74">
        <f t="shared" si="4"/>
        <v>550</v>
      </c>
      <c r="O7" s="74">
        <f t="shared" si="4"/>
        <v>0</v>
      </c>
      <c r="P7" s="75">
        <f t="shared" si="2"/>
        <v>1.1088709677419355</v>
      </c>
      <c r="Q7" s="76">
        <f t="shared" ref="Q7:S7" si="5">SUM(Q3:Q6)</f>
        <v>140.07607869999998</v>
      </c>
      <c r="R7" s="76">
        <f t="shared" si="5"/>
        <v>136.00963990023959</v>
      </c>
      <c r="S7" s="76">
        <f t="shared" si="5"/>
        <v>1.8720325000000002</v>
      </c>
      <c r="T7" s="75">
        <f t="shared" si="3"/>
        <v>0.97096978415230017</v>
      </c>
    </row>
    <row r="8" spans="1:20">
      <c r="A8" s="61"/>
      <c r="B8" s="61">
        <v>52000379</v>
      </c>
      <c r="C8" s="64" t="s">
        <v>120</v>
      </c>
      <c r="D8" s="61" t="s">
        <v>5</v>
      </c>
      <c r="E8" s="64">
        <v>3581</v>
      </c>
      <c r="F8" s="64">
        <v>3367</v>
      </c>
      <c r="G8" s="64" t="s">
        <v>103</v>
      </c>
      <c r="H8" s="65">
        <f t="shared" si="0"/>
        <v>0.94024015638089919</v>
      </c>
      <c r="I8" s="64">
        <v>670</v>
      </c>
      <c r="J8" s="64">
        <v>518</v>
      </c>
      <c r="K8" s="64" t="s">
        <v>103</v>
      </c>
      <c r="L8" s="65">
        <f t="shared" si="1"/>
        <v>0.77313432835820894</v>
      </c>
      <c r="M8" s="78">
        <v>42</v>
      </c>
      <c r="N8" s="78">
        <v>42</v>
      </c>
      <c r="O8" s="78" t="s">
        <v>103</v>
      </c>
      <c r="P8" s="65">
        <f t="shared" si="2"/>
        <v>1</v>
      </c>
      <c r="Q8" s="59">
        <v>42.890129600000009</v>
      </c>
      <c r="R8" s="59">
        <v>40.425562450189929</v>
      </c>
      <c r="S8" s="59" t="s">
        <v>103</v>
      </c>
      <c r="T8" s="65">
        <f t="shared" si="3"/>
        <v>0.94253766139680584</v>
      </c>
    </row>
    <row r="9" spans="1:20">
      <c r="A9" s="61"/>
      <c r="B9" s="61">
        <v>52000524</v>
      </c>
      <c r="C9" s="64" t="s">
        <v>120</v>
      </c>
      <c r="D9" s="61" t="s">
        <v>6</v>
      </c>
      <c r="E9" s="64">
        <v>2891</v>
      </c>
      <c r="F9" s="64">
        <v>2841</v>
      </c>
      <c r="G9" s="64">
        <v>150</v>
      </c>
      <c r="H9" s="65">
        <f t="shared" si="0"/>
        <v>0.98270494638533379</v>
      </c>
      <c r="I9" s="64">
        <v>492</v>
      </c>
      <c r="J9" s="64">
        <v>511</v>
      </c>
      <c r="K9" s="64">
        <v>32</v>
      </c>
      <c r="L9" s="65">
        <f t="shared" si="1"/>
        <v>1.0386178861788617</v>
      </c>
      <c r="M9" s="78">
        <v>60</v>
      </c>
      <c r="N9" s="78">
        <v>47</v>
      </c>
      <c r="O9" s="78">
        <v>2</v>
      </c>
      <c r="P9" s="65">
        <f t="shared" si="2"/>
        <v>0.78333333333333333</v>
      </c>
      <c r="Q9" s="59">
        <v>36.815926000000005</v>
      </c>
      <c r="R9" s="59">
        <v>37.411231850109914</v>
      </c>
      <c r="S9" s="59">
        <v>1.7439750000199996</v>
      </c>
      <c r="T9" s="65">
        <f t="shared" si="3"/>
        <v>1.0161697915763388</v>
      </c>
    </row>
    <row r="10" spans="1:20">
      <c r="A10" s="73" t="s">
        <v>130</v>
      </c>
      <c r="B10" s="73"/>
      <c r="C10" s="74"/>
      <c r="D10" s="73"/>
      <c r="E10" s="74">
        <f>SUM(E8:E9)</f>
        <v>6472</v>
      </c>
      <c r="F10" s="74">
        <f>SUM(F8:F9)</f>
        <v>6208</v>
      </c>
      <c r="G10" s="74">
        <f>SUM(G8:G9)</f>
        <v>150</v>
      </c>
      <c r="H10" s="75">
        <f t="shared" si="0"/>
        <v>0.95920889987639057</v>
      </c>
      <c r="I10" s="74">
        <f t="shared" ref="I10:O10" si="6">SUM(I8:I9)</f>
        <v>1162</v>
      </c>
      <c r="J10" s="74">
        <f t="shared" si="6"/>
        <v>1029</v>
      </c>
      <c r="K10" s="74">
        <f t="shared" si="6"/>
        <v>32</v>
      </c>
      <c r="L10" s="75">
        <f t="shared" si="1"/>
        <v>0.88554216867469882</v>
      </c>
      <c r="M10" s="74">
        <f t="shared" si="6"/>
        <v>102</v>
      </c>
      <c r="N10" s="74">
        <f t="shared" si="6"/>
        <v>89</v>
      </c>
      <c r="O10" s="74">
        <f t="shared" si="6"/>
        <v>2</v>
      </c>
      <c r="P10" s="75">
        <f t="shared" si="2"/>
        <v>0.87254901960784315</v>
      </c>
      <c r="Q10" s="76">
        <f t="shared" ref="Q10:S10" si="7">SUM(Q8:Q9)</f>
        <v>79.706055600000013</v>
      </c>
      <c r="R10" s="76">
        <f t="shared" si="7"/>
        <v>77.836794300299843</v>
      </c>
      <c r="S10" s="76">
        <f t="shared" si="7"/>
        <v>1.7439750000199996</v>
      </c>
      <c r="T10" s="75">
        <f t="shared" si="3"/>
        <v>0.97654806418873685</v>
      </c>
    </row>
    <row r="11" spans="1:20">
      <c r="A11" s="66" t="s">
        <v>11</v>
      </c>
      <c r="B11" s="66"/>
      <c r="C11" s="67"/>
      <c r="D11" s="66"/>
      <c r="E11" s="67">
        <f>SUM(E7,E10)</f>
        <v>17289</v>
      </c>
      <c r="F11" s="67">
        <f>SUM(F7,F10)</f>
        <v>16546</v>
      </c>
      <c r="G11" s="67">
        <f t="shared" ref="G11" si="8">SUM(G7,G10)</f>
        <v>314</v>
      </c>
      <c r="H11" s="68">
        <f t="shared" si="0"/>
        <v>0.95702469778471866</v>
      </c>
      <c r="I11" s="67">
        <f t="shared" ref="I11:O11" si="9">SUM(I7,I10)</f>
        <v>3961</v>
      </c>
      <c r="J11" s="67">
        <f t="shared" si="9"/>
        <v>3555</v>
      </c>
      <c r="K11" s="67">
        <f t="shared" si="9"/>
        <v>70</v>
      </c>
      <c r="L11" s="68">
        <f t="shared" si="1"/>
        <v>0.89750063115374901</v>
      </c>
      <c r="M11" s="67">
        <f t="shared" si="9"/>
        <v>598</v>
      </c>
      <c r="N11" s="67">
        <f t="shared" si="9"/>
        <v>639</v>
      </c>
      <c r="O11" s="67">
        <f t="shared" si="9"/>
        <v>2</v>
      </c>
      <c r="P11" s="68">
        <f t="shared" si="2"/>
        <v>1.0685618729096991</v>
      </c>
      <c r="Q11" s="69">
        <f t="shared" ref="Q11:S11" si="10">SUM(Q7,Q10)</f>
        <v>219.7821343</v>
      </c>
      <c r="R11" s="69">
        <f t="shared" si="10"/>
        <v>213.84643420053942</v>
      </c>
      <c r="S11" s="69">
        <f t="shared" si="10"/>
        <v>3.6160075000199998</v>
      </c>
      <c r="T11" s="68">
        <f t="shared" si="3"/>
        <v>0.97299279980893072</v>
      </c>
    </row>
    <row r="12" spans="1:20">
      <c r="A12" s="61" t="s">
        <v>12</v>
      </c>
      <c r="B12" s="61">
        <v>50000964</v>
      </c>
      <c r="C12" s="64" t="s">
        <v>106</v>
      </c>
      <c r="D12" s="61" t="s">
        <v>13</v>
      </c>
      <c r="E12" s="64">
        <v>5912</v>
      </c>
      <c r="F12" s="64">
        <v>6167</v>
      </c>
      <c r="G12" s="64">
        <v>335</v>
      </c>
      <c r="H12" s="65">
        <f t="shared" si="0"/>
        <v>1.0431326116373478</v>
      </c>
      <c r="I12" s="64">
        <v>4637</v>
      </c>
      <c r="J12" s="64">
        <v>4615</v>
      </c>
      <c r="K12" s="64">
        <v>313</v>
      </c>
      <c r="L12" s="65">
        <f t="shared" si="1"/>
        <v>0.99525555315937031</v>
      </c>
      <c r="M12" s="78">
        <v>113</v>
      </c>
      <c r="N12" s="78">
        <v>169</v>
      </c>
      <c r="O12" s="78">
        <v>50</v>
      </c>
      <c r="P12" s="65">
        <f t="shared" si="2"/>
        <v>1.4955752212389382</v>
      </c>
      <c r="Q12" s="59">
        <v>98.362153899999882</v>
      </c>
      <c r="R12" s="59">
        <v>105.90869840063975</v>
      </c>
      <c r="S12" s="59">
        <v>11.280087649999997</v>
      </c>
      <c r="T12" s="65">
        <f t="shared" si="3"/>
        <v>1.0767220338455792</v>
      </c>
    </row>
    <row r="13" spans="1:20">
      <c r="A13" s="61"/>
      <c r="B13" s="61">
        <v>50010344</v>
      </c>
      <c r="C13" s="64" t="s">
        <v>106</v>
      </c>
      <c r="D13" s="61" t="s">
        <v>14</v>
      </c>
      <c r="E13" s="64">
        <v>3056</v>
      </c>
      <c r="F13" s="64">
        <v>3257</v>
      </c>
      <c r="G13" s="64">
        <v>178</v>
      </c>
      <c r="H13" s="65">
        <f t="shared" si="0"/>
        <v>1.0657722513089005</v>
      </c>
      <c r="I13" s="64">
        <v>2403</v>
      </c>
      <c r="J13" s="64">
        <v>2723</v>
      </c>
      <c r="K13" s="64">
        <v>100</v>
      </c>
      <c r="L13" s="65">
        <f t="shared" si="1"/>
        <v>1.1331668747399084</v>
      </c>
      <c r="M13" s="78">
        <v>351</v>
      </c>
      <c r="N13" s="78">
        <v>394</v>
      </c>
      <c r="O13" s="78">
        <v>9</v>
      </c>
      <c r="P13" s="65">
        <f t="shared" si="2"/>
        <v>1.1225071225071226</v>
      </c>
      <c r="Q13" s="59">
        <v>56.104210900000012</v>
      </c>
      <c r="R13" s="59">
        <v>62.002663300350235</v>
      </c>
      <c r="S13" s="59">
        <v>3.1380554000200003</v>
      </c>
      <c r="T13" s="65">
        <f t="shared" si="3"/>
        <v>1.1051338626054934</v>
      </c>
    </row>
    <row r="14" spans="1:20">
      <c r="A14" s="61"/>
      <c r="B14" s="61">
        <v>52000433</v>
      </c>
      <c r="C14" s="64" t="s">
        <v>106</v>
      </c>
      <c r="D14" s="61" t="s">
        <v>15</v>
      </c>
      <c r="E14" s="64">
        <v>5179</v>
      </c>
      <c r="F14" s="64">
        <v>5704</v>
      </c>
      <c r="G14" s="64">
        <v>138</v>
      </c>
      <c r="H14" s="65">
        <f t="shared" si="0"/>
        <v>1.1013709210272253</v>
      </c>
      <c r="I14" s="64">
        <v>3282</v>
      </c>
      <c r="J14" s="64">
        <v>3581</v>
      </c>
      <c r="K14" s="64">
        <v>43</v>
      </c>
      <c r="L14" s="65">
        <f t="shared" si="1"/>
        <v>1.0911029859841559</v>
      </c>
      <c r="M14" s="78">
        <v>377</v>
      </c>
      <c r="N14" s="78">
        <v>535</v>
      </c>
      <c r="O14" s="78">
        <v>5</v>
      </c>
      <c r="P14" s="65">
        <f t="shared" si="2"/>
        <v>1.4190981432360743</v>
      </c>
      <c r="Q14" s="59">
        <v>91.822719200000051</v>
      </c>
      <c r="R14" s="59">
        <v>106.24374170036967</v>
      </c>
      <c r="S14" s="59">
        <v>2.0127796999499998</v>
      </c>
      <c r="T14" s="65">
        <f t="shared" si="3"/>
        <v>1.1570528800062982</v>
      </c>
    </row>
    <row r="15" spans="1:20">
      <c r="A15" s="61"/>
      <c r="B15" s="61">
        <v>52001289</v>
      </c>
      <c r="C15" s="64" t="s">
        <v>106</v>
      </c>
      <c r="D15" s="61" t="s">
        <v>21</v>
      </c>
      <c r="E15" s="64">
        <v>3447</v>
      </c>
      <c r="F15" s="64">
        <v>3516</v>
      </c>
      <c r="G15" s="64">
        <v>186</v>
      </c>
      <c r="H15" s="65">
        <f t="shared" si="0"/>
        <v>1.0200174064403829</v>
      </c>
      <c r="I15" s="64">
        <v>2072</v>
      </c>
      <c r="J15" s="64">
        <v>2160</v>
      </c>
      <c r="K15" s="64">
        <v>80</v>
      </c>
      <c r="L15" s="65">
        <f t="shared" si="1"/>
        <v>1.0424710424710424</v>
      </c>
      <c r="M15" s="78">
        <v>87</v>
      </c>
      <c r="N15" s="78">
        <v>102</v>
      </c>
      <c r="O15" s="78">
        <v>3</v>
      </c>
      <c r="P15" s="65">
        <f t="shared" si="2"/>
        <v>1.1724137931034482</v>
      </c>
      <c r="Q15" s="59">
        <v>53.651880300000059</v>
      </c>
      <c r="R15" s="59">
        <v>57.530881200099969</v>
      </c>
      <c r="S15" s="59">
        <v>2.7658947999900008</v>
      </c>
      <c r="T15" s="65">
        <f t="shared" si="3"/>
        <v>1.0722994399899888</v>
      </c>
    </row>
    <row r="16" spans="1:20">
      <c r="A16" s="61"/>
      <c r="B16" s="61">
        <v>52001471</v>
      </c>
      <c r="C16" s="64" t="s">
        <v>106</v>
      </c>
      <c r="D16" s="61" t="s">
        <v>22</v>
      </c>
      <c r="E16" s="64">
        <v>1220</v>
      </c>
      <c r="F16" s="64">
        <v>1357</v>
      </c>
      <c r="G16" s="64">
        <v>56</v>
      </c>
      <c r="H16" s="65">
        <f t="shared" si="0"/>
        <v>1.1122950819672131</v>
      </c>
      <c r="I16" s="64">
        <v>617</v>
      </c>
      <c r="J16" s="64">
        <v>617</v>
      </c>
      <c r="K16" s="64">
        <v>16</v>
      </c>
      <c r="L16" s="65">
        <f t="shared" si="1"/>
        <v>1</v>
      </c>
      <c r="M16" s="78">
        <v>118</v>
      </c>
      <c r="N16" s="78">
        <v>148</v>
      </c>
      <c r="O16" s="78">
        <v>4</v>
      </c>
      <c r="P16" s="65">
        <f t="shared" si="2"/>
        <v>1.2542372881355932</v>
      </c>
      <c r="Q16" s="59">
        <v>20.489064899999995</v>
      </c>
      <c r="R16" s="59">
        <v>23.086637950389985</v>
      </c>
      <c r="S16" s="59">
        <v>0.89453955001000018</v>
      </c>
      <c r="T16" s="65">
        <f t="shared" si="3"/>
        <v>1.1267785066359954</v>
      </c>
    </row>
    <row r="17" spans="1:20">
      <c r="A17" s="61"/>
      <c r="B17" s="61">
        <v>52001559</v>
      </c>
      <c r="C17" s="64" t="s">
        <v>106</v>
      </c>
      <c r="D17" s="61" t="s">
        <v>24</v>
      </c>
      <c r="E17" s="64">
        <v>2566</v>
      </c>
      <c r="F17" s="64">
        <v>2320</v>
      </c>
      <c r="G17" s="64">
        <v>124</v>
      </c>
      <c r="H17" s="65">
        <f t="shared" si="0"/>
        <v>0.9041309431021044</v>
      </c>
      <c r="I17" s="64">
        <v>375</v>
      </c>
      <c r="J17" s="64">
        <v>520</v>
      </c>
      <c r="K17" s="64">
        <v>65</v>
      </c>
      <c r="L17" s="65">
        <f t="shared" si="1"/>
        <v>1.3866666666666667</v>
      </c>
      <c r="M17" s="78">
        <v>64</v>
      </c>
      <c r="N17" s="78">
        <v>73</v>
      </c>
      <c r="O17" s="78">
        <v>8</v>
      </c>
      <c r="P17" s="65">
        <f t="shared" si="2"/>
        <v>1.140625</v>
      </c>
      <c r="Q17" s="59">
        <v>34.821998800000024</v>
      </c>
      <c r="R17" s="59">
        <v>33.508659550189954</v>
      </c>
      <c r="S17" s="59">
        <v>2.4243878500000022</v>
      </c>
      <c r="T17" s="65">
        <f t="shared" si="3"/>
        <v>0.96228420840075179</v>
      </c>
    </row>
    <row r="18" spans="1:20">
      <c r="A18" s="61"/>
      <c r="B18" s="61">
        <v>52001599</v>
      </c>
      <c r="C18" s="64" t="s">
        <v>106</v>
      </c>
      <c r="D18" s="61" t="s">
        <v>98</v>
      </c>
      <c r="E18" s="64">
        <v>1855</v>
      </c>
      <c r="F18" s="64">
        <v>1944</v>
      </c>
      <c r="G18" s="64">
        <v>47</v>
      </c>
      <c r="H18" s="65">
        <f t="shared" si="0"/>
        <v>1.0479784366576819</v>
      </c>
      <c r="I18" s="64">
        <v>792</v>
      </c>
      <c r="J18" s="64">
        <v>810</v>
      </c>
      <c r="K18" s="64">
        <v>14</v>
      </c>
      <c r="L18" s="65">
        <f t="shared" si="1"/>
        <v>1.0227272727272727</v>
      </c>
      <c r="M18" s="78">
        <v>12</v>
      </c>
      <c r="N18" s="78">
        <v>13</v>
      </c>
      <c r="O18" s="78">
        <v>1</v>
      </c>
      <c r="P18" s="65">
        <f t="shared" si="2"/>
        <v>1.0833333333333333</v>
      </c>
      <c r="Q18" s="59">
        <v>26.633285800000017</v>
      </c>
      <c r="R18" s="59">
        <v>27.506999000050001</v>
      </c>
      <c r="S18" s="59">
        <v>0.71851905000999972</v>
      </c>
      <c r="T18" s="65">
        <f t="shared" si="3"/>
        <v>1.0328053101149834</v>
      </c>
    </row>
    <row r="19" spans="1:20">
      <c r="A19" s="73" t="s">
        <v>131</v>
      </c>
      <c r="B19" s="73"/>
      <c r="C19" s="74"/>
      <c r="D19" s="73"/>
      <c r="E19" s="74">
        <f>SUM(E12:E18)</f>
        <v>23235</v>
      </c>
      <c r="F19" s="74">
        <f>SUM(F12:F18)</f>
        <v>24265</v>
      </c>
      <c r="G19" s="74">
        <f t="shared" ref="G19" si="11">SUM(G12:G18)</f>
        <v>1064</v>
      </c>
      <c r="H19" s="75">
        <f t="shared" si="0"/>
        <v>1.044329675059178</v>
      </c>
      <c r="I19" s="74">
        <f t="shared" ref="I19:O19" si="12">SUM(I12:I18)</f>
        <v>14178</v>
      </c>
      <c r="J19" s="74">
        <f t="shared" si="12"/>
        <v>15026</v>
      </c>
      <c r="K19" s="74">
        <f t="shared" si="12"/>
        <v>631</v>
      </c>
      <c r="L19" s="75">
        <f t="shared" si="1"/>
        <v>1.0598109747496121</v>
      </c>
      <c r="M19" s="74">
        <f t="shared" si="12"/>
        <v>1122</v>
      </c>
      <c r="N19" s="74">
        <f t="shared" si="12"/>
        <v>1434</v>
      </c>
      <c r="O19" s="74">
        <f t="shared" si="12"/>
        <v>80</v>
      </c>
      <c r="P19" s="75">
        <f t="shared" si="2"/>
        <v>1.2780748663101604</v>
      </c>
      <c r="Q19" s="76">
        <f t="shared" ref="Q19:S19" si="13">SUM(Q12:Q18)</f>
        <v>381.88531380000006</v>
      </c>
      <c r="R19" s="76">
        <f t="shared" si="13"/>
        <v>415.78828110208963</v>
      </c>
      <c r="S19" s="76">
        <f t="shared" si="13"/>
        <v>23.234263999979998</v>
      </c>
      <c r="T19" s="75">
        <f t="shared" si="3"/>
        <v>1.0887778767000322</v>
      </c>
    </row>
    <row r="20" spans="1:20">
      <c r="A20" s="61"/>
      <c r="B20" s="61">
        <v>52000515</v>
      </c>
      <c r="C20" s="64" t="s">
        <v>107</v>
      </c>
      <c r="D20" s="61" t="s">
        <v>16</v>
      </c>
      <c r="E20" s="64">
        <v>2978</v>
      </c>
      <c r="F20" s="64">
        <v>3073</v>
      </c>
      <c r="G20" s="64">
        <v>117</v>
      </c>
      <c r="H20" s="65">
        <f t="shared" si="0"/>
        <v>1.031900604432505</v>
      </c>
      <c r="I20" s="64">
        <v>3872</v>
      </c>
      <c r="J20" s="64">
        <v>3851</v>
      </c>
      <c r="K20" s="64">
        <v>184</v>
      </c>
      <c r="L20" s="65">
        <f t="shared" si="1"/>
        <v>0.99457644628099173</v>
      </c>
      <c r="M20" s="78">
        <v>429</v>
      </c>
      <c r="N20" s="78">
        <v>566</v>
      </c>
      <c r="O20" s="78">
        <v>67</v>
      </c>
      <c r="P20" s="65">
        <f t="shared" si="2"/>
        <v>1.3193473193473193</v>
      </c>
      <c r="Q20" s="59">
        <v>66.421037000000027</v>
      </c>
      <c r="R20" s="59">
        <v>72.164958450269907</v>
      </c>
      <c r="S20" s="59">
        <v>4.0416285500900022</v>
      </c>
      <c r="T20" s="65">
        <f t="shared" si="3"/>
        <v>1.0864774431370272</v>
      </c>
    </row>
    <row r="21" spans="1:20">
      <c r="A21" s="61"/>
      <c r="B21" s="61">
        <v>52001034</v>
      </c>
      <c r="C21" s="64" t="s">
        <v>107</v>
      </c>
      <c r="D21" s="61" t="s">
        <v>17</v>
      </c>
      <c r="E21" s="64">
        <v>2551</v>
      </c>
      <c r="F21" s="64">
        <v>2839</v>
      </c>
      <c r="G21" s="64">
        <v>174</v>
      </c>
      <c r="H21" s="65">
        <f t="shared" si="0"/>
        <v>1.1128969031752254</v>
      </c>
      <c r="I21" s="64">
        <v>871</v>
      </c>
      <c r="J21" s="64">
        <v>724</v>
      </c>
      <c r="K21" s="64">
        <v>77</v>
      </c>
      <c r="L21" s="65">
        <f t="shared" si="1"/>
        <v>0.83122847301951774</v>
      </c>
      <c r="M21" s="78">
        <v>46</v>
      </c>
      <c r="N21" s="78">
        <v>82</v>
      </c>
      <c r="O21" s="78">
        <v>10</v>
      </c>
      <c r="P21" s="65">
        <f t="shared" si="2"/>
        <v>1.7826086956521738</v>
      </c>
      <c r="Q21" s="59">
        <v>38.902962499999994</v>
      </c>
      <c r="R21" s="59">
        <v>42.966993099990077</v>
      </c>
      <c r="S21" s="59">
        <v>3.9252339000099998</v>
      </c>
      <c r="T21" s="65">
        <f t="shared" si="3"/>
        <v>1.1044658385589552</v>
      </c>
    </row>
    <row r="22" spans="1:20">
      <c r="A22" s="61"/>
      <c r="B22" s="61">
        <v>52001099</v>
      </c>
      <c r="C22" s="64" t="s">
        <v>107</v>
      </c>
      <c r="D22" s="61" t="s">
        <v>18</v>
      </c>
      <c r="E22" s="64">
        <v>2601</v>
      </c>
      <c r="F22" s="64">
        <v>2694</v>
      </c>
      <c r="G22" s="64">
        <v>37</v>
      </c>
      <c r="H22" s="65">
        <f t="shared" si="0"/>
        <v>1.0357554786620531</v>
      </c>
      <c r="I22" s="64">
        <v>951</v>
      </c>
      <c r="J22" s="64">
        <v>851</v>
      </c>
      <c r="K22" s="64">
        <v>12</v>
      </c>
      <c r="L22" s="65">
        <f t="shared" si="1"/>
        <v>0.89484752891692954</v>
      </c>
      <c r="M22" s="78">
        <v>240</v>
      </c>
      <c r="N22" s="78">
        <v>230</v>
      </c>
      <c r="O22" s="78">
        <v>19</v>
      </c>
      <c r="P22" s="65">
        <f t="shared" si="2"/>
        <v>0.95833333333333337</v>
      </c>
      <c r="Q22" s="59">
        <v>41.746772100000001</v>
      </c>
      <c r="R22" s="59">
        <v>41.786513850149944</v>
      </c>
      <c r="S22" s="59">
        <v>1.0683073000000001</v>
      </c>
      <c r="T22" s="65">
        <f t="shared" si="3"/>
        <v>1.0009519718088562</v>
      </c>
    </row>
    <row r="23" spans="1:20">
      <c r="A23" s="61"/>
      <c r="B23" s="61">
        <v>52001234</v>
      </c>
      <c r="C23" s="64" t="s">
        <v>107</v>
      </c>
      <c r="D23" s="61" t="s">
        <v>19</v>
      </c>
      <c r="E23" s="64">
        <v>2646</v>
      </c>
      <c r="F23" s="64">
        <v>2880</v>
      </c>
      <c r="G23" s="64">
        <v>152</v>
      </c>
      <c r="H23" s="65">
        <f t="shared" si="0"/>
        <v>1.08843537414966</v>
      </c>
      <c r="I23" s="64">
        <v>696</v>
      </c>
      <c r="J23" s="64">
        <v>676</v>
      </c>
      <c r="K23" s="64">
        <v>54</v>
      </c>
      <c r="L23" s="65">
        <f t="shared" si="1"/>
        <v>0.97126436781609193</v>
      </c>
      <c r="M23" s="78">
        <v>80</v>
      </c>
      <c r="N23" s="78">
        <v>109</v>
      </c>
      <c r="O23" s="78">
        <v>10</v>
      </c>
      <c r="P23" s="65">
        <f t="shared" si="2"/>
        <v>1.3625</v>
      </c>
      <c r="Q23" s="59">
        <v>35.405507099999959</v>
      </c>
      <c r="R23" s="59">
        <v>38.674579500149868</v>
      </c>
      <c r="S23" s="59">
        <v>2.5130555500200011</v>
      </c>
      <c r="T23" s="65">
        <f t="shared" si="3"/>
        <v>1.092332314035686</v>
      </c>
    </row>
    <row r="24" spans="1:20">
      <c r="A24" s="61"/>
      <c r="B24" s="61">
        <v>52001483</v>
      </c>
      <c r="C24" s="64" t="s">
        <v>107</v>
      </c>
      <c r="D24" s="61" t="s">
        <v>23</v>
      </c>
      <c r="E24" s="64">
        <v>4555</v>
      </c>
      <c r="F24" s="64">
        <v>4913</v>
      </c>
      <c r="G24" s="64">
        <v>418</v>
      </c>
      <c r="H24" s="65">
        <f t="shared" si="0"/>
        <v>1.0785949506037322</v>
      </c>
      <c r="I24" s="64">
        <v>2549</v>
      </c>
      <c r="J24" s="64">
        <v>2598</v>
      </c>
      <c r="K24" s="64">
        <v>233</v>
      </c>
      <c r="L24" s="65">
        <f t="shared" si="1"/>
        <v>1.0192232247940369</v>
      </c>
      <c r="M24" s="78">
        <v>161</v>
      </c>
      <c r="N24" s="78">
        <v>171</v>
      </c>
      <c r="O24" s="78">
        <v>6</v>
      </c>
      <c r="P24" s="65">
        <f t="shared" si="2"/>
        <v>1.0621118012422359</v>
      </c>
      <c r="Q24" s="59">
        <v>77.765151700000146</v>
      </c>
      <c r="R24" s="59">
        <v>81.528288050109481</v>
      </c>
      <c r="S24" s="59">
        <v>7.032512450009996</v>
      </c>
      <c r="T24" s="65">
        <f t="shared" si="3"/>
        <v>1.0483910372171155</v>
      </c>
    </row>
    <row r="25" spans="1:20">
      <c r="A25" s="61"/>
      <c r="B25" s="61">
        <v>52001598</v>
      </c>
      <c r="C25" s="64" t="s">
        <v>107</v>
      </c>
      <c r="D25" s="61" t="s">
        <v>99</v>
      </c>
      <c r="E25" s="64">
        <v>1242</v>
      </c>
      <c r="F25" s="64">
        <v>1255</v>
      </c>
      <c r="G25" s="64" t="s">
        <v>103</v>
      </c>
      <c r="H25" s="65">
        <f t="shared" si="0"/>
        <v>1.0104669887278583</v>
      </c>
      <c r="I25" s="64">
        <v>124</v>
      </c>
      <c r="J25" s="64">
        <v>134</v>
      </c>
      <c r="K25" s="64" t="s">
        <v>103</v>
      </c>
      <c r="L25" s="65">
        <f t="shared" si="1"/>
        <v>1.0806451612903225</v>
      </c>
      <c r="M25" s="78">
        <v>25</v>
      </c>
      <c r="N25" s="78">
        <v>30</v>
      </c>
      <c r="O25" s="78" t="s">
        <v>103</v>
      </c>
      <c r="P25" s="65">
        <f t="shared" si="2"/>
        <v>1.2</v>
      </c>
      <c r="Q25" s="59">
        <v>15.826816100000007</v>
      </c>
      <c r="R25" s="59">
        <v>16.148658450099976</v>
      </c>
      <c r="S25" s="59" t="s">
        <v>103</v>
      </c>
      <c r="T25" s="65">
        <f t="shared" si="3"/>
        <v>1.0203352555603378</v>
      </c>
    </row>
    <row r="26" spans="1:20">
      <c r="A26" s="73" t="s">
        <v>132</v>
      </c>
      <c r="B26" s="73"/>
      <c r="C26" s="74"/>
      <c r="D26" s="73"/>
      <c r="E26" s="74">
        <f>SUM(E20:E25)</f>
        <v>16573</v>
      </c>
      <c r="F26" s="74">
        <f>SUM(F20:F25)</f>
        <v>17654</v>
      </c>
      <c r="G26" s="74">
        <f>SUM(G20:G25)</f>
        <v>898</v>
      </c>
      <c r="H26" s="75">
        <f t="shared" si="0"/>
        <v>1.0652265733421831</v>
      </c>
      <c r="I26" s="74">
        <f t="shared" ref="I26:K26" si="14">SUM(I20:I25)</f>
        <v>9063</v>
      </c>
      <c r="J26" s="74">
        <f t="shared" si="14"/>
        <v>8834</v>
      </c>
      <c r="K26" s="74">
        <f t="shared" si="14"/>
        <v>560</v>
      </c>
      <c r="L26" s="75">
        <f t="shared" si="1"/>
        <v>0.97473242855566589</v>
      </c>
      <c r="M26" s="74">
        <f t="shared" ref="M26:O26" si="15">SUM(M20:M25)</f>
        <v>981</v>
      </c>
      <c r="N26" s="74">
        <f t="shared" si="15"/>
        <v>1188</v>
      </c>
      <c r="O26" s="74">
        <f t="shared" si="15"/>
        <v>112</v>
      </c>
      <c r="P26" s="75">
        <f t="shared" si="2"/>
        <v>1.2110091743119267</v>
      </c>
      <c r="Q26" s="76">
        <f t="shared" ref="Q26:S26" si="16">SUM(Q20:Q25)</f>
        <v>276.06824650000016</v>
      </c>
      <c r="R26" s="76">
        <f t="shared" si="16"/>
        <v>293.26999140076924</v>
      </c>
      <c r="S26" s="76">
        <f t="shared" si="16"/>
        <v>18.580737750129998</v>
      </c>
      <c r="T26" s="75">
        <f t="shared" si="3"/>
        <v>1.0623097553552545</v>
      </c>
    </row>
    <row r="27" spans="1:20">
      <c r="A27" s="66" t="s">
        <v>25</v>
      </c>
      <c r="B27" s="66"/>
      <c r="C27" s="67"/>
      <c r="D27" s="66"/>
      <c r="E27" s="67">
        <f>SUM(E19,E26)</f>
        <v>39808</v>
      </c>
      <c r="F27" s="67">
        <f>SUM(F19,F26)</f>
        <v>41919</v>
      </c>
      <c r="G27" s="67">
        <f t="shared" ref="G27" si="17">SUM(G19,G26)</f>
        <v>1962</v>
      </c>
      <c r="H27" s="68">
        <f t="shared" si="0"/>
        <v>1.053029541800643</v>
      </c>
      <c r="I27" s="67">
        <f t="shared" ref="I27:K27" si="18">SUM(I19,I26)</f>
        <v>23241</v>
      </c>
      <c r="J27" s="67">
        <f t="shared" si="18"/>
        <v>23860</v>
      </c>
      <c r="K27" s="67">
        <f t="shared" si="18"/>
        <v>1191</v>
      </c>
      <c r="L27" s="68">
        <f t="shared" si="1"/>
        <v>1.0266339658362378</v>
      </c>
      <c r="M27" s="67">
        <f t="shared" ref="M27:O27" si="19">SUM(M19,M26)</f>
        <v>2103</v>
      </c>
      <c r="N27" s="67">
        <f t="shared" si="19"/>
        <v>2622</v>
      </c>
      <c r="O27" s="67">
        <f t="shared" si="19"/>
        <v>192</v>
      </c>
      <c r="P27" s="68">
        <f t="shared" si="2"/>
        <v>1.2467902995720399</v>
      </c>
      <c r="Q27" s="69">
        <f t="shared" ref="Q27:S27" si="20">SUM(Q19,Q26)</f>
        <v>657.95356030000016</v>
      </c>
      <c r="R27" s="69">
        <f t="shared" si="20"/>
        <v>709.05827250285893</v>
      </c>
      <c r="S27" s="69">
        <f t="shared" si="20"/>
        <v>41.81500175011</v>
      </c>
      <c r="T27" s="68">
        <f t="shared" si="3"/>
        <v>1.0776722177467313</v>
      </c>
    </row>
    <row r="28" spans="1:20">
      <c r="A28" s="61" t="s">
        <v>26</v>
      </c>
      <c r="B28" s="61">
        <v>52001306</v>
      </c>
      <c r="C28" s="64" t="s">
        <v>111</v>
      </c>
      <c r="D28" s="61" t="s">
        <v>30</v>
      </c>
      <c r="E28" s="64">
        <v>85</v>
      </c>
      <c r="F28" s="64" t="s">
        <v>103</v>
      </c>
      <c r="G28" s="64" t="s">
        <v>103</v>
      </c>
      <c r="H28" s="65">
        <f t="shared" si="0"/>
        <v>0</v>
      </c>
      <c r="I28" s="64">
        <v>64</v>
      </c>
      <c r="J28" s="64" t="s">
        <v>103</v>
      </c>
      <c r="K28" s="64" t="s">
        <v>103</v>
      </c>
      <c r="L28" s="65">
        <f t="shared" si="1"/>
        <v>0</v>
      </c>
      <c r="M28" s="78" t="s">
        <v>103</v>
      </c>
      <c r="N28" s="78" t="s">
        <v>103</v>
      </c>
      <c r="O28" s="78" t="s">
        <v>103</v>
      </c>
      <c r="P28" s="65">
        <f t="shared" si="2"/>
        <v>0</v>
      </c>
      <c r="Q28" s="59">
        <v>1.6596117000000001</v>
      </c>
      <c r="R28" s="59" t="s">
        <v>103</v>
      </c>
      <c r="S28" s="59" t="s">
        <v>103</v>
      </c>
      <c r="T28" s="65">
        <f t="shared" si="3"/>
        <v>0</v>
      </c>
    </row>
    <row r="29" spans="1:20">
      <c r="A29" s="61"/>
      <c r="B29" s="61">
        <v>52001307</v>
      </c>
      <c r="C29" s="64" t="s">
        <v>111</v>
      </c>
      <c r="D29" s="61" t="s">
        <v>31</v>
      </c>
      <c r="E29" s="64">
        <v>2178</v>
      </c>
      <c r="F29" s="64">
        <v>1863</v>
      </c>
      <c r="G29" s="64" t="s">
        <v>103</v>
      </c>
      <c r="H29" s="65">
        <f t="shared" si="0"/>
        <v>0.85537190082644632</v>
      </c>
      <c r="I29" s="64">
        <v>1010</v>
      </c>
      <c r="J29" s="64">
        <v>863</v>
      </c>
      <c r="K29" s="64" t="s">
        <v>103</v>
      </c>
      <c r="L29" s="65">
        <f t="shared" si="1"/>
        <v>0.85445544554455444</v>
      </c>
      <c r="M29" s="78">
        <v>23</v>
      </c>
      <c r="N29" s="78">
        <v>7</v>
      </c>
      <c r="O29" s="78" t="s">
        <v>103</v>
      </c>
      <c r="P29" s="65">
        <f t="shared" si="2"/>
        <v>0.30434782608695654</v>
      </c>
      <c r="Q29" s="59">
        <v>31.509585799999989</v>
      </c>
      <c r="R29" s="59">
        <v>26.601021450189997</v>
      </c>
      <c r="S29" s="59" t="s">
        <v>103</v>
      </c>
      <c r="T29" s="65">
        <f t="shared" si="3"/>
        <v>0.84421996591875248</v>
      </c>
    </row>
    <row r="30" spans="1:20">
      <c r="A30" s="61"/>
      <c r="B30" s="61">
        <v>52001637</v>
      </c>
      <c r="C30" s="64" t="s">
        <v>111</v>
      </c>
      <c r="D30" s="61" t="s">
        <v>144</v>
      </c>
      <c r="E30" s="64">
        <v>2226</v>
      </c>
      <c r="F30" s="64">
        <v>1956</v>
      </c>
      <c r="G30" s="64">
        <v>249</v>
      </c>
      <c r="H30" s="65">
        <f t="shared" si="0"/>
        <v>0.87870619946091644</v>
      </c>
      <c r="I30" s="64">
        <v>406</v>
      </c>
      <c r="J30" s="64">
        <v>412</v>
      </c>
      <c r="K30" s="64">
        <v>29</v>
      </c>
      <c r="L30" s="65">
        <f t="shared" si="1"/>
        <v>1.0147783251231528</v>
      </c>
      <c r="M30" s="78">
        <v>36</v>
      </c>
      <c r="N30" s="78">
        <v>22</v>
      </c>
      <c r="O30" s="78" t="s">
        <v>103</v>
      </c>
      <c r="P30" s="65">
        <f t="shared" si="2"/>
        <v>0.61111111111111116</v>
      </c>
      <c r="Q30" s="59">
        <v>27.849577299999964</v>
      </c>
      <c r="R30" s="59">
        <v>24.318455800039956</v>
      </c>
      <c r="S30" s="59">
        <v>2.7880584000300002</v>
      </c>
      <c r="T30" s="65">
        <f t="shared" si="3"/>
        <v>0.8732073574430872</v>
      </c>
    </row>
    <row r="31" spans="1:20">
      <c r="A31" s="61"/>
      <c r="B31" s="61">
        <v>52001309</v>
      </c>
      <c r="C31" s="64" t="s">
        <v>111</v>
      </c>
      <c r="D31" s="61" t="s">
        <v>32</v>
      </c>
      <c r="E31" s="64">
        <v>1930</v>
      </c>
      <c r="F31" s="64">
        <v>1838</v>
      </c>
      <c r="G31" s="64">
        <v>85</v>
      </c>
      <c r="H31" s="65">
        <f t="shared" si="0"/>
        <v>0.95233160621761659</v>
      </c>
      <c r="I31" s="64">
        <v>1344</v>
      </c>
      <c r="J31" s="64">
        <v>1295</v>
      </c>
      <c r="K31" s="64">
        <v>38</v>
      </c>
      <c r="L31" s="65">
        <f t="shared" si="1"/>
        <v>0.96354166666666663</v>
      </c>
      <c r="M31" s="78">
        <v>36</v>
      </c>
      <c r="N31" s="78">
        <v>21</v>
      </c>
      <c r="O31" s="78" t="s">
        <v>103</v>
      </c>
      <c r="P31" s="65">
        <f t="shared" si="2"/>
        <v>0.58333333333333337</v>
      </c>
      <c r="Q31" s="59">
        <v>31.346843000000014</v>
      </c>
      <c r="R31" s="59">
        <v>29.88053745000996</v>
      </c>
      <c r="S31" s="59">
        <v>1.2521025000199997</v>
      </c>
      <c r="T31" s="65">
        <f t="shared" si="3"/>
        <v>0.95322318263468975</v>
      </c>
    </row>
    <row r="32" spans="1:20">
      <c r="A32" s="61"/>
      <c r="B32" s="61">
        <v>52001319</v>
      </c>
      <c r="C32" s="64" t="s">
        <v>111</v>
      </c>
      <c r="D32" s="61" t="s">
        <v>33</v>
      </c>
      <c r="E32" s="64">
        <v>1498</v>
      </c>
      <c r="F32" s="64">
        <v>1547</v>
      </c>
      <c r="G32" s="64">
        <v>140</v>
      </c>
      <c r="H32" s="65">
        <f t="shared" si="0"/>
        <v>1.0327102803738317</v>
      </c>
      <c r="I32" s="64">
        <v>392</v>
      </c>
      <c r="J32" s="64">
        <v>393</v>
      </c>
      <c r="K32" s="64">
        <v>17</v>
      </c>
      <c r="L32" s="65">
        <f t="shared" si="1"/>
        <v>1.0025510204081634</v>
      </c>
      <c r="M32" s="78">
        <v>21</v>
      </c>
      <c r="N32" s="78">
        <v>28</v>
      </c>
      <c r="O32" s="78">
        <v>10</v>
      </c>
      <c r="P32" s="65">
        <f t="shared" si="2"/>
        <v>1.3333333333333333</v>
      </c>
      <c r="Q32" s="59">
        <v>18.7043742</v>
      </c>
      <c r="R32" s="59">
        <v>20.56530255010999</v>
      </c>
      <c r="S32" s="59">
        <v>2.1821336999900005</v>
      </c>
      <c r="T32" s="65">
        <f t="shared" si="3"/>
        <v>1.0994916125079444</v>
      </c>
    </row>
    <row r="33" spans="1:20">
      <c r="A33" s="73" t="s">
        <v>133</v>
      </c>
      <c r="B33" s="73"/>
      <c r="C33" s="74"/>
      <c r="D33" s="73"/>
      <c r="E33" s="74">
        <f>SUM(E28:E32)</f>
        <v>7917</v>
      </c>
      <c r="F33" s="74">
        <f>SUM(F28:F32)</f>
        <v>7204</v>
      </c>
      <c r="G33" s="74">
        <f t="shared" ref="G33" si="21">SUM(G28:G32)</f>
        <v>474</v>
      </c>
      <c r="H33" s="75">
        <f t="shared" si="0"/>
        <v>0.90994063407856507</v>
      </c>
      <c r="I33" s="74">
        <f t="shared" ref="I33:O33" si="22">SUM(I28:I32)</f>
        <v>3216</v>
      </c>
      <c r="J33" s="74">
        <f t="shared" si="22"/>
        <v>2963</v>
      </c>
      <c r="K33" s="74">
        <f t="shared" si="22"/>
        <v>84</v>
      </c>
      <c r="L33" s="75">
        <f t="shared" si="1"/>
        <v>0.92133084577114432</v>
      </c>
      <c r="M33" s="74">
        <f t="shared" si="22"/>
        <v>116</v>
      </c>
      <c r="N33" s="74">
        <f t="shared" si="22"/>
        <v>78</v>
      </c>
      <c r="O33" s="74">
        <f t="shared" si="22"/>
        <v>10</v>
      </c>
      <c r="P33" s="75">
        <f t="shared" si="2"/>
        <v>0.67241379310344829</v>
      </c>
      <c r="Q33" s="76">
        <f t="shared" ref="Q33:S33" si="23">SUM(Q28:Q32)</f>
        <v>111.06999199999997</v>
      </c>
      <c r="R33" s="76">
        <f t="shared" si="23"/>
        <v>101.3653172503499</v>
      </c>
      <c r="S33" s="76">
        <f t="shared" si="23"/>
        <v>6.2222946000400006</v>
      </c>
      <c r="T33" s="75">
        <f t="shared" si="3"/>
        <v>0.91262559243139163</v>
      </c>
    </row>
    <row r="34" spans="1:20">
      <c r="A34" s="61"/>
      <c r="B34" s="61">
        <v>52000181</v>
      </c>
      <c r="C34" s="64" t="s">
        <v>118</v>
      </c>
      <c r="D34" s="61" t="s">
        <v>27</v>
      </c>
      <c r="E34" s="64">
        <v>7238</v>
      </c>
      <c r="F34" s="64">
        <v>7625</v>
      </c>
      <c r="G34" s="64">
        <v>447</v>
      </c>
      <c r="H34" s="65">
        <f t="shared" si="0"/>
        <v>1.0534678087869578</v>
      </c>
      <c r="I34" s="64">
        <v>3902</v>
      </c>
      <c r="J34" s="64">
        <v>4495</v>
      </c>
      <c r="K34" s="64">
        <v>307</v>
      </c>
      <c r="L34" s="65">
        <f t="shared" si="1"/>
        <v>1.1519733470015376</v>
      </c>
      <c r="M34" s="78">
        <v>85</v>
      </c>
      <c r="N34" s="78">
        <v>57</v>
      </c>
      <c r="O34" s="78" t="s">
        <v>103</v>
      </c>
      <c r="P34" s="65">
        <f t="shared" si="2"/>
        <v>0.6705882352941176</v>
      </c>
      <c r="Q34" s="59">
        <v>107.07805590000001</v>
      </c>
      <c r="R34" s="59">
        <v>116.10786920038886</v>
      </c>
      <c r="S34" s="59">
        <v>7.3133209500399925</v>
      </c>
      <c r="T34" s="65">
        <f t="shared" si="3"/>
        <v>1.0843292607854385</v>
      </c>
    </row>
    <row r="35" spans="1:20">
      <c r="A35" s="61"/>
      <c r="B35" s="61">
        <v>52000503</v>
      </c>
      <c r="C35" s="64" t="s">
        <v>118</v>
      </c>
      <c r="D35" s="61" t="s">
        <v>28</v>
      </c>
      <c r="E35" s="64">
        <v>4070</v>
      </c>
      <c r="F35" s="64">
        <v>4446</v>
      </c>
      <c r="G35" s="64">
        <v>326</v>
      </c>
      <c r="H35" s="65">
        <f t="shared" si="0"/>
        <v>1.0923832923832923</v>
      </c>
      <c r="I35" s="64">
        <v>1865</v>
      </c>
      <c r="J35" s="64">
        <v>1940</v>
      </c>
      <c r="K35" s="64">
        <v>23</v>
      </c>
      <c r="L35" s="65">
        <f t="shared" si="1"/>
        <v>1.0402144772117963</v>
      </c>
      <c r="M35" s="78">
        <v>41</v>
      </c>
      <c r="N35" s="78">
        <v>40</v>
      </c>
      <c r="O35" s="78" t="s">
        <v>103</v>
      </c>
      <c r="P35" s="65">
        <f t="shared" si="2"/>
        <v>0.97560975609756095</v>
      </c>
      <c r="Q35" s="59">
        <v>61.725845299999989</v>
      </c>
      <c r="R35" s="59">
        <v>67.473944800090024</v>
      </c>
      <c r="S35" s="59">
        <v>5.1063979499799927</v>
      </c>
      <c r="T35" s="65">
        <f t="shared" si="3"/>
        <v>1.0931230584555485</v>
      </c>
    </row>
    <row r="36" spans="1:20">
      <c r="A36" s="61"/>
      <c r="B36" s="61">
        <v>52000518</v>
      </c>
      <c r="C36" s="64" t="s">
        <v>118</v>
      </c>
      <c r="D36" s="61" t="s">
        <v>29</v>
      </c>
      <c r="E36" s="64">
        <v>3808</v>
      </c>
      <c r="F36" s="64">
        <v>3404</v>
      </c>
      <c r="G36" s="64">
        <v>281</v>
      </c>
      <c r="H36" s="65">
        <f t="shared" si="0"/>
        <v>0.89390756302521013</v>
      </c>
      <c r="I36" s="64">
        <v>1899</v>
      </c>
      <c r="J36" s="64">
        <v>1823</v>
      </c>
      <c r="K36" s="64">
        <v>159</v>
      </c>
      <c r="L36" s="65">
        <f t="shared" si="1"/>
        <v>0.95997893628225384</v>
      </c>
      <c r="M36" s="78">
        <v>80</v>
      </c>
      <c r="N36" s="78">
        <v>49</v>
      </c>
      <c r="O36" s="78">
        <v>4</v>
      </c>
      <c r="P36" s="65">
        <f t="shared" si="2"/>
        <v>0.61250000000000004</v>
      </c>
      <c r="Q36" s="59">
        <v>53.612120399999895</v>
      </c>
      <c r="R36" s="59">
        <v>49.44922564994009</v>
      </c>
      <c r="S36" s="59">
        <v>4.5806643500400073</v>
      </c>
      <c r="T36" s="65">
        <f t="shared" si="3"/>
        <v>0.92235161155722889</v>
      </c>
    </row>
    <row r="37" spans="1:20">
      <c r="A37" s="73" t="s">
        <v>134</v>
      </c>
      <c r="B37" s="73"/>
      <c r="C37" s="74"/>
      <c r="D37" s="73"/>
      <c r="E37" s="74">
        <f>SUM(E34:E36)</f>
        <v>15116</v>
      </c>
      <c r="F37" s="74">
        <f>SUM(F34:F36)</f>
        <v>15475</v>
      </c>
      <c r="G37" s="74">
        <f t="shared" ref="G37" si="24">SUM(G34:G36)</f>
        <v>1054</v>
      </c>
      <c r="H37" s="75">
        <f t="shared" si="0"/>
        <v>1.0237496692246626</v>
      </c>
      <c r="I37" s="74">
        <f t="shared" ref="I37:K37" si="25">SUM(I34:I36)</f>
        <v>7666</v>
      </c>
      <c r="J37" s="74">
        <f t="shared" si="25"/>
        <v>8258</v>
      </c>
      <c r="K37" s="74">
        <f t="shared" si="25"/>
        <v>489</v>
      </c>
      <c r="L37" s="75">
        <f t="shared" si="1"/>
        <v>1.0772241064440387</v>
      </c>
      <c r="M37" s="74">
        <f t="shared" ref="M37:O37" si="26">SUM(M34:M36)</f>
        <v>206</v>
      </c>
      <c r="N37" s="74">
        <f t="shared" si="26"/>
        <v>146</v>
      </c>
      <c r="O37" s="74">
        <f t="shared" si="26"/>
        <v>4</v>
      </c>
      <c r="P37" s="75">
        <f t="shared" si="2"/>
        <v>0.70873786407766992</v>
      </c>
      <c r="Q37" s="76">
        <f t="shared" ref="Q37:S37" si="27">SUM(Q34:Q36)</f>
        <v>222.41602159999988</v>
      </c>
      <c r="R37" s="76">
        <f t="shared" si="27"/>
        <v>233.03103965041896</v>
      </c>
      <c r="S37" s="76">
        <f t="shared" si="27"/>
        <v>17.000383250059993</v>
      </c>
      <c r="T37" s="75">
        <f t="shared" si="3"/>
        <v>1.0477259595511941</v>
      </c>
    </row>
    <row r="38" spans="1:20">
      <c r="A38" s="66" t="s">
        <v>34</v>
      </c>
      <c r="B38" s="66"/>
      <c r="C38" s="67"/>
      <c r="D38" s="66"/>
      <c r="E38" s="67">
        <f>SUM(E33,E37)</f>
        <v>23033</v>
      </c>
      <c r="F38" s="67">
        <f>SUM(F33,F37)</f>
        <v>22679</v>
      </c>
      <c r="G38" s="67">
        <f t="shared" ref="G38" si="28">SUM(G33,G37)</f>
        <v>1528</v>
      </c>
      <c r="H38" s="68">
        <f t="shared" si="0"/>
        <v>0.98463074718881605</v>
      </c>
      <c r="I38" s="67">
        <f t="shared" ref="I38:K38" si="29">SUM(I33,I37)</f>
        <v>10882</v>
      </c>
      <c r="J38" s="67">
        <f t="shared" si="29"/>
        <v>11221</v>
      </c>
      <c r="K38" s="67">
        <f t="shared" si="29"/>
        <v>573</v>
      </c>
      <c r="L38" s="68">
        <f t="shared" si="1"/>
        <v>1.0311523616982172</v>
      </c>
      <c r="M38" s="67">
        <f t="shared" ref="M38:O38" si="30">SUM(M33,M37)</f>
        <v>322</v>
      </c>
      <c r="N38" s="67">
        <f t="shared" si="30"/>
        <v>224</v>
      </c>
      <c r="O38" s="67">
        <f t="shared" si="30"/>
        <v>14</v>
      </c>
      <c r="P38" s="68">
        <f t="shared" si="2"/>
        <v>0.69565217391304346</v>
      </c>
      <c r="Q38" s="69">
        <f t="shared" ref="Q38:S38" si="31">SUM(Q33,Q37)</f>
        <v>333.48601359999986</v>
      </c>
      <c r="R38" s="69">
        <f t="shared" si="31"/>
        <v>334.39635690076886</v>
      </c>
      <c r="S38" s="69">
        <f t="shared" si="31"/>
        <v>23.222677850099995</v>
      </c>
      <c r="T38" s="68">
        <f t="shared" si="3"/>
        <v>1.0027297795518972</v>
      </c>
    </row>
    <row r="39" spans="1:20">
      <c r="A39" s="61"/>
      <c r="B39" s="61">
        <v>52000360</v>
      </c>
      <c r="C39" s="64" t="s">
        <v>108</v>
      </c>
      <c r="D39" s="61" t="s">
        <v>38</v>
      </c>
      <c r="E39" s="64">
        <v>3422</v>
      </c>
      <c r="F39" s="64">
        <v>3265</v>
      </c>
      <c r="G39" s="64">
        <v>104</v>
      </c>
      <c r="H39" s="65">
        <f t="shared" si="0"/>
        <v>0.95412039742840449</v>
      </c>
      <c r="I39" s="64">
        <v>2242</v>
      </c>
      <c r="J39" s="64">
        <v>2451</v>
      </c>
      <c r="K39" s="64">
        <v>116</v>
      </c>
      <c r="L39" s="65">
        <f t="shared" si="1"/>
        <v>1.0932203389830508</v>
      </c>
      <c r="M39" s="78">
        <v>243</v>
      </c>
      <c r="N39" s="78">
        <v>244</v>
      </c>
      <c r="O39" s="78">
        <v>9</v>
      </c>
      <c r="P39" s="65">
        <f t="shared" si="2"/>
        <v>1.0041152263374487</v>
      </c>
      <c r="Q39" s="59">
        <v>55.951927000000069</v>
      </c>
      <c r="R39" s="59">
        <v>55.807490850030099</v>
      </c>
      <c r="S39" s="59">
        <v>2.5334055999999996</v>
      </c>
      <c r="T39" s="65">
        <f t="shared" si="3"/>
        <v>0.99741856701432341</v>
      </c>
    </row>
    <row r="40" spans="1:20">
      <c r="A40" s="61"/>
      <c r="B40" s="61">
        <v>52000454</v>
      </c>
      <c r="C40" s="64" t="s">
        <v>108</v>
      </c>
      <c r="D40" s="61" t="s">
        <v>39</v>
      </c>
      <c r="E40" s="64">
        <v>2556</v>
      </c>
      <c r="F40" s="64">
        <v>2696</v>
      </c>
      <c r="G40" s="64">
        <v>58</v>
      </c>
      <c r="H40" s="65">
        <f t="shared" si="0"/>
        <v>1.0547730829420969</v>
      </c>
      <c r="I40" s="64">
        <v>647</v>
      </c>
      <c r="J40" s="64">
        <v>629</v>
      </c>
      <c r="K40" s="64">
        <v>27</v>
      </c>
      <c r="L40" s="65">
        <f t="shared" si="1"/>
        <v>0.97217928902627515</v>
      </c>
      <c r="M40" s="78">
        <v>53</v>
      </c>
      <c r="N40" s="78">
        <v>52</v>
      </c>
      <c r="O40" s="78" t="s">
        <v>103</v>
      </c>
      <c r="P40" s="65">
        <f t="shared" si="2"/>
        <v>0.98113207547169812</v>
      </c>
      <c r="Q40" s="59">
        <v>27.720303899999983</v>
      </c>
      <c r="R40" s="59">
        <v>29.154647899980009</v>
      </c>
      <c r="S40" s="59">
        <v>0.85400335000000005</v>
      </c>
      <c r="T40" s="65">
        <f t="shared" si="3"/>
        <v>1.0517434442693836</v>
      </c>
    </row>
    <row r="41" spans="1:20">
      <c r="A41" s="61"/>
      <c r="B41" s="61">
        <v>52000587</v>
      </c>
      <c r="C41" s="64" t="s">
        <v>108</v>
      </c>
      <c r="D41" s="61" t="s">
        <v>40</v>
      </c>
      <c r="E41" s="64">
        <v>3938</v>
      </c>
      <c r="F41" s="64">
        <v>3675</v>
      </c>
      <c r="G41" s="64">
        <v>178</v>
      </c>
      <c r="H41" s="65">
        <f t="shared" si="0"/>
        <v>0.93321482986287452</v>
      </c>
      <c r="I41" s="64">
        <v>1240</v>
      </c>
      <c r="J41" s="64">
        <v>1203</v>
      </c>
      <c r="K41" s="64">
        <v>79</v>
      </c>
      <c r="L41" s="65">
        <f t="shared" si="1"/>
        <v>0.97016129032258069</v>
      </c>
      <c r="M41" s="78">
        <v>128</v>
      </c>
      <c r="N41" s="78">
        <v>171</v>
      </c>
      <c r="O41" s="78" t="s">
        <v>103</v>
      </c>
      <c r="P41" s="65">
        <f t="shared" si="2"/>
        <v>1.3359375</v>
      </c>
      <c r="Q41" s="59">
        <v>49.013951999999961</v>
      </c>
      <c r="R41" s="59">
        <v>48.474772150059785</v>
      </c>
      <c r="S41" s="59">
        <v>2.2619137500000015</v>
      </c>
      <c r="T41" s="65">
        <f t="shared" si="3"/>
        <v>0.98899946182792653</v>
      </c>
    </row>
    <row r="42" spans="1:20">
      <c r="A42" s="61"/>
      <c r="B42" s="61">
        <v>52000685</v>
      </c>
      <c r="C42" s="64" t="s">
        <v>108</v>
      </c>
      <c r="D42" s="61" t="s">
        <v>41</v>
      </c>
      <c r="E42" s="64">
        <v>3396</v>
      </c>
      <c r="F42" s="64">
        <v>3686</v>
      </c>
      <c r="G42" s="64">
        <v>400</v>
      </c>
      <c r="H42" s="65">
        <f t="shared" si="0"/>
        <v>1.0853945818610129</v>
      </c>
      <c r="I42" s="64">
        <v>1342</v>
      </c>
      <c r="J42" s="64">
        <v>1285</v>
      </c>
      <c r="K42" s="64">
        <v>96</v>
      </c>
      <c r="L42" s="65">
        <f t="shared" si="1"/>
        <v>0.95752608047690013</v>
      </c>
      <c r="M42" s="78">
        <v>311</v>
      </c>
      <c r="N42" s="78">
        <v>351</v>
      </c>
      <c r="O42" s="78">
        <v>32</v>
      </c>
      <c r="P42" s="65">
        <f t="shared" si="2"/>
        <v>1.1286173633440515</v>
      </c>
      <c r="Q42" s="59">
        <v>50.009409000000083</v>
      </c>
      <c r="R42" s="59">
        <v>53.437990550249843</v>
      </c>
      <c r="S42" s="59">
        <v>5.8462890999799946</v>
      </c>
      <c r="T42" s="65">
        <f t="shared" si="3"/>
        <v>1.0685587296232546</v>
      </c>
    </row>
    <row r="43" spans="1:20">
      <c r="A43" s="61"/>
      <c r="B43" s="61">
        <v>52001029</v>
      </c>
      <c r="C43" s="64" t="s">
        <v>108</v>
      </c>
      <c r="D43" s="61" t="s">
        <v>40</v>
      </c>
      <c r="E43" s="64">
        <v>1692</v>
      </c>
      <c r="F43" s="64">
        <v>1634</v>
      </c>
      <c r="G43" s="64">
        <v>83</v>
      </c>
      <c r="H43" s="65">
        <f t="shared" si="0"/>
        <v>0.9657210401891253</v>
      </c>
      <c r="I43" s="64">
        <v>934</v>
      </c>
      <c r="J43" s="64">
        <v>921</v>
      </c>
      <c r="K43" s="64">
        <v>42</v>
      </c>
      <c r="L43" s="65">
        <f t="shared" si="1"/>
        <v>0.98608137044967881</v>
      </c>
      <c r="M43" s="78">
        <v>152</v>
      </c>
      <c r="N43" s="78">
        <v>146</v>
      </c>
      <c r="O43" s="78" t="s">
        <v>103</v>
      </c>
      <c r="P43" s="65">
        <f t="shared" si="2"/>
        <v>0.96052631578947367</v>
      </c>
      <c r="Q43" s="59">
        <v>27.937979399999968</v>
      </c>
      <c r="R43" s="59">
        <v>28.056601050079941</v>
      </c>
      <c r="S43" s="59">
        <v>1.1179067499999997</v>
      </c>
      <c r="T43" s="65">
        <f t="shared" si="3"/>
        <v>1.0042458922451627</v>
      </c>
    </row>
    <row r="44" spans="1:20">
      <c r="A44" s="73" t="s">
        <v>135</v>
      </c>
      <c r="B44" s="73"/>
      <c r="C44" s="74"/>
      <c r="D44" s="73"/>
      <c r="E44" s="74">
        <f>SUM(E39:E43)</f>
        <v>15004</v>
      </c>
      <c r="F44" s="74">
        <f>SUM(F39:F43)</f>
        <v>14956</v>
      </c>
      <c r="G44" s="74">
        <f t="shared" ref="G44" si="32">SUM(G39:G43)</f>
        <v>823</v>
      </c>
      <c r="H44" s="75">
        <f t="shared" si="0"/>
        <v>0.99680085310583844</v>
      </c>
      <c r="I44" s="74">
        <f t="shared" ref="I44:O44" si="33">SUM(I39:I43)</f>
        <v>6405</v>
      </c>
      <c r="J44" s="74">
        <f t="shared" si="33"/>
        <v>6489</v>
      </c>
      <c r="K44" s="74">
        <f t="shared" si="33"/>
        <v>360</v>
      </c>
      <c r="L44" s="75">
        <f t="shared" si="1"/>
        <v>1.0131147540983607</v>
      </c>
      <c r="M44" s="74">
        <f t="shared" si="33"/>
        <v>887</v>
      </c>
      <c r="N44" s="74">
        <f t="shared" si="33"/>
        <v>964</v>
      </c>
      <c r="O44" s="74">
        <f t="shared" si="33"/>
        <v>41</v>
      </c>
      <c r="P44" s="75">
        <f t="shared" si="2"/>
        <v>1.0868094701240136</v>
      </c>
      <c r="Q44" s="76">
        <f t="shared" ref="Q44:S44" si="34">SUM(Q39:Q43)</f>
        <v>210.63357130000006</v>
      </c>
      <c r="R44" s="76">
        <f t="shared" si="34"/>
        <v>214.93150250039969</v>
      </c>
      <c r="S44" s="76">
        <f t="shared" si="34"/>
        <v>12.613518549979995</v>
      </c>
      <c r="T44" s="75">
        <f t="shared" si="3"/>
        <v>1.0204047777088592</v>
      </c>
    </row>
    <row r="45" spans="1:20">
      <c r="A45" s="61"/>
      <c r="B45" s="61">
        <v>52000252</v>
      </c>
      <c r="C45" s="64" t="s">
        <v>116</v>
      </c>
      <c r="D45" s="61" t="s">
        <v>37</v>
      </c>
      <c r="E45" s="64">
        <v>5320</v>
      </c>
      <c r="F45" s="64">
        <v>5429</v>
      </c>
      <c r="G45" s="64">
        <v>283</v>
      </c>
      <c r="H45" s="65">
        <f t="shared" si="0"/>
        <v>1.0204887218045113</v>
      </c>
      <c r="I45" s="64">
        <v>1282</v>
      </c>
      <c r="J45" s="64">
        <v>1377</v>
      </c>
      <c r="K45" s="64">
        <v>41</v>
      </c>
      <c r="L45" s="65">
        <f t="shared" si="1"/>
        <v>1.0741029641185647</v>
      </c>
      <c r="M45" s="78">
        <v>37</v>
      </c>
      <c r="N45" s="78">
        <v>59</v>
      </c>
      <c r="O45" s="78" t="s">
        <v>103</v>
      </c>
      <c r="P45" s="65">
        <f t="shared" si="2"/>
        <v>1.5945945945945945</v>
      </c>
      <c r="Q45" s="59">
        <v>60.76585750000001</v>
      </c>
      <c r="R45" s="59">
        <v>62.724305500069718</v>
      </c>
      <c r="S45" s="59">
        <v>2.5296267000100006</v>
      </c>
      <c r="T45" s="65">
        <f t="shared" si="3"/>
        <v>1.0322294143560751</v>
      </c>
    </row>
    <row r="46" spans="1:20">
      <c r="A46" s="61"/>
      <c r="B46" s="61">
        <v>52000939</v>
      </c>
      <c r="C46" s="64" t="s">
        <v>116</v>
      </c>
      <c r="D46" s="61" t="s">
        <v>45</v>
      </c>
      <c r="E46" s="64">
        <v>2919</v>
      </c>
      <c r="F46" s="64">
        <v>2888</v>
      </c>
      <c r="G46" s="64" t="s">
        <v>103</v>
      </c>
      <c r="H46" s="65">
        <f t="shared" si="0"/>
        <v>0.9893799246317232</v>
      </c>
      <c r="I46" s="64">
        <v>970</v>
      </c>
      <c r="J46" s="64">
        <v>862</v>
      </c>
      <c r="K46" s="64" t="s">
        <v>103</v>
      </c>
      <c r="L46" s="65">
        <f t="shared" si="1"/>
        <v>0.88865979381443294</v>
      </c>
      <c r="M46" s="78">
        <v>50</v>
      </c>
      <c r="N46" s="78">
        <v>36</v>
      </c>
      <c r="O46" s="78" t="s">
        <v>103</v>
      </c>
      <c r="P46" s="65">
        <f t="shared" si="2"/>
        <v>0.72</v>
      </c>
      <c r="Q46" s="59">
        <v>38.911629200000007</v>
      </c>
      <c r="R46" s="59">
        <v>36.617668099900065</v>
      </c>
      <c r="S46" s="59" t="s">
        <v>103</v>
      </c>
      <c r="T46" s="65">
        <f t="shared" si="3"/>
        <v>0.94104690172931793</v>
      </c>
    </row>
    <row r="47" spans="1:20">
      <c r="A47" s="61"/>
      <c r="B47" s="61">
        <v>52000949</v>
      </c>
      <c r="C47" s="64" t="s">
        <v>116</v>
      </c>
      <c r="D47" s="61" t="s">
        <v>46</v>
      </c>
      <c r="E47" s="64" t="s">
        <v>103</v>
      </c>
      <c r="F47" s="64" t="s">
        <v>103</v>
      </c>
      <c r="G47" s="64" t="s">
        <v>103</v>
      </c>
      <c r="H47" s="65">
        <f t="shared" si="0"/>
        <v>0</v>
      </c>
      <c r="I47" s="64" t="s">
        <v>103</v>
      </c>
      <c r="J47" s="64" t="s">
        <v>103</v>
      </c>
      <c r="K47" s="64" t="s">
        <v>103</v>
      </c>
      <c r="L47" s="65">
        <f t="shared" si="1"/>
        <v>0</v>
      </c>
      <c r="M47" s="78" t="s">
        <v>103</v>
      </c>
      <c r="N47" s="78" t="s">
        <v>103</v>
      </c>
      <c r="O47" s="78" t="s">
        <v>103</v>
      </c>
      <c r="P47" s="65">
        <f t="shared" si="2"/>
        <v>0</v>
      </c>
      <c r="Q47" s="59" t="s">
        <v>103</v>
      </c>
      <c r="R47" s="59" t="s">
        <v>103</v>
      </c>
      <c r="S47" s="59" t="s">
        <v>103</v>
      </c>
      <c r="T47" s="65">
        <f t="shared" si="3"/>
        <v>0</v>
      </c>
    </row>
    <row r="48" spans="1:20">
      <c r="A48" s="61"/>
      <c r="B48" s="61">
        <v>52001030</v>
      </c>
      <c r="C48" s="64" t="s">
        <v>116</v>
      </c>
      <c r="D48" s="61" t="s">
        <v>47</v>
      </c>
      <c r="E48" s="64">
        <v>5138</v>
      </c>
      <c r="F48" s="64">
        <v>5223</v>
      </c>
      <c r="G48" s="64" t="s">
        <v>103</v>
      </c>
      <c r="H48" s="65">
        <f t="shared" si="0"/>
        <v>1.0165434021019852</v>
      </c>
      <c r="I48" s="64">
        <v>1485</v>
      </c>
      <c r="J48" s="64">
        <v>1601</v>
      </c>
      <c r="K48" s="64" t="s">
        <v>103</v>
      </c>
      <c r="L48" s="65">
        <f t="shared" si="1"/>
        <v>1.078114478114478</v>
      </c>
      <c r="M48" s="78">
        <v>78</v>
      </c>
      <c r="N48" s="78">
        <v>81</v>
      </c>
      <c r="O48" s="78" t="s">
        <v>103</v>
      </c>
      <c r="P48" s="65">
        <f t="shared" si="2"/>
        <v>1.0384615384615385</v>
      </c>
      <c r="Q48" s="59">
        <v>65.180685200000013</v>
      </c>
      <c r="R48" s="59">
        <v>67.788942300049854</v>
      </c>
      <c r="S48" s="59" t="s">
        <v>103</v>
      </c>
      <c r="T48" s="65">
        <f t="shared" si="3"/>
        <v>1.0400157975026909</v>
      </c>
    </row>
    <row r="49" spans="1:20">
      <c r="A49" s="61"/>
      <c r="B49" s="61">
        <v>52001566</v>
      </c>
      <c r="C49" s="64" t="s">
        <v>116</v>
      </c>
      <c r="D49" s="61" t="s">
        <v>92</v>
      </c>
      <c r="E49" s="64">
        <v>974</v>
      </c>
      <c r="F49" s="64">
        <v>1024</v>
      </c>
      <c r="G49" s="64">
        <v>51</v>
      </c>
      <c r="H49" s="65">
        <f t="shared" si="0"/>
        <v>1.0513347022587269</v>
      </c>
      <c r="I49" s="64">
        <v>222</v>
      </c>
      <c r="J49" s="64">
        <v>223</v>
      </c>
      <c r="K49" s="64">
        <v>5</v>
      </c>
      <c r="L49" s="65">
        <f t="shared" si="1"/>
        <v>1.0045045045045045</v>
      </c>
      <c r="M49" s="78">
        <v>5</v>
      </c>
      <c r="N49" s="78" t="s">
        <v>103</v>
      </c>
      <c r="O49" s="78" t="s">
        <v>103</v>
      </c>
      <c r="P49" s="65">
        <f t="shared" si="2"/>
        <v>0</v>
      </c>
      <c r="Q49" s="59">
        <v>13.589343199999997</v>
      </c>
      <c r="R49" s="59">
        <v>14.663980499979974</v>
      </c>
      <c r="S49" s="59">
        <v>0.49246999998999991</v>
      </c>
      <c r="T49" s="65">
        <f t="shared" si="3"/>
        <v>1.0790794142265814</v>
      </c>
    </row>
    <row r="50" spans="1:20">
      <c r="A50" s="73" t="s">
        <v>136</v>
      </c>
      <c r="B50" s="73"/>
      <c r="C50" s="74"/>
      <c r="D50" s="73"/>
      <c r="E50" s="74">
        <f>SUM(E45:E49)</f>
        <v>14351</v>
      </c>
      <c r="F50" s="74">
        <f>SUM(F45:F49)</f>
        <v>14564</v>
      </c>
      <c r="G50" s="74">
        <f t="shared" ref="G50" si="35">SUM(G45:G49)</f>
        <v>334</v>
      </c>
      <c r="H50" s="75">
        <f t="shared" si="0"/>
        <v>1.0148421712772628</v>
      </c>
      <c r="I50" s="74">
        <f t="shared" ref="I50:K50" si="36">SUM(I45:I49)</f>
        <v>3959</v>
      </c>
      <c r="J50" s="74">
        <f t="shared" si="36"/>
        <v>4063</v>
      </c>
      <c r="K50" s="74">
        <f t="shared" si="36"/>
        <v>46</v>
      </c>
      <c r="L50" s="75">
        <f t="shared" si="1"/>
        <v>1.0262692599141197</v>
      </c>
      <c r="M50" s="74">
        <f t="shared" ref="M50:O50" si="37">SUM(M45:M49)</f>
        <v>170</v>
      </c>
      <c r="N50" s="74">
        <f t="shared" si="37"/>
        <v>176</v>
      </c>
      <c r="O50" s="74">
        <f t="shared" si="37"/>
        <v>0</v>
      </c>
      <c r="P50" s="75">
        <f t="shared" si="2"/>
        <v>1.0352941176470589</v>
      </c>
      <c r="Q50" s="76">
        <f t="shared" ref="Q50:S50" si="38">SUM(Q45:Q49)</f>
        <v>178.44751510000003</v>
      </c>
      <c r="R50" s="76">
        <f t="shared" si="38"/>
        <v>181.7948963999996</v>
      </c>
      <c r="S50" s="76">
        <f t="shared" si="38"/>
        <v>3.0220967000000005</v>
      </c>
      <c r="T50" s="75">
        <f t="shared" si="3"/>
        <v>1.0187583519900725</v>
      </c>
    </row>
    <row r="51" spans="1:20">
      <c r="A51" s="61"/>
      <c r="B51" s="61">
        <v>52000740</v>
      </c>
      <c r="C51" s="64" t="s">
        <v>117</v>
      </c>
      <c r="D51" s="61" t="s">
        <v>42</v>
      </c>
      <c r="E51" s="64">
        <v>1594</v>
      </c>
      <c r="F51" s="64">
        <v>1470</v>
      </c>
      <c r="G51" s="64" t="s">
        <v>103</v>
      </c>
      <c r="H51" s="65">
        <f t="shared" si="0"/>
        <v>0.92220828105395236</v>
      </c>
      <c r="I51" s="64">
        <v>403</v>
      </c>
      <c r="J51" s="64">
        <v>350</v>
      </c>
      <c r="K51" s="64" t="s">
        <v>103</v>
      </c>
      <c r="L51" s="65">
        <f t="shared" si="1"/>
        <v>0.86848635235732008</v>
      </c>
      <c r="M51" s="78">
        <v>20</v>
      </c>
      <c r="N51" s="78">
        <v>17</v>
      </c>
      <c r="O51" s="78" t="s">
        <v>103</v>
      </c>
      <c r="P51" s="65">
        <f t="shared" si="2"/>
        <v>0.85</v>
      </c>
      <c r="Q51" s="59">
        <v>19.484257100000018</v>
      </c>
      <c r="R51" s="59">
        <v>17.510753200159911</v>
      </c>
      <c r="S51" s="59" t="s">
        <v>103</v>
      </c>
      <c r="T51" s="65">
        <f t="shared" si="3"/>
        <v>0.89871289987032121</v>
      </c>
    </row>
    <row r="52" spans="1:20">
      <c r="A52" s="61"/>
      <c r="B52" s="61">
        <v>52000890</v>
      </c>
      <c r="C52" s="64" t="s">
        <v>117</v>
      </c>
      <c r="D52" s="61" t="s">
        <v>43</v>
      </c>
      <c r="E52" s="64">
        <v>291</v>
      </c>
      <c r="F52" s="64">
        <v>270</v>
      </c>
      <c r="G52" s="64" t="s">
        <v>103</v>
      </c>
      <c r="H52" s="65">
        <f t="shared" si="0"/>
        <v>0.92783505154639179</v>
      </c>
      <c r="I52" s="64">
        <v>45</v>
      </c>
      <c r="J52" s="64">
        <v>52</v>
      </c>
      <c r="K52" s="64" t="s">
        <v>103</v>
      </c>
      <c r="L52" s="65">
        <f t="shared" si="1"/>
        <v>1.1555555555555554</v>
      </c>
      <c r="M52" s="78">
        <v>7</v>
      </c>
      <c r="N52" s="78">
        <v>7</v>
      </c>
      <c r="O52" s="78" t="s">
        <v>103</v>
      </c>
      <c r="P52" s="65">
        <f t="shared" si="2"/>
        <v>1</v>
      </c>
      <c r="Q52" s="59">
        <v>3.6773034000000013</v>
      </c>
      <c r="R52" s="59">
        <v>3.4523396500100016</v>
      </c>
      <c r="S52" s="59" t="s">
        <v>103</v>
      </c>
      <c r="T52" s="65">
        <f t="shared" si="3"/>
        <v>0.93882371794777675</v>
      </c>
    </row>
    <row r="53" spans="1:20">
      <c r="A53" s="61"/>
      <c r="B53" s="61">
        <v>52000915</v>
      </c>
      <c r="C53" s="64" t="s">
        <v>117</v>
      </c>
      <c r="D53" s="61" t="s">
        <v>44</v>
      </c>
      <c r="E53" s="64">
        <v>2045</v>
      </c>
      <c r="F53" s="64">
        <v>2179</v>
      </c>
      <c r="G53" s="64" t="s">
        <v>103</v>
      </c>
      <c r="H53" s="65">
        <f t="shared" si="0"/>
        <v>1.0655256723716382</v>
      </c>
      <c r="I53" s="64">
        <v>632</v>
      </c>
      <c r="J53" s="64">
        <v>748</v>
      </c>
      <c r="K53" s="64" t="s">
        <v>103</v>
      </c>
      <c r="L53" s="65">
        <f t="shared" si="1"/>
        <v>1.1835443037974684</v>
      </c>
      <c r="M53" s="78" t="s">
        <v>103</v>
      </c>
      <c r="N53" s="78">
        <v>2</v>
      </c>
      <c r="O53" s="78" t="s">
        <v>103</v>
      </c>
      <c r="P53" s="65">
        <f t="shared" si="2"/>
        <v>0</v>
      </c>
      <c r="Q53" s="59">
        <v>22.95472070000001</v>
      </c>
      <c r="R53" s="59">
        <v>24.956330350049996</v>
      </c>
      <c r="S53" s="59">
        <v>0.26558539999999997</v>
      </c>
      <c r="T53" s="65">
        <f t="shared" si="3"/>
        <v>1.0871981705292535</v>
      </c>
    </row>
    <row r="54" spans="1:20">
      <c r="A54" s="61"/>
      <c r="B54" s="61">
        <v>52001573</v>
      </c>
      <c r="C54" s="64" t="s">
        <v>117</v>
      </c>
      <c r="D54" s="61" t="s">
        <v>91</v>
      </c>
      <c r="E54" s="64">
        <v>2310</v>
      </c>
      <c r="F54" s="64">
        <v>2379</v>
      </c>
      <c r="G54" s="64">
        <v>92</v>
      </c>
      <c r="H54" s="65">
        <f t="shared" si="0"/>
        <v>1.0298701298701298</v>
      </c>
      <c r="I54" s="64">
        <v>1005</v>
      </c>
      <c r="J54" s="64">
        <v>1061</v>
      </c>
      <c r="K54" s="64">
        <v>20</v>
      </c>
      <c r="L54" s="65">
        <f t="shared" si="1"/>
        <v>1.0557213930348259</v>
      </c>
      <c r="M54" s="78">
        <v>7</v>
      </c>
      <c r="N54" s="78">
        <v>7</v>
      </c>
      <c r="O54" s="78" t="s">
        <v>103</v>
      </c>
      <c r="P54" s="65">
        <f t="shared" si="2"/>
        <v>1</v>
      </c>
      <c r="Q54" s="59">
        <v>30.437061300000018</v>
      </c>
      <c r="R54" s="59">
        <v>31.469586449939968</v>
      </c>
      <c r="S54" s="59">
        <v>1.04667475</v>
      </c>
      <c r="T54" s="65">
        <f t="shared" si="3"/>
        <v>1.0339232864750958</v>
      </c>
    </row>
    <row r="55" spans="1:20">
      <c r="A55" s="73" t="s">
        <v>137</v>
      </c>
      <c r="B55" s="73"/>
      <c r="C55" s="74"/>
      <c r="D55" s="73"/>
      <c r="E55" s="74">
        <f>SUM(E51:E54)</f>
        <v>6240</v>
      </c>
      <c r="F55" s="74">
        <f>SUM(F51:F54)</f>
        <v>6298</v>
      </c>
      <c r="G55" s="74">
        <f t="shared" ref="G55" si="39">SUM(G51:G54)</f>
        <v>92</v>
      </c>
      <c r="H55" s="75">
        <f t="shared" si="0"/>
        <v>1.0092948717948718</v>
      </c>
      <c r="I55" s="74">
        <f t="shared" ref="I55:K55" si="40">SUM(I51:I54)</f>
        <v>2085</v>
      </c>
      <c r="J55" s="74">
        <f t="shared" si="40"/>
        <v>2211</v>
      </c>
      <c r="K55" s="74">
        <f t="shared" si="40"/>
        <v>20</v>
      </c>
      <c r="L55" s="75">
        <f t="shared" si="1"/>
        <v>1.0604316546762589</v>
      </c>
      <c r="M55" s="74">
        <f t="shared" ref="M55:O55" si="41">SUM(M51:M54)</f>
        <v>34</v>
      </c>
      <c r="N55" s="74">
        <f t="shared" si="41"/>
        <v>33</v>
      </c>
      <c r="O55" s="74">
        <f t="shared" si="41"/>
        <v>0</v>
      </c>
      <c r="P55" s="75">
        <f t="shared" si="2"/>
        <v>0.97058823529411764</v>
      </c>
      <c r="Q55" s="76">
        <f t="shared" ref="Q55:S55" si="42">SUM(Q51:Q54)</f>
        <v>76.553342500000042</v>
      </c>
      <c r="R55" s="76">
        <f t="shared" si="42"/>
        <v>77.389009650159878</v>
      </c>
      <c r="S55" s="76">
        <f t="shared" si="42"/>
        <v>1.31226015</v>
      </c>
      <c r="T55" s="75">
        <f t="shared" si="3"/>
        <v>1.010916141906669</v>
      </c>
    </row>
    <row r="56" spans="1:20">
      <c r="A56" s="66" t="s">
        <v>48</v>
      </c>
      <c r="B56" s="66"/>
      <c r="C56" s="67"/>
      <c r="D56" s="66"/>
      <c r="E56" s="67">
        <f>SUM(E44,E50,E55)</f>
        <v>35595</v>
      </c>
      <c r="F56" s="67">
        <f>SUM(F44,F50,F55)</f>
        <v>35818</v>
      </c>
      <c r="G56" s="67">
        <f t="shared" ref="G56" si="43">SUM(G44,G50,G55)</f>
        <v>1249</v>
      </c>
      <c r="H56" s="68">
        <f t="shared" si="0"/>
        <v>1.0062649248489957</v>
      </c>
      <c r="I56" s="67">
        <f t="shared" ref="I56:K56" si="44">SUM(I44,I50,I55)</f>
        <v>12449</v>
      </c>
      <c r="J56" s="67">
        <f t="shared" si="44"/>
        <v>12763</v>
      </c>
      <c r="K56" s="67">
        <f t="shared" si="44"/>
        <v>426</v>
      </c>
      <c r="L56" s="68">
        <f t="shared" si="1"/>
        <v>1.0252229094706402</v>
      </c>
      <c r="M56" s="67">
        <f t="shared" ref="M56:O56" si="45">SUM(M44,M50,M55)</f>
        <v>1091</v>
      </c>
      <c r="N56" s="67">
        <f t="shared" si="45"/>
        <v>1173</v>
      </c>
      <c r="O56" s="67">
        <f t="shared" si="45"/>
        <v>41</v>
      </c>
      <c r="P56" s="68">
        <f t="shared" si="2"/>
        <v>1.0751604032997251</v>
      </c>
      <c r="Q56" s="69">
        <f t="shared" ref="Q56:S56" si="46">SUM(Q44,Q50,Q55)</f>
        <v>465.63442890000016</v>
      </c>
      <c r="R56" s="69">
        <f t="shared" si="46"/>
        <v>474.11540855055921</v>
      </c>
      <c r="S56" s="69">
        <f t="shared" si="46"/>
        <v>16.947875399979996</v>
      </c>
      <c r="T56" s="68">
        <f t="shared" si="3"/>
        <v>1.0182138156548997</v>
      </c>
    </row>
    <row r="57" spans="1:20">
      <c r="A57" s="61" t="s">
        <v>124</v>
      </c>
      <c r="B57" s="61">
        <v>52000427</v>
      </c>
      <c r="C57" s="64" t="s">
        <v>112</v>
      </c>
      <c r="D57" s="61" t="s">
        <v>51</v>
      </c>
      <c r="E57" s="64">
        <v>889</v>
      </c>
      <c r="F57" s="64">
        <v>1022</v>
      </c>
      <c r="G57" s="64">
        <v>55</v>
      </c>
      <c r="H57" s="65">
        <f t="shared" si="0"/>
        <v>1.1496062992125984</v>
      </c>
      <c r="I57" s="64">
        <v>1464</v>
      </c>
      <c r="J57" s="64">
        <v>1172</v>
      </c>
      <c r="K57" s="64">
        <v>7</v>
      </c>
      <c r="L57" s="65">
        <f t="shared" si="1"/>
        <v>0.80054644808743169</v>
      </c>
      <c r="M57" s="78">
        <v>149</v>
      </c>
      <c r="N57" s="78">
        <v>206</v>
      </c>
      <c r="O57" s="78">
        <v>8</v>
      </c>
      <c r="P57" s="65">
        <f t="shared" si="2"/>
        <v>1.3825503355704698</v>
      </c>
      <c r="Q57" s="59">
        <v>23.765299100000011</v>
      </c>
      <c r="R57" s="59">
        <v>25.648905549999998</v>
      </c>
      <c r="S57" s="59">
        <v>0.82497405000000001</v>
      </c>
      <c r="T57" s="65">
        <f t="shared" si="3"/>
        <v>1.0792586889848985</v>
      </c>
    </row>
    <row r="58" spans="1:20">
      <c r="A58" s="61"/>
      <c r="B58" s="61">
        <v>52000435</v>
      </c>
      <c r="C58" s="64" t="s">
        <v>112</v>
      </c>
      <c r="D58" s="61" t="s">
        <v>52</v>
      </c>
      <c r="E58" s="64">
        <v>2966</v>
      </c>
      <c r="F58" s="64">
        <v>2583</v>
      </c>
      <c r="G58" s="64">
        <v>115</v>
      </c>
      <c r="H58" s="65">
        <f t="shared" si="0"/>
        <v>0.87086985839514497</v>
      </c>
      <c r="I58" s="64">
        <v>3543</v>
      </c>
      <c r="J58" s="64">
        <v>3557</v>
      </c>
      <c r="K58" s="64">
        <v>420</v>
      </c>
      <c r="L58" s="65">
        <f t="shared" si="1"/>
        <v>1.0039514535704206</v>
      </c>
      <c r="M58" s="78">
        <v>429</v>
      </c>
      <c r="N58" s="78">
        <v>567</v>
      </c>
      <c r="O58" s="78">
        <v>12</v>
      </c>
      <c r="P58" s="65">
        <f t="shared" si="2"/>
        <v>1.3216783216783217</v>
      </c>
      <c r="Q58" s="59">
        <v>65.809499599999938</v>
      </c>
      <c r="R58" s="59">
        <v>64.610056900060044</v>
      </c>
      <c r="S58" s="59">
        <v>4.487506949999994</v>
      </c>
      <c r="T58" s="65">
        <f t="shared" si="3"/>
        <v>0.98177401883876514</v>
      </c>
    </row>
    <row r="59" spans="1:20">
      <c r="A59" s="61"/>
      <c r="B59" s="61">
        <v>52000679</v>
      </c>
      <c r="C59" s="64" t="s">
        <v>112</v>
      </c>
      <c r="D59" s="61" t="s">
        <v>54</v>
      </c>
      <c r="E59" s="64">
        <v>2355</v>
      </c>
      <c r="F59" s="64">
        <v>2150</v>
      </c>
      <c r="G59" s="64">
        <v>28</v>
      </c>
      <c r="H59" s="65">
        <f t="shared" si="0"/>
        <v>0.91295116772823781</v>
      </c>
      <c r="I59" s="64">
        <v>2282</v>
      </c>
      <c r="J59" s="64">
        <v>2782</v>
      </c>
      <c r="K59" s="64">
        <v>274</v>
      </c>
      <c r="L59" s="65">
        <f t="shared" si="1"/>
        <v>1.2191060473269062</v>
      </c>
      <c r="M59" s="78">
        <v>1010</v>
      </c>
      <c r="N59" s="78">
        <v>1078</v>
      </c>
      <c r="O59" s="78">
        <v>1</v>
      </c>
      <c r="P59" s="65">
        <f t="shared" si="2"/>
        <v>1.0673267326732674</v>
      </c>
      <c r="Q59" s="59">
        <v>66.99962229999997</v>
      </c>
      <c r="R59" s="59">
        <v>72.321617600090022</v>
      </c>
      <c r="S59" s="59">
        <v>2.3706258</v>
      </c>
      <c r="T59" s="65">
        <f t="shared" si="3"/>
        <v>1.0794332134629072</v>
      </c>
    </row>
    <row r="60" spans="1:20">
      <c r="A60" s="61"/>
      <c r="B60" s="61">
        <v>52001069</v>
      </c>
      <c r="C60" s="64" t="s">
        <v>112</v>
      </c>
      <c r="D60" s="61" t="s">
        <v>53</v>
      </c>
      <c r="E60" s="64">
        <v>1120</v>
      </c>
      <c r="F60" s="64">
        <v>1333</v>
      </c>
      <c r="G60" s="64">
        <v>230</v>
      </c>
      <c r="H60" s="65">
        <f t="shared" si="0"/>
        <v>1.1901785714285715</v>
      </c>
      <c r="I60" s="64">
        <v>1274</v>
      </c>
      <c r="J60" s="64">
        <v>2295</v>
      </c>
      <c r="K60" s="64">
        <v>355</v>
      </c>
      <c r="L60" s="65">
        <f t="shared" si="1"/>
        <v>1.8014128728414442</v>
      </c>
      <c r="M60" s="78">
        <v>119</v>
      </c>
      <c r="N60" s="78">
        <v>171</v>
      </c>
      <c r="O60" s="78">
        <v>66</v>
      </c>
      <c r="P60" s="65">
        <f t="shared" si="2"/>
        <v>1.4369747899159664</v>
      </c>
      <c r="Q60" s="59">
        <v>24.807494799999997</v>
      </c>
      <c r="R60" s="59">
        <v>33.97918100001003</v>
      </c>
      <c r="S60" s="59">
        <v>7.053368949999995</v>
      </c>
      <c r="T60" s="65">
        <f t="shared" si="3"/>
        <v>1.3697143252050599</v>
      </c>
    </row>
    <row r="61" spans="1:20">
      <c r="A61" s="61"/>
      <c r="B61" s="61">
        <v>52001391</v>
      </c>
      <c r="C61" s="64" t="s">
        <v>112</v>
      </c>
      <c r="D61" s="61" t="s">
        <v>56</v>
      </c>
      <c r="E61" s="64">
        <v>1346</v>
      </c>
      <c r="F61" s="64">
        <v>1278</v>
      </c>
      <c r="G61" s="64">
        <v>327</v>
      </c>
      <c r="H61" s="65">
        <f t="shared" si="0"/>
        <v>0.94947994056463592</v>
      </c>
      <c r="I61" s="64">
        <v>1641</v>
      </c>
      <c r="J61" s="64">
        <v>1860</v>
      </c>
      <c r="K61" s="64">
        <v>331</v>
      </c>
      <c r="L61" s="65">
        <f t="shared" si="1"/>
        <v>1.13345521023766</v>
      </c>
      <c r="M61" s="78">
        <v>155</v>
      </c>
      <c r="N61" s="78">
        <v>194</v>
      </c>
      <c r="O61" s="78">
        <v>10</v>
      </c>
      <c r="P61" s="65">
        <f t="shared" si="2"/>
        <v>1.2516129032258065</v>
      </c>
      <c r="Q61" s="59">
        <v>29.761723999999994</v>
      </c>
      <c r="R61" s="59">
        <v>32.237711000050005</v>
      </c>
      <c r="S61" s="59">
        <v>5.9806868500100006</v>
      </c>
      <c r="T61" s="65">
        <f t="shared" si="3"/>
        <v>1.0831936684867454</v>
      </c>
    </row>
    <row r="62" spans="1:20">
      <c r="A62" s="61"/>
      <c r="B62" s="61">
        <v>52001429</v>
      </c>
      <c r="C62" s="64" t="s">
        <v>112</v>
      </c>
      <c r="D62" s="61" t="s">
        <v>57</v>
      </c>
      <c r="E62" s="64">
        <v>1700</v>
      </c>
      <c r="F62" s="64">
        <v>1709</v>
      </c>
      <c r="G62" s="64">
        <v>98</v>
      </c>
      <c r="H62" s="65">
        <f t="shared" si="0"/>
        <v>1.0052941176470589</v>
      </c>
      <c r="I62" s="64">
        <v>1548</v>
      </c>
      <c r="J62" s="64">
        <v>2177</v>
      </c>
      <c r="K62" s="64">
        <v>163</v>
      </c>
      <c r="L62" s="65">
        <f t="shared" si="1"/>
        <v>1.4063307493540051</v>
      </c>
      <c r="M62" s="78">
        <v>21</v>
      </c>
      <c r="N62" s="78">
        <v>34</v>
      </c>
      <c r="O62" s="78">
        <v>4</v>
      </c>
      <c r="P62" s="65">
        <f t="shared" si="2"/>
        <v>1.6190476190476191</v>
      </c>
      <c r="Q62" s="59">
        <v>29.176539099999999</v>
      </c>
      <c r="R62" s="59">
        <v>34.011181300119922</v>
      </c>
      <c r="S62" s="59">
        <v>2.1952161999399995</v>
      </c>
      <c r="T62" s="65">
        <f t="shared" si="3"/>
        <v>1.1657030734025586</v>
      </c>
    </row>
    <row r="63" spans="1:20">
      <c r="A63" s="73" t="s">
        <v>138</v>
      </c>
      <c r="B63" s="73"/>
      <c r="C63" s="74"/>
      <c r="D63" s="73"/>
      <c r="E63" s="74">
        <f>SUM(E57:E62)</f>
        <v>10376</v>
      </c>
      <c r="F63" s="74">
        <f>SUM(F57:F62)</f>
        <v>10075</v>
      </c>
      <c r="G63" s="74">
        <f t="shared" ref="G63" si="47">SUM(G57:G62)</f>
        <v>853</v>
      </c>
      <c r="H63" s="75">
        <f t="shared" si="0"/>
        <v>0.97099074787972239</v>
      </c>
      <c r="I63" s="74">
        <f t="shared" ref="I63:J63" si="48">SUM(I57:I62)</f>
        <v>11752</v>
      </c>
      <c r="J63" s="74">
        <f t="shared" si="48"/>
        <v>13843</v>
      </c>
      <c r="K63" s="74">
        <f t="shared" ref="K63" si="49">SUM(K58:K62)</f>
        <v>1543</v>
      </c>
      <c r="L63" s="75">
        <f t="shared" si="1"/>
        <v>1.177927161334241</v>
      </c>
      <c r="M63" s="74">
        <f t="shared" ref="M63:O63" si="50">SUM(M58:M62)</f>
        <v>1734</v>
      </c>
      <c r="N63" s="74">
        <f t="shared" si="50"/>
        <v>2044</v>
      </c>
      <c r="O63" s="74">
        <f t="shared" si="50"/>
        <v>93</v>
      </c>
      <c r="P63" s="75">
        <f t="shared" si="2"/>
        <v>1.1787773933102652</v>
      </c>
      <c r="Q63" s="76">
        <f t="shared" ref="Q63:S63" si="51">SUM(Q57:Q62)</f>
        <v>240.32017889999992</v>
      </c>
      <c r="R63" s="76">
        <f t="shared" si="51"/>
        <v>262.80865335033002</v>
      </c>
      <c r="S63" s="76">
        <f t="shared" si="51"/>
        <v>22.912378799949991</v>
      </c>
      <c r="T63" s="75">
        <f t="shared" si="3"/>
        <v>1.09357713760561</v>
      </c>
    </row>
    <row r="64" spans="1:20">
      <c r="A64" s="61"/>
      <c r="B64" s="61">
        <v>52001626</v>
      </c>
      <c r="C64" s="64" t="s">
        <v>121</v>
      </c>
      <c r="D64" s="61" t="s">
        <v>125</v>
      </c>
      <c r="E64" s="64">
        <v>2925</v>
      </c>
      <c r="F64" s="64">
        <v>3141</v>
      </c>
      <c r="G64" s="64">
        <v>325</v>
      </c>
      <c r="H64" s="65">
        <f t="shared" si="0"/>
        <v>1.0738461538461539</v>
      </c>
      <c r="I64" s="64">
        <v>3923</v>
      </c>
      <c r="J64" s="64">
        <v>3842</v>
      </c>
      <c r="K64" s="64">
        <v>164</v>
      </c>
      <c r="L64" s="65">
        <f t="shared" si="1"/>
        <v>0.97935253632424168</v>
      </c>
      <c r="M64" s="78">
        <v>867</v>
      </c>
      <c r="N64" s="78">
        <v>1191</v>
      </c>
      <c r="O64" s="78">
        <v>150</v>
      </c>
      <c r="P64" s="65">
        <f t="shared" si="2"/>
        <v>1.3737024221453287</v>
      </c>
      <c r="Q64" s="59">
        <v>77.596530799999996</v>
      </c>
      <c r="R64" s="59">
        <v>86.135334150240041</v>
      </c>
      <c r="S64" s="59">
        <v>7.9155253500199985</v>
      </c>
      <c r="T64" s="65">
        <f t="shared" si="3"/>
        <v>1.1100410451628082</v>
      </c>
    </row>
    <row r="65" spans="1:20">
      <c r="A65" s="61"/>
      <c r="B65" s="61">
        <v>52000474</v>
      </c>
      <c r="C65" s="64" t="s">
        <v>121</v>
      </c>
      <c r="D65" s="61" t="s">
        <v>53</v>
      </c>
      <c r="E65" s="64">
        <v>1181</v>
      </c>
      <c r="F65" s="64">
        <v>1114</v>
      </c>
      <c r="G65" s="64">
        <v>226</v>
      </c>
      <c r="H65" s="65">
        <f t="shared" si="0"/>
        <v>0.94326841659610494</v>
      </c>
      <c r="I65" s="64">
        <v>1425</v>
      </c>
      <c r="J65" s="64">
        <v>1738</v>
      </c>
      <c r="K65" s="64">
        <v>385</v>
      </c>
      <c r="L65" s="65">
        <f t="shared" si="1"/>
        <v>1.2196491228070176</v>
      </c>
      <c r="M65" s="78">
        <v>341</v>
      </c>
      <c r="N65" s="78">
        <v>365</v>
      </c>
      <c r="O65" s="78">
        <v>47</v>
      </c>
      <c r="P65" s="65">
        <f t="shared" si="2"/>
        <v>1.0703812316715542</v>
      </c>
      <c r="Q65" s="59">
        <v>32.335413500000008</v>
      </c>
      <c r="R65" s="59">
        <v>33.851131750109985</v>
      </c>
      <c r="S65" s="59">
        <v>6.67666045</v>
      </c>
      <c r="T65" s="65">
        <f t="shared" si="3"/>
        <v>1.0468748683269498</v>
      </c>
    </row>
    <row r="66" spans="1:20">
      <c r="A66" s="61"/>
      <c r="B66" s="61">
        <v>52001140</v>
      </c>
      <c r="C66" s="64" t="s">
        <v>121</v>
      </c>
      <c r="D66" s="61" t="s">
        <v>55</v>
      </c>
      <c r="E66" s="64">
        <v>447</v>
      </c>
      <c r="F66" s="64">
        <v>368</v>
      </c>
      <c r="G66" s="64">
        <v>72</v>
      </c>
      <c r="H66" s="65">
        <f t="shared" si="0"/>
        <v>0.8232662192393736</v>
      </c>
      <c r="I66" s="64">
        <v>580</v>
      </c>
      <c r="J66" s="64">
        <v>484</v>
      </c>
      <c r="K66" s="64">
        <v>72</v>
      </c>
      <c r="L66" s="65">
        <f t="shared" si="1"/>
        <v>0.83448275862068966</v>
      </c>
      <c r="M66" s="78">
        <v>341</v>
      </c>
      <c r="N66" s="78">
        <v>323</v>
      </c>
      <c r="O66" s="78">
        <v>47</v>
      </c>
      <c r="P66" s="65">
        <f t="shared" si="2"/>
        <v>0.94721407624633436</v>
      </c>
      <c r="Q66" s="59">
        <v>16.996912400000014</v>
      </c>
      <c r="R66" s="59">
        <v>14.997487400059969</v>
      </c>
      <c r="S66" s="59">
        <v>2.3849692000000018</v>
      </c>
      <c r="T66" s="65">
        <f t="shared" si="3"/>
        <v>0.88236539949808512</v>
      </c>
    </row>
    <row r="67" spans="1:20">
      <c r="A67" s="61"/>
      <c r="B67" s="61">
        <v>52001583</v>
      </c>
      <c r="C67" s="64" t="s">
        <v>121</v>
      </c>
      <c r="D67" s="61" t="s">
        <v>95</v>
      </c>
      <c r="E67" s="64">
        <v>763</v>
      </c>
      <c r="F67" s="64">
        <v>754</v>
      </c>
      <c r="G67" s="64">
        <v>44</v>
      </c>
      <c r="H67" s="65">
        <f t="shared" si="0"/>
        <v>0.98820445609436436</v>
      </c>
      <c r="I67" s="64">
        <v>937</v>
      </c>
      <c r="J67" s="64">
        <v>884</v>
      </c>
      <c r="K67" s="64">
        <v>50</v>
      </c>
      <c r="L67" s="65">
        <f t="shared" si="1"/>
        <v>0.94343649946638208</v>
      </c>
      <c r="M67" s="78">
        <v>202</v>
      </c>
      <c r="N67" s="78">
        <v>231</v>
      </c>
      <c r="O67" s="78">
        <v>7</v>
      </c>
      <c r="P67" s="65">
        <f t="shared" si="2"/>
        <v>1.1435643564356435</v>
      </c>
      <c r="Q67" s="59">
        <v>19.586867099999992</v>
      </c>
      <c r="R67" s="59">
        <v>19.700484800069972</v>
      </c>
      <c r="S67" s="59">
        <v>0.85831634998999995</v>
      </c>
      <c r="T67" s="65">
        <f t="shared" si="3"/>
        <v>1.0058007081729767</v>
      </c>
    </row>
    <row r="68" spans="1:20">
      <c r="A68" s="73" t="s">
        <v>139</v>
      </c>
      <c r="B68" s="73"/>
      <c r="C68" s="74"/>
      <c r="D68" s="73"/>
      <c r="E68" s="74">
        <f>SUM(E64:E67)</f>
        <v>5316</v>
      </c>
      <c r="F68" s="74">
        <f>SUM(F64:F67)</f>
        <v>5377</v>
      </c>
      <c r="G68" s="74">
        <f t="shared" ref="G68" si="52">SUM(G64:G67)</f>
        <v>667</v>
      </c>
      <c r="H68" s="75">
        <f t="shared" ref="H68:H101" si="53">IFERROR(F68/E68,0)</f>
        <v>1.0114747930775019</v>
      </c>
      <c r="I68" s="74">
        <f t="shared" ref="I68" si="54">SUM(I64:I67)</f>
        <v>6865</v>
      </c>
      <c r="J68" s="74">
        <f t="shared" ref="J68:O68" si="55">SUM(J64:J67)</f>
        <v>6948</v>
      </c>
      <c r="K68" s="74">
        <f t="shared" si="55"/>
        <v>671</v>
      </c>
      <c r="L68" s="75">
        <f t="shared" ref="L68:L101" si="56">IFERROR(J68/I68,0)</f>
        <v>1.0120903131828114</v>
      </c>
      <c r="M68" s="74">
        <f t="shared" si="55"/>
        <v>1751</v>
      </c>
      <c r="N68" s="74">
        <f t="shared" ref="N68" si="57">SUM(N64:N67)</f>
        <v>2110</v>
      </c>
      <c r="O68" s="74">
        <f t="shared" si="55"/>
        <v>251</v>
      </c>
      <c r="P68" s="75">
        <f t="shared" ref="P68:P101" si="58">IFERROR(N68/M68,0)</f>
        <v>1.2050256996002284</v>
      </c>
      <c r="Q68" s="76">
        <f t="shared" ref="Q68:S68" si="59">SUM(Q64:Q67)</f>
        <v>146.51572379999999</v>
      </c>
      <c r="R68" s="76">
        <f t="shared" ref="R68" si="60">SUM(R64:R67)</f>
        <v>154.68443810047998</v>
      </c>
      <c r="S68" s="76">
        <f t="shared" si="59"/>
        <v>17.835471350009996</v>
      </c>
      <c r="T68" s="75">
        <f t="shared" ref="T68:T101" si="61">IFERROR(R68/Q68,0)</f>
        <v>1.0557531580134745</v>
      </c>
    </row>
    <row r="69" spans="1:20">
      <c r="A69" s="66" t="s">
        <v>58</v>
      </c>
      <c r="B69" s="66"/>
      <c r="C69" s="67"/>
      <c r="D69" s="66"/>
      <c r="E69" s="67">
        <f>SUM(E63,E68)</f>
        <v>15692</v>
      </c>
      <c r="F69" s="67">
        <f>SUM(F63,F68)</f>
        <v>15452</v>
      </c>
      <c r="G69" s="67">
        <f t="shared" ref="G69" si="62">SUM(G63,G68)</f>
        <v>1520</v>
      </c>
      <c r="H69" s="68">
        <f t="shared" si="53"/>
        <v>0.98470558246240125</v>
      </c>
      <c r="I69" s="67">
        <f t="shared" ref="I69:J69" si="63">SUM(I63,I68)</f>
        <v>18617</v>
      </c>
      <c r="J69" s="67">
        <f t="shared" si="63"/>
        <v>20791</v>
      </c>
      <c r="K69" s="67">
        <f t="shared" ref="K69:O69" si="64">SUM(K57,K63,K68)</f>
        <v>2221</v>
      </c>
      <c r="L69" s="68">
        <f t="shared" si="56"/>
        <v>1.1167749905999893</v>
      </c>
      <c r="M69" s="67">
        <f t="shared" si="64"/>
        <v>3634</v>
      </c>
      <c r="N69" s="67">
        <f t="shared" si="64"/>
        <v>4360</v>
      </c>
      <c r="O69" s="67">
        <f t="shared" si="64"/>
        <v>352</v>
      </c>
      <c r="P69" s="68">
        <f t="shared" si="58"/>
        <v>1.1997798569069895</v>
      </c>
      <c r="Q69" s="69">
        <f t="shared" ref="Q69:S69" si="65">SUM(Q63,Q68)</f>
        <v>386.83590269999991</v>
      </c>
      <c r="R69" s="69">
        <f t="shared" si="65"/>
        <v>417.49309145080997</v>
      </c>
      <c r="S69" s="69">
        <f t="shared" si="65"/>
        <v>40.747850149959987</v>
      </c>
      <c r="T69" s="68">
        <f t="shared" si="61"/>
        <v>1.0792511463823082</v>
      </c>
    </row>
    <row r="70" spans="1:20">
      <c r="A70" s="61" t="s">
        <v>145</v>
      </c>
      <c r="B70" s="61">
        <v>52000149</v>
      </c>
      <c r="C70" s="64" t="s">
        <v>109</v>
      </c>
      <c r="D70" s="61" t="s">
        <v>60</v>
      </c>
      <c r="E70" s="64">
        <v>6029</v>
      </c>
      <c r="F70" s="64">
        <v>5860</v>
      </c>
      <c r="G70" s="64" t="s">
        <v>103</v>
      </c>
      <c r="H70" s="65">
        <f t="shared" si="53"/>
        <v>0.97196881738265051</v>
      </c>
      <c r="I70" s="64">
        <v>2972</v>
      </c>
      <c r="J70" s="64">
        <v>3047</v>
      </c>
      <c r="K70" s="64" t="s">
        <v>103</v>
      </c>
      <c r="L70" s="65">
        <f t="shared" si="56"/>
        <v>1.0252355316285329</v>
      </c>
      <c r="M70" s="78">
        <v>95</v>
      </c>
      <c r="N70" s="78">
        <v>182</v>
      </c>
      <c r="O70" s="78" t="s">
        <v>103</v>
      </c>
      <c r="P70" s="65">
        <f t="shared" si="58"/>
        <v>1.9157894736842105</v>
      </c>
      <c r="Q70" s="59">
        <v>83.506739500000052</v>
      </c>
      <c r="R70" s="59">
        <v>83.828752200069445</v>
      </c>
      <c r="S70" s="59" t="s">
        <v>103</v>
      </c>
      <c r="T70" s="65">
        <f t="shared" si="61"/>
        <v>1.0038561282837464</v>
      </c>
    </row>
    <row r="71" spans="1:20">
      <c r="A71" s="61"/>
      <c r="B71" s="61">
        <v>52001643</v>
      </c>
      <c r="C71" s="64" t="s">
        <v>109</v>
      </c>
      <c r="D71" s="61" t="s">
        <v>146</v>
      </c>
      <c r="E71" s="64">
        <v>1021</v>
      </c>
      <c r="F71" s="64">
        <v>524</v>
      </c>
      <c r="G71" s="64">
        <v>47</v>
      </c>
      <c r="H71" s="65">
        <f t="shared" si="53"/>
        <v>0.5132223310479922</v>
      </c>
      <c r="I71" s="64">
        <v>784</v>
      </c>
      <c r="J71" s="64">
        <v>365</v>
      </c>
      <c r="K71" s="64">
        <v>41</v>
      </c>
      <c r="L71" s="65">
        <f t="shared" si="56"/>
        <v>0.46556122448979592</v>
      </c>
      <c r="M71" s="78" t="s">
        <v>103</v>
      </c>
      <c r="N71" s="78" t="s">
        <v>103</v>
      </c>
      <c r="O71" s="78" t="s">
        <v>103</v>
      </c>
      <c r="P71" s="65">
        <f t="shared" si="58"/>
        <v>0</v>
      </c>
      <c r="Q71" s="59">
        <v>17.204279500000005</v>
      </c>
      <c r="R71" s="59">
        <v>9.2064249500199971</v>
      </c>
      <c r="S71" s="59">
        <v>1.17064915</v>
      </c>
      <c r="T71" s="65">
        <f t="shared" si="61"/>
        <v>0.53512412129900555</v>
      </c>
    </row>
    <row r="72" spans="1:20">
      <c r="A72" s="61"/>
      <c r="B72" s="61">
        <v>52000315</v>
      </c>
      <c r="C72" s="64" t="s">
        <v>109</v>
      </c>
      <c r="D72" s="61" t="s">
        <v>61</v>
      </c>
      <c r="E72" s="64">
        <v>4962</v>
      </c>
      <c r="F72" s="64">
        <v>4837</v>
      </c>
      <c r="G72" s="64" t="s">
        <v>103</v>
      </c>
      <c r="H72" s="65">
        <f t="shared" si="53"/>
        <v>0.97480854494155578</v>
      </c>
      <c r="I72" s="64">
        <v>2406</v>
      </c>
      <c r="J72" s="64">
        <v>2393</v>
      </c>
      <c r="K72" s="64" t="s">
        <v>103</v>
      </c>
      <c r="L72" s="65">
        <f t="shared" si="56"/>
        <v>0.99459684123025771</v>
      </c>
      <c r="M72" s="78">
        <v>26</v>
      </c>
      <c r="N72" s="78">
        <v>22</v>
      </c>
      <c r="O72" s="78" t="s">
        <v>103</v>
      </c>
      <c r="P72" s="65">
        <f t="shared" si="58"/>
        <v>0.84615384615384615</v>
      </c>
      <c r="Q72" s="59">
        <v>65.816299800000053</v>
      </c>
      <c r="R72" s="59">
        <v>64.134402300099836</v>
      </c>
      <c r="S72" s="59">
        <v>4.8655500000000004E-2</v>
      </c>
      <c r="T72" s="65">
        <f t="shared" si="61"/>
        <v>0.97444557799494802</v>
      </c>
    </row>
    <row r="73" spans="1:20">
      <c r="A73" s="61"/>
      <c r="B73" s="61">
        <v>52000764</v>
      </c>
      <c r="C73" s="64" t="s">
        <v>109</v>
      </c>
      <c r="D73" s="61" t="s">
        <v>63</v>
      </c>
      <c r="E73" s="64">
        <v>1826</v>
      </c>
      <c r="F73" s="64">
        <v>1527</v>
      </c>
      <c r="G73" s="64" t="s">
        <v>103</v>
      </c>
      <c r="H73" s="65">
        <f t="shared" si="53"/>
        <v>0.83625410733844474</v>
      </c>
      <c r="I73" s="64">
        <v>272</v>
      </c>
      <c r="J73" s="64">
        <v>255</v>
      </c>
      <c r="K73" s="64" t="s">
        <v>103</v>
      </c>
      <c r="L73" s="65">
        <f t="shared" si="56"/>
        <v>0.9375</v>
      </c>
      <c r="M73" s="78">
        <v>6</v>
      </c>
      <c r="N73" s="78" t="s">
        <v>103</v>
      </c>
      <c r="O73" s="78" t="s">
        <v>103</v>
      </c>
      <c r="P73" s="65">
        <f t="shared" si="58"/>
        <v>0</v>
      </c>
      <c r="Q73" s="59">
        <v>23.052164199999993</v>
      </c>
      <c r="R73" s="59">
        <v>18.590518700019938</v>
      </c>
      <c r="S73" s="59">
        <v>2.6666000000000002E-2</v>
      </c>
      <c r="T73" s="65">
        <f t="shared" si="61"/>
        <v>0.80645437620212435</v>
      </c>
    </row>
    <row r="74" spans="1:20">
      <c r="A74" s="61"/>
      <c r="B74" s="61">
        <v>52000925</v>
      </c>
      <c r="C74" s="64" t="s">
        <v>109</v>
      </c>
      <c r="D74" s="61" t="s">
        <v>65</v>
      </c>
      <c r="E74" s="64">
        <v>1700</v>
      </c>
      <c r="F74" s="64">
        <v>1507</v>
      </c>
      <c r="G74" s="64" t="s">
        <v>103</v>
      </c>
      <c r="H74" s="65">
        <f t="shared" si="53"/>
        <v>0.88647058823529412</v>
      </c>
      <c r="I74" s="64">
        <v>185</v>
      </c>
      <c r="J74" s="64">
        <v>202</v>
      </c>
      <c r="K74" s="64" t="s">
        <v>103</v>
      </c>
      <c r="L74" s="65">
        <f t="shared" si="56"/>
        <v>1.0918918918918918</v>
      </c>
      <c r="M74" s="78">
        <v>44</v>
      </c>
      <c r="N74" s="78">
        <v>24</v>
      </c>
      <c r="O74" s="78" t="s">
        <v>103</v>
      </c>
      <c r="P74" s="65">
        <f t="shared" si="58"/>
        <v>0.54545454545454541</v>
      </c>
      <c r="Q74" s="59">
        <v>21.016571699999982</v>
      </c>
      <c r="R74" s="59">
        <v>17.483019150029961</v>
      </c>
      <c r="S74" s="59" t="s">
        <v>103</v>
      </c>
      <c r="T74" s="65">
        <f t="shared" si="61"/>
        <v>0.83186827041015332</v>
      </c>
    </row>
    <row r="75" spans="1:20">
      <c r="A75" s="61"/>
      <c r="B75" s="61">
        <v>52001454</v>
      </c>
      <c r="C75" s="64" t="s">
        <v>109</v>
      </c>
      <c r="D75" s="61" t="s">
        <v>69</v>
      </c>
      <c r="E75" s="64" t="s">
        <v>103</v>
      </c>
      <c r="F75" s="64" t="s">
        <v>103</v>
      </c>
      <c r="G75" s="64" t="s">
        <v>103</v>
      </c>
      <c r="H75" s="65">
        <f t="shared" si="53"/>
        <v>0</v>
      </c>
      <c r="I75" s="64" t="s">
        <v>103</v>
      </c>
      <c r="J75" s="64" t="s">
        <v>103</v>
      </c>
      <c r="K75" s="64" t="s">
        <v>103</v>
      </c>
      <c r="L75" s="65">
        <f t="shared" si="56"/>
        <v>0</v>
      </c>
      <c r="M75" s="78" t="s">
        <v>103</v>
      </c>
      <c r="N75" s="78" t="s">
        <v>103</v>
      </c>
      <c r="O75" s="78" t="s">
        <v>103</v>
      </c>
      <c r="P75" s="65">
        <f t="shared" si="58"/>
        <v>0</v>
      </c>
      <c r="Q75" s="59" t="s">
        <v>103</v>
      </c>
      <c r="R75" s="59" t="s">
        <v>103</v>
      </c>
      <c r="S75" s="59" t="s">
        <v>103</v>
      </c>
      <c r="T75" s="65">
        <f t="shared" si="61"/>
        <v>0</v>
      </c>
    </row>
    <row r="76" spans="1:20">
      <c r="A76" s="61"/>
      <c r="B76" s="61">
        <v>52001586</v>
      </c>
      <c r="C76" s="64" t="s">
        <v>109</v>
      </c>
      <c r="D76" s="61" t="s">
        <v>96</v>
      </c>
      <c r="E76" s="64">
        <v>287</v>
      </c>
      <c r="F76" s="64">
        <v>260</v>
      </c>
      <c r="G76" s="64" t="s">
        <v>103</v>
      </c>
      <c r="H76" s="65">
        <f t="shared" si="53"/>
        <v>0.90592334494773519</v>
      </c>
      <c r="I76" s="64">
        <v>81</v>
      </c>
      <c r="J76" s="64">
        <v>92</v>
      </c>
      <c r="K76" s="64" t="s">
        <v>103</v>
      </c>
      <c r="L76" s="65">
        <f t="shared" si="56"/>
        <v>1.1358024691358024</v>
      </c>
      <c r="M76" s="78" t="s">
        <v>103</v>
      </c>
      <c r="N76" s="78" t="s">
        <v>103</v>
      </c>
      <c r="O76" s="78" t="s">
        <v>103</v>
      </c>
      <c r="P76" s="65">
        <f t="shared" si="58"/>
        <v>0</v>
      </c>
      <c r="Q76" s="59">
        <v>4.9701707999999956</v>
      </c>
      <c r="R76" s="59">
        <v>4.973022899989993</v>
      </c>
      <c r="S76" s="59" t="s">
        <v>103</v>
      </c>
      <c r="T76" s="65">
        <f t="shared" si="61"/>
        <v>1.0005738434562446</v>
      </c>
    </row>
    <row r="77" spans="1:20">
      <c r="A77" s="73" t="s">
        <v>109</v>
      </c>
      <c r="B77" s="73"/>
      <c r="C77" s="74"/>
      <c r="D77" s="73"/>
      <c r="E77" s="74">
        <f>SUM(E70:E76)</f>
        <v>15825</v>
      </c>
      <c r="F77" s="74">
        <f>SUM(F70:F76)</f>
        <v>14515</v>
      </c>
      <c r="G77" s="74">
        <f t="shared" ref="G77" si="66">SUM(G70:G76)</f>
        <v>47</v>
      </c>
      <c r="H77" s="75">
        <f t="shared" si="53"/>
        <v>0.91721958925750391</v>
      </c>
      <c r="I77" s="74">
        <f t="shared" ref="I77:O77" si="67">SUM(I70:I76)</f>
        <v>6700</v>
      </c>
      <c r="J77" s="74">
        <f t="shared" si="67"/>
        <v>6354</v>
      </c>
      <c r="K77" s="74">
        <f t="shared" si="67"/>
        <v>41</v>
      </c>
      <c r="L77" s="75">
        <f t="shared" si="56"/>
        <v>0.94835820895522394</v>
      </c>
      <c r="M77" s="74">
        <f t="shared" si="67"/>
        <v>171</v>
      </c>
      <c r="N77" s="74">
        <f t="shared" si="67"/>
        <v>228</v>
      </c>
      <c r="O77" s="74">
        <f t="shared" si="67"/>
        <v>0</v>
      </c>
      <c r="P77" s="75">
        <f t="shared" si="58"/>
        <v>1.3333333333333333</v>
      </c>
      <c r="Q77" s="76">
        <f t="shared" ref="Q77:R77" si="68">SUM(Q70:Q76)</f>
        <v>215.56622550000009</v>
      </c>
      <c r="R77" s="76">
        <f t="shared" si="68"/>
        <v>198.21614020022918</v>
      </c>
      <c r="S77" s="76">
        <f>SUM(S70:S76)</f>
        <v>1.2459706500000001</v>
      </c>
      <c r="T77" s="75">
        <f t="shared" si="61"/>
        <v>0.91951389759908886</v>
      </c>
    </row>
    <row r="78" spans="1:20">
      <c r="A78" s="61"/>
      <c r="B78" s="61">
        <v>52000865</v>
      </c>
      <c r="C78" s="64" t="s">
        <v>115</v>
      </c>
      <c r="D78" s="61" t="s">
        <v>64</v>
      </c>
      <c r="E78" s="64">
        <v>4696</v>
      </c>
      <c r="F78" s="64">
        <v>4457</v>
      </c>
      <c r="G78" s="64" t="s">
        <v>103</v>
      </c>
      <c r="H78" s="65">
        <f t="shared" si="53"/>
        <v>0.94910562180579217</v>
      </c>
      <c r="I78" s="64">
        <v>569</v>
      </c>
      <c r="J78" s="64">
        <v>533</v>
      </c>
      <c r="K78" s="64" t="s">
        <v>103</v>
      </c>
      <c r="L78" s="65">
        <f t="shared" si="56"/>
        <v>0.93673110720562391</v>
      </c>
      <c r="M78" s="78">
        <v>38</v>
      </c>
      <c r="N78" s="78">
        <v>73</v>
      </c>
      <c r="O78" s="78" t="s">
        <v>103</v>
      </c>
      <c r="P78" s="65">
        <f t="shared" si="58"/>
        <v>1.9210526315789473</v>
      </c>
      <c r="Q78" s="59">
        <v>50.700466699999986</v>
      </c>
      <c r="R78" s="59">
        <v>49.576735100180066</v>
      </c>
      <c r="S78" s="59" t="s">
        <v>103</v>
      </c>
      <c r="T78" s="65">
        <f t="shared" si="61"/>
        <v>0.97783587266623884</v>
      </c>
    </row>
    <row r="79" spans="1:20">
      <c r="A79" s="61"/>
      <c r="B79" s="61">
        <v>52001179</v>
      </c>
      <c r="C79" s="64" t="s">
        <v>115</v>
      </c>
      <c r="D79" s="61" t="s">
        <v>66</v>
      </c>
      <c r="E79" s="64">
        <v>1813</v>
      </c>
      <c r="F79" s="64">
        <v>1812</v>
      </c>
      <c r="G79" s="64">
        <v>87</v>
      </c>
      <c r="H79" s="65">
        <f t="shared" si="53"/>
        <v>0.99944842801985656</v>
      </c>
      <c r="I79" s="64">
        <v>262</v>
      </c>
      <c r="J79" s="64">
        <v>344</v>
      </c>
      <c r="K79" s="64">
        <v>23</v>
      </c>
      <c r="L79" s="65">
        <f t="shared" si="56"/>
        <v>1.3129770992366412</v>
      </c>
      <c r="M79" s="78">
        <v>58</v>
      </c>
      <c r="N79" s="78">
        <v>57</v>
      </c>
      <c r="O79" s="78" t="s">
        <v>103</v>
      </c>
      <c r="P79" s="65">
        <f t="shared" si="58"/>
        <v>0.98275862068965514</v>
      </c>
      <c r="Q79" s="59">
        <v>22.343468900000033</v>
      </c>
      <c r="R79" s="59">
        <v>23.318913649999907</v>
      </c>
      <c r="S79" s="59">
        <v>1.0039245999999999</v>
      </c>
      <c r="T79" s="65">
        <f t="shared" si="61"/>
        <v>1.0436568177647596</v>
      </c>
    </row>
    <row r="80" spans="1:20">
      <c r="A80" s="61"/>
      <c r="B80" s="61">
        <v>52001409</v>
      </c>
      <c r="C80" s="64" t="s">
        <v>115</v>
      </c>
      <c r="D80" s="61" t="s">
        <v>67</v>
      </c>
      <c r="E80" s="64">
        <v>5110</v>
      </c>
      <c r="F80" s="64">
        <v>4963</v>
      </c>
      <c r="G80" s="64">
        <v>64</v>
      </c>
      <c r="H80" s="65">
        <f t="shared" si="53"/>
        <v>0.97123287671232872</v>
      </c>
      <c r="I80" s="64">
        <v>497</v>
      </c>
      <c r="J80" s="64">
        <v>601</v>
      </c>
      <c r="K80" s="64">
        <v>17</v>
      </c>
      <c r="L80" s="65">
        <f t="shared" si="56"/>
        <v>1.2092555331991952</v>
      </c>
      <c r="M80" s="78">
        <v>39</v>
      </c>
      <c r="N80" s="78">
        <v>8</v>
      </c>
      <c r="O80" s="78" t="s">
        <v>103</v>
      </c>
      <c r="P80" s="65">
        <f t="shared" si="58"/>
        <v>0.20512820512820512</v>
      </c>
      <c r="Q80" s="59">
        <v>55.16645119999999</v>
      </c>
      <c r="R80" s="59">
        <v>55.926388950030066</v>
      </c>
      <c r="S80" s="59">
        <v>0.76626405000999986</v>
      </c>
      <c r="T80" s="65">
        <f t="shared" si="61"/>
        <v>1.0137753604500497</v>
      </c>
    </row>
    <row r="81" spans="1:20">
      <c r="A81" s="61"/>
      <c r="B81" s="61">
        <v>52001434</v>
      </c>
      <c r="C81" s="64" t="s">
        <v>115</v>
      </c>
      <c r="D81" s="61" t="s">
        <v>68</v>
      </c>
      <c r="E81" s="64">
        <v>1488</v>
      </c>
      <c r="F81" s="64">
        <v>1316</v>
      </c>
      <c r="G81" s="64">
        <v>22</v>
      </c>
      <c r="H81" s="65">
        <f t="shared" si="53"/>
        <v>0.88440860215053763</v>
      </c>
      <c r="I81" s="64">
        <v>170</v>
      </c>
      <c r="J81" s="64">
        <v>163</v>
      </c>
      <c r="K81" s="64" t="s">
        <v>103</v>
      </c>
      <c r="L81" s="65">
        <f t="shared" si="56"/>
        <v>0.95882352941176474</v>
      </c>
      <c r="M81" s="78">
        <v>36</v>
      </c>
      <c r="N81" s="78">
        <v>24</v>
      </c>
      <c r="O81" s="78" t="s">
        <v>103</v>
      </c>
      <c r="P81" s="65">
        <f t="shared" si="58"/>
        <v>0.66666666666666663</v>
      </c>
      <c r="Q81" s="59">
        <v>19.004217600000004</v>
      </c>
      <c r="R81" s="59">
        <v>16.546668649979964</v>
      </c>
      <c r="S81" s="59">
        <v>0.25329209999999996</v>
      </c>
      <c r="T81" s="65">
        <f t="shared" si="61"/>
        <v>0.87068402384426291</v>
      </c>
    </row>
    <row r="82" spans="1:20">
      <c r="A82" s="73" t="s">
        <v>115</v>
      </c>
      <c r="B82" s="73"/>
      <c r="C82" s="74"/>
      <c r="D82" s="73"/>
      <c r="E82" s="74">
        <f>SUM(E78:E81)</f>
        <v>13107</v>
      </c>
      <c r="F82" s="74">
        <f>SUM(F78:F81)</f>
        <v>12548</v>
      </c>
      <c r="G82" s="74">
        <f t="shared" ref="G82" si="69">SUM(G78:G81)</f>
        <v>173</v>
      </c>
      <c r="H82" s="75">
        <f t="shared" si="53"/>
        <v>0.95735103379873354</v>
      </c>
      <c r="I82" s="74">
        <f t="shared" ref="I82:K82" si="70">SUM(I78:I81)</f>
        <v>1498</v>
      </c>
      <c r="J82" s="74">
        <f t="shared" si="70"/>
        <v>1641</v>
      </c>
      <c r="K82" s="74">
        <f t="shared" si="70"/>
        <v>40</v>
      </c>
      <c r="L82" s="75">
        <f t="shared" si="56"/>
        <v>1.095460614152203</v>
      </c>
      <c r="M82" s="74">
        <f t="shared" ref="M82:O82" si="71">SUM(M78:M81)</f>
        <v>171</v>
      </c>
      <c r="N82" s="74">
        <f t="shared" si="71"/>
        <v>162</v>
      </c>
      <c r="O82" s="74">
        <f t="shared" si="71"/>
        <v>0</v>
      </c>
      <c r="P82" s="75">
        <f t="shared" si="58"/>
        <v>0.94736842105263153</v>
      </c>
      <c r="Q82" s="76">
        <f t="shared" ref="Q82:S82" si="72">SUM(Q78:Q81)</f>
        <v>147.21460440000001</v>
      </c>
      <c r="R82" s="76">
        <f t="shared" si="72"/>
        <v>145.36870635019</v>
      </c>
      <c r="S82" s="76">
        <f t="shared" si="72"/>
        <v>2.0234807500099996</v>
      </c>
      <c r="T82" s="75">
        <f t="shared" si="61"/>
        <v>0.98746117576219217</v>
      </c>
    </row>
    <row r="83" spans="1:20">
      <c r="A83" s="66" t="s">
        <v>70</v>
      </c>
      <c r="B83" s="66"/>
      <c r="C83" s="67"/>
      <c r="D83" s="66"/>
      <c r="E83" s="67">
        <f>SUM(E77,E82)</f>
        <v>28932</v>
      </c>
      <c r="F83" s="67">
        <f>SUM(F77,F82)</f>
        <v>27063</v>
      </c>
      <c r="G83" s="67">
        <f t="shared" ref="G83" si="73">SUM(G77,G82)</f>
        <v>220</v>
      </c>
      <c r="H83" s="68">
        <f t="shared" si="53"/>
        <v>0.93540024885939443</v>
      </c>
      <c r="I83" s="67">
        <f t="shared" ref="I83:K83" si="74">SUM(I77,I82)</f>
        <v>8198</v>
      </c>
      <c r="J83" s="67">
        <f t="shared" si="74"/>
        <v>7995</v>
      </c>
      <c r="K83" s="67">
        <f t="shared" si="74"/>
        <v>81</v>
      </c>
      <c r="L83" s="68">
        <f t="shared" si="56"/>
        <v>0.97523786289338865</v>
      </c>
      <c r="M83" s="67">
        <f t="shared" ref="M83:O83" si="75">SUM(M77,M82)</f>
        <v>342</v>
      </c>
      <c r="N83" s="67">
        <f t="shared" si="75"/>
        <v>390</v>
      </c>
      <c r="O83" s="67">
        <f t="shared" si="75"/>
        <v>0</v>
      </c>
      <c r="P83" s="68">
        <f t="shared" si="58"/>
        <v>1.1403508771929824</v>
      </c>
      <c r="Q83" s="69">
        <f t="shared" ref="Q83:S83" si="76">SUM(Q77,Q82)</f>
        <v>362.78082990000007</v>
      </c>
      <c r="R83" s="69">
        <f t="shared" si="76"/>
        <v>343.58484655041917</v>
      </c>
      <c r="S83" s="69">
        <f t="shared" si="76"/>
        <v>3.2694514000099995</v>
      </c>
      <c r="T83" s="68">
        <f t="shared" si="61"/>
        <v>0.94708655538697495</v>
      </c>
    </row>
    <row r="84" spans="1:20">
      <c r="A84" s="61" t="s">
        <v>126</v>
      </c>
      <c r="B84" s="61">
        <v>52000231</v>
      </c>
      <c r="C84" s="64" t="s">
        <v>110</v>
      </c>
      <c r="D84" s="61" t="s">
        <v>75</v>
      </c>
      <c r="E84" s="64">
        <v>3191</v>
      </c>
      <c r="F84" s="64">
        <v>2908</v>
      </c>
      <c r="G84" s="64" t="s">
        <v>103</v>
      </c>
      <c r="H84" s="65">
        <f t="shared" si="53"/>
        <v>0.91131306800376055</v>
      </c>
      <c r="I84" s="64">
        <v>833</v>
      </c>
      <c r="J84" s="64">
        <v>892</v>
      </c>
      <c r="K84" s="64" t="s">
        <v>103</v>
      </c>
      <c r="L84" s="65">
        <f t="shared" si="56"/>
        <v>1.0708283313325331</v>
      </c>
      <c r="M84" s="78" t="s">
        <v>103</v>
      </c>
      <c r="N84" s="78">
        <v>89</v>
      </c>
      <c r="O84" s="78" t="s">
        <v>103</v>
      </c>
      <c r="P84" s="65">
        <f t="shared" si="58"/>
        <v>0</v>
      </c>
      <c r="Q84" s="59">
        <v>38.854308700000026</v>
      </c>
      <c r="R84" s="59">
        <v>39.958290900240002</v>
      </c>
      <c r="S84" s="59" t="s">
        <v>103</v>
      </c>
      <c r="T84" s="65">
        <f t="shared" si="61"/>
        <v>1.0284133790351024</v>
      </c>
    </row>
    <row r="85" spans="1:20">
      <c r="A85" s="61"/>
      <c r="B85" s="61">
        <v>52000549</v>
      </c>
      <c r="C85" s="64" t="s">
        <v>110</v>
      </c>
      <c r="D85" s="61" t="s">
        <v>76</v>
      </c>
      <c r="E85" s="64">
        <v>2308</v>
      </c>
      <c r="F85" s="64">
        <v>2421</v>
      </c>
      <c r="G85" s="64">
        <v>192</v>
      </c>
      <c r="H85" s="65">
        <f t="shared" si="53"/>
        <v>1.0489601386481802</v>
      </c>
      <c r="I85" s="64">
        <v>394</v>
      </c>
      <c r="J85" s="64">
        <v>507</v>
      </c>
      <c r="K85" s="64">
        <v>29</v>
      </c>
      <c r="L85" s="65">
        <f t="shared" si="56"/>
        <v>1.2868020304568528</v>
      </c>
      <c r="M85" s="78">
        <v>32</v>
      </c>
      <c r="N85" s="78">
        <v>39</v>
      </c>
      <c r="O85" s="78" t="s">
        <v>103</v>
      </c>
      <c r="P85" s="65">
        <f t="shared" si="58"/>
        <v>1.21875</v>
      </c>
      <c r="Q85" s="59">
        <v>24.642346899999975</v>
      </c>
      <c r="R85" s="59">
        <v>27.911606299939933</v>
      </c>
      <c r="S85" s="59">
        <v>1.8587982000000003</v>
      </c>
      <c r="T85" s="65">
        <f t="shared" si="61"/>
        <v>1.1326683458035387</v>
      </c>
    </row>
    <row r="86" spans="1:20">
      <c r="A86" s="61"/>
      <c r="B86" s="61">
        <v>52000615</v>
      </c>
      <c r="C86" s="64" t="s">
        <v>110</v>
      </c>
      <c r="D86" s="61" t="s">
        <v>77</v>
      </c>
      <c r="E86" s="64">
        <v>4861</v>
      </c>
      <c r="F86" s="64">
        <v>4474</v>
      </c>
      <c r="G86" s="64">
        <v>65</v>
      </c>
      <c r="H86" s="65">
        <f t="shared" si="53"/>
        <v>0.92038675169718165</v>
      </c>
      <c r="I86" s="64">
        <v>1340</v>
      </c>
      <c r="J86" s="64">
        <v>1702</v>
      </c>
      <c r="K86" s="64">
        <v>73</v>
      </c>
      <c r="L86" s="65">
        <f t="shared" si="56"/>
        <v>1.2701492537313432</v>
      </c>
      <c r="M86" s="78">
        <v>421</v>
      </c>
      <c r="N86" s="78">
        <v>515</v>
      </c>
      <c r="O86" s="78" t="s">
        <v>103</v>
      </c>
      <c r="P86" s="65">
        <f t="shared" si="58"/>
        <v>1.2232779097387174</v>
      </c>
      <c r="Q86" s="59">
        <v>72.888063600000081</v>
      </c>
      <c r="R86" s="59">
        <v>77.111561350060072</v>
      </c>
      <c r="S86" s="59">
        <v>1.1016484000000002</v>
      </c>
      <c r="T86" s="65">
        <f t="shared" si="61"/>
        <v>1.0579449849736438</v>
      </c>
    </row>
    <row r="87" spans="1:20">
      <c r="A87" s="61"/>
      <c r="B87" s="61">
        <v>52001299</v>
      </c>
      <c r="C87" s="64" t="s">
        <v>110</v>
      </c>
      <c r="D87" s="61" t="s">
        <v>81</v>
      </c>
      <c r="E87" s="64">
        <v>1602</v>
      </c>
      <c r="F87" s="64">
        <v>1438</v>
      </c>
      <c r="G87" s="64" t="s">
        <v>103</v>
      </c>
      <c r="H87" s="65">
        <f t="shared" si="53"/>
        <v>0.89762796504369535</v>
      </c>
      <c r="I87" s="64">
        <v>49</v>
      </c>
      <c r="J87" s="64">
        <v>70</v>
      </c>
      <c r="K87" s="64" t="s">
        <v>103</v>
      </c>
      <c r="L87" s="65">
        <f t="shared" si="56"/>
        <v>1.4285714285714286</v>
      </c>
      <c r="M87" s="78">
        <v>19</v>
      </c>
      <c r="N87" s="78">
        <v>23</v>
      </c>
      <c r="O87" s="78" t="s">
        <v>103</v>
      </c>
      <c r="P87" s="65">
        <f t="shared" si="58"/>
        <v>1.2105263157894737</v>
      </c>
      <c r="Q87" s="59">
        <v>18.386817499999975</v>
      </c>
      <c r="R87" s="59">
        <v>17.254460050029984</v>
      </c>
      <c r="S87" s="59" t="s">
        <v>103</v>
      </c>
      <c r="T87" s="65">
        <f t="shared" si="61"/>
        <v>0.9384147120636841</v>
      </c>
    </row>
    <row r="88" spans="1:20">
      <c r="A88" s="73" t="s">
        <v>140</v>
      </c>
      <c r="B88" s="73"/>
      <c r="C88" s="74"/>
      <c r="D88" s="73"/>
      <c r="E88" s="74">
        <f>SUM(E84:E87)</f>
        <v>11962</v>
      </c>
      <c r="F88" s="74">
        <f>SUM(F84:F87)</f>
        <v>11241</v>
      </c>
      <c r="G88" s="74">
        <f t="shared" ref="G88" si="77">SUM(G84:G87)</f>
        <v>257</v>
      </c>
      <c r="H88" s="75">
        <f t="shared" si="53"/>
        <v>0.93972579836147796</v>
      </c>
      <c r="I88" s="74">
        <f t="shared" ref="I88:O88" si="78">SUM(I84:I87)</f>
        <v>2616</v>
      </c>
      <c r="J88" s="74">
        <f t="shared" si="78"/>
        <v>3171</v>
      </c>
      <c r="K88" s="74">
        <f t="shared" si="78"/>
        <v>102</v>
      </c>
      <c r="L88" s="75">
        <f t="shared" si="56"/>
        <v>1.2121559633027523</v>
      </c>
      <c r="M88" s="74">
        <f t="shared" si="78"/>
        <v>472</v>
      </c>
      <c r="N88" s="74">
        <f t="shared" si="78"/>
        <v>666</v>
      </c>
      <c r="O88" s="74">
        <f t="shared" si="78"/>
        <v>0</v>
      </c>
      <c r="P88" s="75">
        <f t="shared" si="58"/>
        <v>1.4110169491525424</v>
      </c>
      <c r="Q88" s="76">
        <f t="shared" ref="Q88:S88" si="79">SUM(Q84:Q87)</f>
        <v>154.77153670000004</v>
      </c>
      <c r="R88" s="76">
        <f t="shared" si="79"/>
        <v>162.23591860027</v>
      </c>
      <c r="S88" s="76">
        <f t="shared" si="79"/>
        <v>2.9604466000000005</v>
      </c>
      <c r="T88" s="75">
        <f t="shared" si="61"/>
        <v>1.0482283891432729</v>
      </c>
    </row>
    <row r="89" spans="1:20">
      <c r="A89" s="61"/>
      <c r="B89" s="61">
        <v>52001633</v>
      </c>
      <c r="C89" s="64" t="s">
        <v>114</v>
      </c>
      <c r="D89" s="61" t="s">
        <v>127</v>
      </c>
      <c r="E89" s="64">
        <v>1857</v>
      </c>
      <c r="F89" s="64">
        <v>1586</v>
      </c>
      <c r="G89" s="64">
        <v>95</v>
      </c>
      <c r="H89" s="65">
        <f t="shared" si="53"/>
        <v>0.85406569736133553</v>
      </c>
      <c r="I89" s="64">
        <v>393</v>
      </c>
      <c r="J89" s="64">
        <v>406</v>
      </c>
      <c r="K89" s="64">
        <v>32</v>
      </c>
      <c r="L89" s="65">
        <f t="shared" si="56"/>
        <v>1.0330788804071247</v>
      </c>
      <c r="M89" s="78">
        <v>95</v>
      </c>
      <c r="N89" s="78">
        <v>51</v>
      </c>
      <c r="O89" s="78" t="s">
        <v>103</v>
      </c>
      <c r="P89" s="65">
        <f t="shared" si="58"/>
        <v>0.5368421052631579</v>
      </c>
      <c r="Q89" s="59">
        <v>24.193971500000028</v>
      </c>
      <c r="R89" s="59">
        <v>21.354613500019948</v>
      </c>
      <c r="S89" s="59">
        <v>1.5269809500000002</v>
      </c>
      <c r="T89" s="65">
        <f t="shared" si="61"/>
        <v>0.88264192177046763</v>
      </c>
    </row>
    <row r="90" spans="1:20">
      <c r="A90" s="61"/>
      <c r="B90" s="61">
        <v>52000680</v>
      </c>
      <c r="C90" s="64" t="s">
        <v>114</v>
      </c>
      <c r="D90" s="61" t="s">
        <v>78</v>
      </c>
      <c r="E90" s="64">
        <v>1904</v>
      </c>
      <c r="F90" s="64">
        <v>2018</v>
      </c>
      <c r="G90" s="64">
        <v>110</v>
      </c>
      <c r="H90" s="65">
        <f t="shared" si="53"/>
        <v>1.0598739495798319</v>
      </c>
      <c r="I90" s="64">
        <v>113</v>
      </c>
      <c r="J90" s="64">
        <v>179</v>
      </c>
      <c r="K90" s="64" t="s">
        <v>103</v>
      </c>
      <c r="L90" s="65">
        <f t="shared" si="56"/>
        <v>1.584070796460177</v>
      </c>
      <c r="M90" s="78">
        <v>108</v>
      </c>
      <c r="N90" s="78">
        <v>161</v>
      </c>
      <c r="O90" s="78">
        <v>5</v>
      </c>
      <c r="P90" s="65">
        <f t="shared" si="58"/>
        <v>1.4907407407407407</v>
      </c>
      <c r="Q90" s="59">
        <v>25.32938399999998</v>
      </c>
      <c r="R90" s="59">
        <v>30.085890149899942</v>
      </c>
      <c r="S90" s="59">
        <v>1.2348692499900003</v>
      </c>
      <c r="T90" s="65">
        <f t="shared" si="61"/>
        <v>1.187786096570685</v>
      </c>
    </row>
    <row r="91" spans="1:20">
      <c r="A91" s="61"/>
      <c r="B91" s="61">
        <v>52000754</v>
      </c>
      <c r="C91" s="64" t="s">
        <v>114</v>
      </c>
      <c r="D91" s="61" t="s">
        <v>79</v>
      </c>
      <c r="E91" s="64">
        <v>2651</v>
      </c>
      <c r="F91" s="64">
        <v>2575</v>
      </c>
      <c r="G91" s="64">
        <v>32</v>
      </c>
      <c r="H91" s="65">
        <f t="shared" si="53"/>
        <v>0.971331572991324</v>
      </c>
      <c r="I91" s="64">
        <v>724</v>
      </c>
      <c r="J91" s="64">
        <v>689</v>
      </c>
      <c r="K91" s="64">
        <v>34</v>
      </c>
      <c r="L91" s="65">
        <f t="shared" si="56"/>
        <v>0.9516574585635359</v>
      </c>
      <c r="M91" s="78">
        <v>157</v>
      </c>
      <c r="N91" s="78">
        <v>199</v>
      </c>
      <c r="O91" s="78">
        <v>44</v>
      </c>
      <c r="P91" s="65">
        <f t="shared" si="58"/>
        <v>1.2675159235668789</v>
      </c>
      <c r="Q91" s="59">
        <v>44.812552800000034</v>
      </c>
      <c r="R91" s="59">
        <v>43.29483905011989</v>
      </c>
      <c r="S91" s="59">
        <v>8.2274307999500014</v>
      </c>
      <c r="T91" s="65">
        <f t="shared" si="61"/>
        <v>0.96613195064664692</v>
      </c>
    </row>
    <row r="92" spans="1:20">
      <c r="A92" s="61"/>
      <c r="B92" s="61">
        <v>52001510</v>
      </c>
      <c r="C92" s="64" t="s">
        <v>114</v>
      </c>
      <c r="D92" s="61" t="s">
        <v>83</v>
      </c>
      <c r="E92" s="64">
        <v>1763</v>
      </c>
      <c r="F92" s="64">
        <v>1913</v>
      </c>
      <c r="G92" s="64">
        <v>155</v>
      </c>
      <c r="H92" s="65">
        <f t="shared" si="53"/>
        <v>1.085082246171299</v>
      </c>
      <c r="I92" s="64">
        <v>369</v>
      </c>
      <c r="J92" s="64">
        <v>378</v>
      </c>
      <c r="K92" s="64">
        <v>29</v>
      </c>
      <c r="L92" s="65">
        <f t="shared" si="56"/>
        <v>1.024390243902439</v>
      </c>
      <c r="M92" s="78">
        <v>28</v>
      </c>
      <c r="N92" s="78">
        <v>48</v>
      </c>
      <c r="O92" s="78">
        <v>10</v>
      </c>
      <c r="P92" s="65">
        <f t="shared" si="58"/>
        <v>1.7142857142857142</v>
      </c>
      <c r="Q92" s="59">
        <v>27.841619900000016</v>
      </c>
      <c r="R92" s="59">
        <v>30.939447350110019</v>
      </c>
      <c r="S92" s="59">
        <v>3.0666087000099989</v>
      </c>
      <c r="T92" s="65">
        <f t="shared" si="61"/>
        <v>1.1112660635852587</v>
      </c>
    </row>
    <row r="93" spans="1:20">
      <c r="A93" s="61"/>
      <c r="B93" s="61">
        <v>52001580</v>
      </c>
      <c r="C93" s="64" t="s">
        <v>114</v>
      </c>
      <c r="D93" s="61" t="s">
        <v>94</v>
      </c>
      <c r="E93" s="64">
        <v>1094</v>
      </c>
      <c r="F93" s="64">
        <v>1052</v>
      </c>
      <c r="G93" s="64" t="s">
        <v>103</v>
      </c>
      <c r="H93" s="65">
        <f t="shared" si="53"/>
        <v>0.96160877513711152</v>
      </c>
      <c r="I93" s="64">
        <v>166</v>
      </c>
      <c r="J93" s="64">
        <v>169</v>
      </c>
      <c r="K93" s="64" t="s">
        <v>103</v>
      </c>
      <c r="L93" s="65">
        <f t="shared" si="56"/>
        <v>1.0180722891566265</v>
      </c>
      <c r="M93" s="78">
        <v>9</v>
      </c>
      <c r="N93" s="78">
        <v>29</v>
      </c>
      <c r="O93" s="78" t="s">
        <v>103</v>
      </c>
      <c r="P93" s="65">
        <f t="shared" si="58"/>
        <v>3.2222222222222223</v>
      </c>
      <c r="Q93" s="59">
        <v>17.28206389999999</v>
      </c>
      <c r="R93" s="59">
        <v>16.45784985005999</v>
      </c>
      <c r="S93" s="59" t="s">
        <v>103</v>
      </c>
      <c r="T93" s="65">
        <f t="shared" si="61"/>
        <v>0.95230812391915753</v>
      </c>
    </row>
    <row r="94" spans="1:20">
      <c r="A94" s="73" t="s">
        <v>141</v>
      </c>
      <c r="B94" s="73"/>
      <c r="C94" s="74"/>
      <c r="D94" s="73"/>
      <c r="E94" s="74">
        <f>SUM(E89:E93)</f>
        <v>9269</v>
      </c>
      <c r="F94" s="74">
        <f>SUM(F89:F93)</f>
        <v>9144</v>
      </c>
      <c r="G94" s="74">
        <f t="shared" ref="G94" si="80">SUM(G89:G93)</f>
        <v>392</v>
      </c>
      <c r="H94" s="75">
        <f t="shared" si="53"/>
        <v>0.98651418707519689</v>
      </c>
      <c r="I94" s="74">
        <f t="shared" ref="I94:O94" si="81">SUM(I89:I93)</f>
        <v>1765</v>
      </c>
      <c r="J94" s="74">
        <f t="shared" si="81"/>
        <v>1821</v>
      </c>
      <c r="K94" s="74">
        <f t="shared" si="81"/>
        <v>95</v>
      </c>
      <c r="L94" s="75">
        <f t="shared" si="56"/>
        <v>1.0317280453257791</v>
      </c>
      <c r="M94" s="74">
        <f t="shared" si="81"/>
        <v>397</v>
      </c>
      <c r="N94" s="74">
        <f t="shared" si="81"/>
        <v>488</v>
      </c>
      <c r="O94" s="74">
        <f t="shared" si="81"/>
        <v>59</v>
      </c>
      <c r="P94" s="75">
        <f t="shared" si="58"/>
        <v>1.2292191435768263</v>
      </c>
      <c r="Q94" s="76">
        <f t="shared" ref="Q94:S94" si="82">SUM(Q89:Q93)</f>
        <v>139.45959210000004</v>
      </c>
      <c r="R94" s="76">
        <f t="shared" si="82"/>
        <v>142.1326399002098</v>
      </c>
      <c r="S94" s="76">
        <f t="shared" si="82"/>
        <v>14.055889699950001</v>
      </c>
      <c r="T94" s="75">
        <f t="shared" si="61"/>
        <v>1.0191671849885595</v>
      </c>
    </row>
    <row r="95" spans="1:20">
      <c r="A95" s="61"/>
      <c r="B95" s="61">
        <v>50007865</v>
      </c>
      <c r="C95" s="64" t="s">
        <v>119</v>
      </c>
      <c r="D95" s="61" t="s">
        <v>72</v>
      </c>
      <c r="E95" s="64">
        <v>5001</v>
      </c>
      <c r="F95" s="64">
        <v>5233</v>
      </c>
      <c r="G95" s="64">
        <v>317</v>
      </c>
      <c r="H95" s="65">
        <f t="shared" si="53"/>
        <v>1.046390721855629</v>
      </c>
      <c r="I95" s="64">
        <v>881</v>
      </c>
      <c r="J95" s="64">
        <v>1031</v>
      </c>
      <c r="K95" s="64" t="s">
        <v>103</v>
      </c>
      <c r="L95" s="65">
        <f t="shared" si="56"/>
        <v>1.1702610669693529</v>
      </c>
      <c r="M95" s="78">
        <v>128</v>
      </c>
      <c r="N95" s="78">
        <v>157</v>
      </c>
      <c r="O95" s="78" t="s">
        <v>103</v>
      </c>
      <c r="P95" s="65">
        <f t="shared" si="58"/>
        <v>1.2265625</v>
      </c>
      <c r="Q95" s="59">
        <v>73.15467460000005</v>
      </c>
      <c r="R95" s="59">
        <v>80.100272200009499</v>
      </c>
      <c r="S95" s="59">
        <v>3.4872594999499973</v>
      </c>
      <c r="T95" s="65">
        <f t="shared" si="61"/>
        <v>1.0949440023892807</v>
      </c>
    </row>
    <row r="96" spans="1:20">
      <c r="A96" s="61"/>
      <c r="B96" s="61">
        <v>50008463</v>
      </c>
      <c r="C96" s="64" t="s">
        <v>119</v>
      </c>
      <c r="D96" s="61" t="s">
        <v>73</v>
      </c>
      <c r="E96" s="64">
        <v>2529</v>
      </c>
      <c r="F96" s="64">
        <v>2528</v>
      </c>
      <c r="G96" s="64">
        <v>98</v>
      </c>
      <c r="H96" s="65">
        <f t="shared" si="53"/>
        <v>0.99960458679319886</v>
      </c>
      <c r="I96" s="64">
        <v>1240</v>
      </c>
      <c r="J96" s="64">
        <v>1359</v>
      </c>
      <c r="K96" s="64">
        <v>12</v>
      </c>
      <c r="L96" s="65">
        <f t="shared" si="56"/>
        <v>1.0959677419354839</v>
      </c>
      <c r="M96" s="78">
        <v>54</v>
      </c>
      <c r="N96" s="78">
        <v>38</v>
      </c>
      <c r="O96" s="78" t="s">
        <v>103</v>
      </c>
      <c r="P96" s="65">
        <f t="shared" si="58"/>
        <v>0.70370370370370372</v>
      </c>
      <c r="Q96" s="59">
        <v>35.184950800000003</v>
      </c>
      <c r="R96" s="59">
        <v>36.987727150109798</v>
      </c>
      <c r="S96" s="59">
        <v>0.97125380000999995</v>
      </c>
      <c r="T96" s="65">
        <f t="shared" si="61"/>
        <v>1.051237142844315</v>
      </c>
    </row>
    <row r="97" spans="1:20">
      <c r="A97" s="61"/>
      <c r="B97" s="61">
        <v>52001300</v>
      </c>
      <c r="C97" s="64" t="s">
        <v>119</v>
      </c>
      <c r="D97" s="61" t="s">
        <v>82</v>
      </c>
      <c r="E97" s="64">
        <v>4895</v>
      </c>
      <c r="F97" s="64">
        <v>4695</v>
      </c>
      <c r="G97" s="64" t="s">
        <v>103</v>
      </c>
      <c r="H97" s="65">
        <f t="shared" si="53"/>
        <v>0.95914198161389175</v>
      </c>
      <c r="I97" s="64">
        <v>1099</v>
      </c>
      <c r="J97" s="64">
        <v>1143</v>
      </c>
      <c r="K97" s="64" t="s">
        <v>103</v>
      </c>
      <c r="L97" s="65">
        <f t="shared" si="56"/>
        <v>1.0400363967242947</v>
      </c>
      <c r="M97" s="78" t="s">
        <v>103</v>
      </c>
      <c r="N97" s="78">
        <v>1</v>
      </c>
      <c r="O97" s="78" t="s">
        <v>103</v>
      </c>
      <c r="P97" s="65">
        <f t="shared" si="58"/>
        <v>0</v>
      </c>
      <c r="Q97" s="59">
        <v>56.067744199999986</v>
      </c>
      <c r="R97" s="59">
        <v>55.341939850179685</v>
      </c>
      <c r="S97" s="59" t="s">
        <v>103</v>
      </c>
      <c r="T97" s="65">
        <f t="shared" si="61"/>
        <v>0.98705486799627118</v>
      </c>
    </row>
    <row r="98" spans="1:20">
      <c r="A98" s="61"/>
      <c r="B98" s="61">
        <v>52001581</v>
      </c>
      <c r="C98" s="64" t="s">
        <v>119</v>
      </c>
      <c r="D98" s="61" t="s">
        <v>97</v>
      </c>
      <c r="E98" s="64">
        <v>2257</v>
      </c>
      <c r="F98" s="64">
        <v>2287</v>
      </c>
      <c r="G98" s="64">
        <v>220</v>
      </c>
      <c r="H98" s="65">
        <f t="shared" si="53"/>
        <v>1.0132919805050953</v>
      </c>
      <c r="I98" s="64">
        <v>350</v>
      </c>
      <c r="J98" s="64">
        <v>389</v>
      </c>
      <c r="K98" s="64">
        <v>14</v>
      </c>
      <c r="L98" s="65">
        <f t="shared" si="56"/>
        <v>1.1114285714285714</v>
      </c>
      <c r="M98" s="78">
        <v>54</v>
      </c>
      <c r="N98" s="78">
        <v>22</v>
      </c>
      <c r="O98" s="78" t="s">
        <v>103</v>
      </c>
      <c r="P98" s="65">
        <f t="shared" si="58"/>
        <v>0.40740740740740738</v>
      </c>
      <c r="Q98" s="59">
        <v>25.602269400000004</v>
      </c>
      <c r="R98" s="59">
        <v>26.087861350030003</v>
      </c>
      <c r="S98" s="59">
        <v>2.1381991</v>
      </c>
      <c r="T98" s="65">
        <f t="shared" si="61"/>
        <v>1.0189667541749248</v>
      </c>
    </row>
    <row r="99" spans="1:20">
      <c r="A99" s="73" t="s">
        <v>142</v>
      </c>
      <c r="B99" s="73"/>
      <c r="C99" s="74"/>
      <c r="D99" s="73"/>
      <c r="E99" s="74">
        <f>SUM(E95:E98)</f>
        <v>14682</v>
      </c>
      <c r="F99" s="74">
        <f>SUM(F95:F98)</f>
        <v>14743</v>
      </c>
      <c r="G99" s="74">
        <f t="shared" ref="G99" si="83">SUM(G95:G98)</f>
        <v>635</v>
      </c>
      <c r="H99" s="75">
        <f t="shared" si="53"/>
        <v>1.0041547473096308</v>
      </c>
      <c r="I99" s="74">
        <f t="shared" ref="I99:K99" si="84">SUM(I95:I98)</f>
        <v>3570</v>
      </c>
      <c r="J99" s="74">
        <f t="shared" si="84"/>
        <v>3922</v>
      </c>
      <c r="K99" s="74">
        <f t="shared" si="84"/>
        <v>26</v>
      </c>
      <c r="L99" s="75">
        <f t="shared" si="56"/>
        <v>1.0985994397759105</v>
      </c>
      <c r="M99" s="74">
        <f t="shared" ref="M99:O99" si="85">SUM(M95:M98)</f>
        <v>236</v>
      </c>
      <c r="N99" s="74">
        <f t="shared" si="85"/>
        <v>218</v>
      </c>
      <c r="O99" s="74">
        <f t="shared" si="85"/>
        <v>0</v>
      </c>
      <c r="P99" s="75">
        <f t="shared" si="58"/>
        <v>0.92372881355932202</v>
      </c>
      <c r="Q99" s="76">
        <f t="shared" ref="Q99:S99" si="86">SUM(Q95:Q98)</f>
        <v>190.00963900000005</v>
      </c>
      <c r="R99" s="76">
        <f t="shared" si="86"/>
        <v>198.51780055032899</v>
      </c>
      <c r="S99" s="76">
        <f t="shared" si="86"/>
        <v>6.5967123999599977</v>
      </c>
      <c r="T99" s="75">
        <f t="shared" si="61"/>
        <v>1.0447775259987149</v>
      </c>
    </row>
    <row r="100" spans="1:20">
      <c r="A100" s="66" t="s">
        <v>84</v>
      </c>
      <c r="B100" s="66"/>
      <c r="C100" s="67"/>
      <c r="D100" s="66"/>
      <c r="E100" s="67">
        <f>SUM(E88,E94,E99)</f>
        <v>35913</v>
      </c>
      <c r="F100" s="67">
        <f>SUM(F88,F94,F99)</f>
        <v>35128</v>
      </c>
      <c r="G100" s="67">
        <f t="shared" ref="G100" si="87">SUM(G88,G94,G99)</f>
        <v>1284</v>
      </c>
      <c r="H100" s="68">
        <f t="shared" si="53"/>
        <v>0.97814162002617433</v>
      </c>
      <c r="I100" s="67">
        <f t="shared" ref="I100:K100" si="88">SUM(I88,I94,I99)</f>
        <v>7951</v>
      </c>
      <c r="J100" s="67">
        <f t="shared" si="88"/>
        <v>8914</v>
      </c>
      <c r="K100" s="67">
        <f t="shared" si="88"/>
        <v>223</v>
      </c>
      <c r="L100" s="68">
        <f t="shared" si="56"/>
        <v>1.1211168406489749</v>
      </c>
      <c r="M100" s="67">
        <f t="shared" ref="M100:O100" si="89">SUM(M88,M94,M99)</f>
        <v>1105</v>
      </c>
      <c r="N100" s="67">
        <f t="shared" si="89"/>
        <v>1372</v>
      </c>
      <c r="O100" s="67">
        <f t="shared" si="89"/>
        <v>59</v>
      </c>
      <c r="P100" s="68">
        <f t="shared" si="58"/>
        <v>1.2416289592760181</v>
      </c>
      <c r="Q100" s="69">
        <f t="shared" ref="Q100:S100" si="90">SUM(Q88,Q94,Q99)</f>
        <v>484.24076780000013</v>
      </c>
      <c r="R100" s="69">
        <f t="shared" si="90"/>
        <v>502.88635905080878</v>
      </c>
      <c r="S100" s="69">
        <f t="shared" si="90"/>
        <v>23.613048699909999</v>
      </c>
      <c r="T100" s="68">
        <f t="shared" si="61"/>
        <v>1.0385047944961743</v>
      </c>
    </row>
    <row r="101" spans="1:20">
      <c r="A101" s="61" t="s">
        <v>85</v>
      </c>
      <c r="B101" s="61"/>
      <c r="C101" s="64"/>
      <c r="D101" s="61"/>
      <c r="E101" s="64">
        <f>SUM(E100,E83,E69,E56,E38,E27,E11)</f>
        <v>196262</v>
      </c>
      <c r="F101" s="64">
        <f>SUM(F100,F83,F69,F56,F38,F27,F11)</f>
        <v>194605</v>
      </c>
      <c r="G101" s="64">
        <f t="shared" ref="G101" si="91">SUM(G100,G83,G69,G56,G38,G27,G11)</f>
        <v>8077</v>
      </c>
      <c r="H101" s="65">
        <f t="shared" si="53"/>
        <v>0.99155720414547899</v>
      </c>
      <c r="I101" s="64">
        <f t="shared" ref="I101:K101" si="92">SUM(I100,I83,I69,I56,I38,I27,I11)</f>
        <v>85299</v>
      </c>
      <c r="J101" s="64">
        <f t="shared" si="92"/>
        <v>89099</v>
      </c>
      <c r="K101" s="64">
        <f t="shared" si="92"/>
        <v>4785</v>
      </c>
      <c r="L101" s="65">
        <f t="shared" si="56"/>
        <v>1.0445491740817594</v>
      </c>
      <c r="M101" s="64">
        <f t="shared" ref="M101:O101" si="93">SUM(M100,M83,M69,M56,M38,M27,M11)</f>
        <v>9195</v>
      </c>
      <c r="N101" s="64">
        <f t="shared" si="93"/>
        <v>10780</v>
      </c>
      <c r="O101" s="64">
        <f t="shared" si="93"/>
        <v>660</v>
      </c>
      <c r="P101" s="65">
        <f t="shared" si="58"/>
        <v>1.1723762914627516</v>
      </c>
      <c r="Q101" s="59">
        <f t="shared" ref="Q101:S101" si="94">SUM(Q100,Q83,Q69,Q56,Q38,Q27,Q11)</f>
        <v>2910.7136375000005</v>
      </c>
      <c r="R101" s="59">
        <f t="shared" si="94"/>
        <v>2995.3807692067644</v>
      </c>
      <c r="S101" s="59">
        <f t="shared" si="94"/>
        <v>153.23191275008998</v>
      </c>
      <c r="T101" s="65">
        <f t="shared" si="61"/>
        <v>1.0290881008066064</v>
      </c>
    </row>
    <row r="118" spans="5:17">
      <c r="E118" s="81">
        <v>173203</v>
      </c>
      <c r="I118" s="81">
        <v>74929</v>
      </c>
      <c r="M118" s="81">
        <v>7895</v>
      </c>
      <c r="Q118" s="81">
        <v>2453</v>
      </c>
    </row>
  </sheetData>
  <mergeCells count="4">
    <mergeCell ref="E1:H1"/>
    <mergeCell ref="I1:L1"/>
    <mergeCell ref="M1:P1"/>
    <mergeCell ref="Q1:T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120"/>
  <sheetViews>
    <sheetView workbookViewId="0">
      <selection activeCell="D5" sqref="D5"/>
    </sheetView>
  </sheetViews>
  <sheetFormatPr defaultRowHeight="15"/>
  <cols>
    <col min="1" max="1" width="11.28515625" style="16" customWidth="1"/>
    <col min="2" max="2" width="9.5703125" style="16" customWidth="1"/>
    <col min="3" max="3" width="9.140625" style="80"/>
    <col min="4" max="4" width="37.140625" style="16" bestFit="1" customWidth="1"/>
    <col min="5" max="5" width="9.140625" style="80"/>
    <col min="6" max="6" width="11.7109375" style="80" bestFit="1" customWidth="1"/>
    <col min="7" max="7" width="14.85546875" style="80" customWidth="1"/>
    <col min="8" max="8" width="7.28515625" style="80" bestFit="1" customWidth="1"/>
    <col min="9" max="9" width="9.140625" style="80"/>
    <col min="10" max="10" width="11.7109375" style="80" bestFit="1" customWidth="1"/>
    <col min="11" max="11" width="15.28515625" style="80" customWidth="1"/>
    <col min="12" max="16" width="11.7109375" style="80" customWidth="1"/>
    <col min="17" max="17" width="9.85546875" style="80" customWidth="1"/>
    <col min="18" max="18" width="11.7109375" style="80" bestFit="1" customWidth="1"/>
    <col min="19" max="19" width="15.28515625" style="80" customWidth="1"/>
    <col min="20" max="20" width="9.140625" style="80"/>
    <col min="21" max="21" width="9.140625" style="57"/>
    <col min="22" max="22" width="10" style="16" bestFit="1" customWidth="1"/>
    <col min="23" max="16384" width="9.140625" style="16"/>
  </cols>
  <sheetData>
    <row r="1" spans="1:20">
      <c r="A1" s="61"/>
      <c r="B1" s="61"/>
      <c r="C1" s="64"/>
      <c r="D1" s="61"/>
      <c r="E1" s="93" t="s">
        <v>86</v>
      </c>
      <c r="F1" s="107"/>
      <c r="G1" s="107"/>
      <c r="H1" s="108"/>
      <c r="I1" s="96" t="s">
        <v>89</v>
      </c>
      <c r="J1" s="107"/>
      <c r="K1" s="107"/>
      <c r="L1" s="108"/>
      <c r="M1" s="104" t="s">
        <v>147</v>
      </c>
      <c r="N1" s="105"/>
      <c r="O1" s="105"/>
      <c r="P1" s="106"/>
      <c r="Q1" s="99" t="s">
        <v>90</v>
      </c>
      <c r="R1" s="107"/>
      <c r="S1" s="107"/>
      <c r="T1" s="108"/>
    </row>
    <row r="2" spans="1:20" ht="25.5">
      <c r="A2" s="62" t="s">
        <v>0</v>
      </c>
      <c r="B2" s="62" t="s">
        <v>1</v>
      </c>
      <c r="C2" s="62" t="s">
        <v>128</v>
      </c>
      <c r="D2" s="62" t="s">
        <v>2</v>
      </c>
      <c r="E2" s="62" t="s">
        <v>87</v>
      </c>
      <c r="F2" s="62" t="s">
        <v>88</v>
      </c>
      <c r="G2" s="63" t="s">
        <v>150</v>
      </c>
      <c r="H2" s="62" t="s">
        <v>93</v>
      </c>
      <c r="I2" s="62" t="s">
        <v>87</v>
      </c>
      <c r="J2" s="62" t="s">
        <v>88</v>
      </c>
      <c r="K2" s="63" t="s">
        <v>150</v>
      </c>
      <c r="L2" s="62" t="s">
        <v>93</v>
      </c>
      <c r="M2" s="62" t="s">
        <v>87</v>
      </c>
      <c r="N2" s="62" t="s">
        <v>88</v>
      </c>
      <c r="O2" s="63" t="s">
        <v>150</v>
      </c>
      <c r="P2" s="62" t="s">
        <v>93</v>
      </c>
      <c r="Q2" s="62" t="s">
        <v>87</v>
      </c>
      <c r="R2" s="62" t="s">
        <v>88</v>
      </c>
      <c r="S2" s="63" t="s">
        <v>150</v>
      </c>
      <c r="T2" s="62" t="s">
        <v>93</v>
      </c>
    </row>
    <row r="3" spans="1:20">
      <c r="A3" s="61" t="s">
        <v>3</v>
      </c>
      <c r="B3" s="61">
        <v>52000238</v>
      </c>
      <c r="C3" s="64" t="s">
        <v>113</v>
      </c>
      <c r="D3" s="61" t="s">
        <v>4</v>
      </c>
      <c r="E3" s="64">
        <v>3622</v>
      </c>
      <c r="F3" s="64">
        <v>3453</v>
      </c>
      <c r="G3" s="64">
        <v>80</v>
      </c>
      <c r="H3" s="65">
        <v>0.95334069574820546</v>
      </c>
      <c r="I3" s="64">
        <v>928</v>
      </c>
      <c r="J3" s="64">
        <v>918</v>
      </c>
      <c r="K3" s="64">
        <v>21</v>
      </c>
      <c r="L3" s="65">
        <v>0.98922413793103448</v>
      </c>
      <c r="M3" s="78">
        <v>224</v>
      </c>
      <c r="N3" s="78">
        <v>260</v>
      </c>
      <c r="O3" s="78">
        <v>2</v>
      </c>
      <c r="P3" s="65">
        <v>1.1607142857142858</v>
      </c>
      <c r="Q3" s="71">
        <v>49.08338769999996</v>
      </c>
      <c r="R3" s="71">
        <v>48.803385750079883</v>
      </c>
      <c r="S3" s="71">
        <v>1.1977855499999994</v>
      </c>
      <c r="T3" s="65">
        <v>0.99429538255119099</v>
      </c>
    </row>
    <row r="4" spans="1:20">
      <c r="A4" s="61"/>
      <c r="B4" s="61">
        <v>52000671</v>
      </c>
      <c r="C4" s="64" t="s">
        <v>113</v>
      </c>
      <c r="D4" s="61" t="s">
        <v>7</v>
      </c>
      <c r="E4" s="64">
        <v>1274</v>
      </c>
      <c r="F4" s="64">
        <v>1202</v>
      </c>
      <c r="G4" s="64" t="s">
        <v>103</v>
      </c>
      <c r="H4" s="65">
        <v>0.94348508634222916</v>
      </c>
      <c r="I4" s="64">
        <v>49</v>
      </c>
      <c r="J4" s="64">
        <v>48</v>
      </c>
      <c r="K4" s="64" t="s">
        <v>103</v>
      </c>
      <c r="L4" s="65">
        <v>0.97959183673469385</v>
      </c>
      <c r="M4" s="78">
        <v>38</v>
      </c>
      <c r="N4" s="78">
        <v>20</v>
      </c>
      <c r="O4" s="78" t="s">
        <v>103</v>
      </c>
      <c r="P4" s="65">
        <v>0.52631578947368418</v>
      </c>
      <c r="Q4" s="71">
        <v>14.056858200000001</v>
      </c>
      <c r="R4" s="71">
        <v>13.45985870000996</v>
      </c>
      <c r="S4" s="71" t="s">
        <v>103</v>
      </c>
      <c r="T4" s="65">
        <v>0.95752966335037504</v>
      </c>
    </row>
    <row r="5" spans="1:20">
      <c r="A5" s="61"/>
      <c r="B5" s="61">
        <v>52001160</v>
      </c>
      <c r="C5" s="64" t="s">
        <v>113</v>
      </c>
      <c r="D5" s="61" t="s">
        <v>8</v>
      </c>
      <c r="E5" s="64">
        <v>3973</v>
      </c>
      <c r="F5" s="64">
        <v>3693</v>
      </c>
      <c r="G5" s="64">
        <v>250</v>
      </c>
      <c r="H5" s="65">
        <v>0.92952428895041528</v>
      </c>
      <c r="I5" s="64">
        <v>698</v>
      </c>
      <c r="J5" s="64">
        <v>646</v>
      </c>
      <c r="K5" s="64">
        <v>65</v>
      </c>
      <c r="L5" s="65">
        <v>0.92550143266475648</v>
      </c>
      <c r="M5" s="78">
        <v>225</v>
      </c>
      <c r="N5" s="78">
        <v>185</v>
      </c>
      <c r="O5" s="78">
        <v>0</v>
      </c>
      <c r="P5" s="65">
        <v>0.82222222222222219</v>
      </c>
      <c r="Q5" s="71">
        <v>50.800384500000042</v>
      </c>
      <c r="R5" s="71">
        <v>46.852495200129951</v>
      </c>
      <c r="S5" s="71">
        <v>3.0817328500200012</v>
      </c>
      <c r="T5" s="65">
        <v>0.92228623191090042</v>
      </c>
    </row>
    <row r="6" spans="1:20">
      <c r="A6" s="61"/>
      <c r="B6" s="61">
        <v>52001514</v>
      </c>
      <c r="C6" s="64" t="s">
        <v>113</v>
      </c>
      <c r="D6" s="61" t="s">
        <v>9</v>
      </c>
      <c r="E6" s="64">
        <v>1673</v>
      </c>
      <c r="F6" s="64">
        <v>1450</v>
      </c>
      <c r="G6" s="64" t="s">
        <v>103</v>
      </c>
      <c r="H6" s="65">
        <v>0.86670651524208009</v>
      </c>
      <c r="I6" s="64">
        <v>610</v>
      </c>
      <c r="J6" s="64">
        <v>442</v>
      </c>
      <c r="K6" s="64" t="s">
        <v>103</v>
      </c>
      <c r="L6" s="65">
        <v>0.72459016393442621</v>
      </c>
      <c r="M6" s="78">
        <v>69</v>
      </c>
      <c r="N6" s="78">
        <v>59</v>
      </c>
      <c r="O6" s="78" t="s">
        <v>103</v>
      </c>
      <c r="P6" s="65">
        <v>0.85507246376811596</v>
      </c>
      <c r="Q6" s="71">
        <v>22.377881299999984</v>
      </c>
      <c r="R6" s="71">
        <v>18.586801600009949</v>
      </c>
      <c r="S6" s="71" t="s">
        <v>103</v>
      </c>
      <c r="T6" s="65">
        <v>0.83058808610312729</v>
      </c>
    </row>
    <row r="7" spans="1:20">
      <c r="A7" s="73" t="s">
        <v>129</v>
      </c>
      <c r="B7" s="73"/>
      <c r="C7" s="74"/>
      <c r="D7" s="73"/>
      <c r="E7" s="74">
        <v>10542</v>
      </c>
      <c r="F7" s="74">
        <v>9798</v>
      </c>
      <c r="G7" s="74">
        <v>330</v>
      </c>
      <c r="H7" s="75">
        <v>0.92942515651679003</v>
      </c>
      <c r="I7" s="74">
        <v>2285</v>
      </c>
      <c r="J7" s="74">
        <v>2054</v>
      </c>
      <c r="K7" s="74">
        <v>86</v>
      </c>
      <c r="L7" s="75">
        <v>0.89890590809628013</v>
      </c>
      <c r="M7" s="74">
        <v>556</v>
      </c>
      <c r="N7" s="74">
        <v>524</v>
      </c>
      <c r="O7" s="74">
        <v>2</v>
      </c>
      <c r="P7" s="75">
        <v>0.94244604316546765</v>
      </c>
      <c r="Q7" s="79">
        <v>136.31851169999999</v>
      </c>
      <c r="R7" s="79">
        <v>127.70254125022974</v>
      </c>
      <c r="S7" s="79">
        <v>4.2795184000200006</v>
      </c>
      <c r="T7" s="75">
        <v>0.93679530136940126</v>
      </c>
    </row>
    <row r="8" spans="1:20">
      <c r="A8" s="61"/>
      <c r="B8" s="61">
        <v>52000379</v>
      </c>
      <c r="C8" s="64" t="s">
        <v>120</v>
      </c>
      <c r="D8" s="61" t="s">
        <v>5</v>
      </c>
      <c r="E8" s="64">
        <v>3607</v>
      </c>
      <c r="F8" s="64">
        <v>3456</v>
      </c>
      <c r="G8" s="64">
        <v>182</v>
      </c>
      <c r="H8" s="65">
        <v>0.95813695591904635</v>
      </c>
      <c r="I8" s="64">
        <v>653</v>
      </c>
      <c r="J8" s="64">
        <v>621</v>
      </c>
      <c r="K8" s="64">
        <v>38</v>
      </c>
      <c r="L8" s="65">
        <v>0.95099540581929554</v>
      </c>
      <c r="M8" s="78">
        <v>24</v>
      </c>
      <c r="N8" s="78">
        <v>36</v>
      </c>
      <c r="O8" s="78">
        <v>5</v>
      </c>
      <c r="P8" s="65">
        <v>1.5</v>
      </c>
      <c r="Q8" s="71">
        <v>40.20026849999995</v>
      </c>
      <c r="R8" s="71">
        <v>39.706197750049775</v>
      </c>
      <c r="S8" s="71">
        <v>2.0381369999999999</v>
      </c>
      <c r="T8" s="65">
        <v>0.98770976492482443</v>
      </c>
    </row>
    <row r="9" spans="1:20">
      <c r="A9" s="61"/>
      <c r="B9" s="61">
        <v>52000524</v>
      </c>
      <c r="C9" s="64" t="s">
        <v>120</v>
      </c>
      <c r="D9" s="61" t="s">
        <v>6</v>
      </c>
      <c r="E9" s="64">
        <v>3036</v>
      </c>
      <c r="F9" s="64">
        <v>2788</v>
      </c>
      <c r="G9" s="64">
        <v>36</v>
      </c>
      <c r="H9" s="65">
        <v>0.91831357048748352</v>
      </c>
      <c r="I9" s="64">
        <v>635</v>
      </c>
      <c r="J9" s="64">
        <v>622</v>
      </c>
      <c r="K9" s="64">
        <v>15</v>
      </c>
      <c r="L9" s="65">
        <v>0.97952755905511812</v>
      </c>
      <c r="M9" s="78">
        <v>48</v>
      </c>
      <c r="N9" s="78">
        <v>45</v>
      </c>
      <c r="O9" s="78">
        <v>0</v>
      </c>
      <c r="P9" s="65">
        <v>0.9375</v>
      </c>
      <c r="Q9" s="71">
        <v>37.610948600000029</v>
      </c>
      <c r="R9" s="71">
        <v>36.29571425012</v>
      </c>
      <c r="S9" s="71">
        <v>0.48380924999000002</v>
      </c>
      <c r="T9" s="65">
        <v>0.9650305456565903</v>
      </c>
    </row>
    <row r="10" spans="1:20">
      <c r="A10" s="73" t="s">
        <v>130</v>
      </c>
      <c r="B10" s="73"/>
      <c r="C10" s="74"/>
      <c r="D10" s="73"/>
      <c r="E10" s="74">
        <v>6643</v>
      </c>
      <c r="F10" s="74">
        <v>6244</v>
      </c>
      <c r="G10" s="74">
        <v>218</v>
      </c>
      <c r="H10" s="75">
        <v>0.93993677555321387</v>
      </c>
      <c r="I10" s="74">
        <v>1288</v>
      </c>
      <c r="J10" s="74">
        <v>1243</v>
      </c>
      <c r="K10" s="74">
        <v>53</v>
      </c>
      <c r="L10" s="75">
        <v>0.96506211180124224</v>
      </c>
      <c r="M10" s="74">
        <v>72</v>
      </c>
      <c r="N10" s="74">
        <v>81</v>
      </c>
      <c r="O10" s="74">
        <v>5</v>
      </c>
      <c r="P10" s="75">
        <v>1.125</v>
      </c>
      <c r="Q10" s="79">
        <v>77.811217099999979</v>
      </c>
      <c r="R10" s="79">
        <v>76.001912000169767</v>
      </c>
      <c r="S10" s="79">
        <v>2.5219462499900001</v>
      </c>
      <c r="T10" s="75">
        <v>0.97674750290173507</v>
      </c>
    </row>
    <row r="11" spans="1:20">
      <c r="A11" s="66" t="s">
        <v>11</v>
      </c>
      <c r="B11" s="66"/>
      <c r="C11" s="67"/>
      <c r="D11" s="66"/>
      <c r="E11" s="67">
        <v>17185</v>
      </c>
      <c r="F11" s="67">
        <v>16042</v>
      </c>
      <c r="G11" s="67">
        <v>548</v>
      </c>
      <c r="H11" s="68">
        <v>0.93348850741926104</v>
      </c>
      <c r="I11" s="67">
        <v>3573</v>
      </c>
      <c r="J11" s="67">
        <v>3297</v>
      </c>
      <c r="K11" s="67">
        <v>139</v>
      </c>
      <c r="L11" s="68">
        <v>0.92275398824517207</v>
      </c>
      <c r="M11" s="67">
        <v>628</v>
      </c>
      <c r="N11" s="67">
        <v>605</v>
      </c>
      <c r="O11" s="67">
        <v>7</v>
      </c>
      <c r="P11" s="68">
        <v>0.9633757961783439</v>
      </c>
      <c r="Q11" s="70">
        <v>214.12972879999995</v>
      </c>
      <c r="R11" s="70">
        <v>203.70445325039952</v>
      </c>
      <c r="S11" s="70">
        <v>6.8014646500100007</v>
      </c>
      <c r="T11" s="68">
        <v>0.9513132734626597</v>
      </c>
    </row>
    <row r="12" spans="1:20">
      <c r="A12" s="61" t="s">
        <v>12</v>
      </c>
      <c r="B12" s="61">
        <v>50000964</v>
      </c>
      <c r="C12" s="64" t="s">
        <v>106</v>
      </c>
      <c r="D12" s="61" t="s">
        <v>13</v>
      </c>
      <c r="E12" s="64">
        <v>6092</v>
      </c>
      <c r="F12" s="64">
        <v>5835</v>
      </c>
      <c r="G12" s="64">
        <v>220</v>
      </c>
      <c r="H12" s="65">
        <v>0.95781352593565328</v>
      </c>
      <c r="I12" s="64">
        <v>5262</v>
      </c>
      <c r="J12" s="64">
        <v>5108</v>
      </c>
      <c r="K12" s="64">
        <v>243</v>
      </c>
      <c r="L12" s="65">
        <v>0.97073356138350442</v>
      </c>
      <c r="M12" s="78">
        <v>60</v>
      </c>
      <c r="N12" s="78">
        <v>64</v>
      </c>
      <c r="O12" s="78">
        <v>6</v>
      </c>
      <c r="P12" s="65">
        <v>1.0666666666666667</v>
      </c>
      <c r="Q12" s="71">
        <v>118.15168770000001</v>
      </c>
      <c r="R12" s="71">
        <v>105.61813395027001</v>
      </c>
      <c r="S12" s="71">
        <v>3.8291259500600008</v>
      </c>
      <c r="T12" s="65">
        <v>0.89391980771739743</v>
      </c>
    </row>
    <row r="13" spans="1:20">
      <c r="A13" s="61"/>
      <c r="B13" s="61">
        <v>50010344</v>
      </c>
      <c r="C13" s="64" t="s">
        <v>106</v>
      </c>
      <c r="D13" s="61" t="s">
        <v>14</v>
      </c>
      <c r="E13" s="64">
        <v>3291</v>
      </c>
      <c r="F13" s="64">
        <v>3105</v>
      </c>
      <c r="G13" s="64">
        <v>38</v>
      </c>
      <c r="H13" s="65">
        <v>0.94348222424794892</v>
      </c>
      <c r="I13" s="64">
        <v>3106</v>
      </c>
      <c r="J13" s="64">
        <v>2801</v>
      </c>
      <c r="K13" s="64">
        <v>28</v>
      </c>
      <c r="L13" s="65">
        <v>0.90180296200901477</v>
      </c>
      <c r="M13" s="78">
        <v>341</v>
      </c>
      <c r="N13" s="78">
        <v>389</v>
      </c>
      <c r="O13" s="78">
        <v>1</v>
      </c>
      <c r="P13" s="65">
        <v>1.1407624633431086</v>
      </c>
      <c r="Q13" s="71">
        <v>69.730544699999953</v>
      </c>
      <c r="R13" s="71">
        <v>65.507924950460108</v>
      </c>
      <c r="S13" s="71">
        <v>0.71630840002000007</v>
      </c>
      <c r="T13" s="65">
        <v>0.93944375785809908</v>
      </c>
    </row>
    <row r="14" spans="1:20">
      <c r="A14" s="61"/>
      <c r="B14" s="61">
        <v>52000433</v>
      </c>
      <c r="C14" s="64" t="s">
        <v>106</v>
      </c>
      <c r="D14" s="61" t="s">
        <v>15</v>
      </c>
      <c r="E14" s="64">
        <v>5368</v>
      </c>
      <c r="F14" s="64">
        <v>5394</v>
      </c>
      <c r="G14" s="64">
        <v>312</v>
      </c>
      <c r="H14" s="65">
        <v>1.0048435171385992</v>
      </c>
      <c r="I14" s="64">
        <v>3980</v>
      </c>
      <c r="J14" s="64">
        <v>4201</v>
      </c>
      <c r="K14" s="64">
        <v>447</v>
      </c>
      <c r="L14" s="65">
        <v>1.0555276381909549</v>
      </c>
      <c r="M14" s="78">
        <v>357</v>
      </c>
      <c r="N14" s="78">
        <v>351</v>
      </c>
      <c r="O14" s="78">
        <v>0</v>
      </c>
      <c r="P14" s="65">
        <v>0.98319327731092432</v>
      </c>
      <c r="Q14" s="71">
        <v>105.62733890000004</v>
      </c>
      <c r="R14" s="71">
        <v>106.07033855058953</v>
      </c>
      <c r="S14" s="71">
        <v>8.1297084500699963</v>
      </c>
      <c r="T14" s="65">
        <v>1.0041939866629499</v>
      </c>
    </row>
    <row r="15" spans="1:20">
      <c r="A15" s="61"/>
      <c r="B15" s="61">
        <v>52001289</v>
      </c>
      <c r="C15" s="64" t="s">
        <v>106</v>
      </c>
      <c r="D15" s="61" t="s">
        <v>21</v>
      </c>
      <c r="E15" s="64">
        <v>2971</v>
      </c>
      <c r="F15" s="64">
        <v>2653</v>
      </c>
      <c r="G15" s="64" t="s">
        <v>103</v>
      </c>
      <c r="H15" s="65">
        <v>0.89296533153820268</v>
      </c>
      <c r="I15" s="64">
        <v>2195</v>
      </c>
      <c r="J15" s="64">
        <v>1904</v>
      </c>
      <c r="K15" s="64" t="s">
        <v>103</v>
      </c>
      <c r="L15" s="65">
        <v>0.86742596810933936</v>
      </c>
      <c r="M15" s="78">
        <v>79</v>
      </c>
      <c r="N15" s="78">
        <v>93</v>
      </c>
      <c r="O15" s="78" t="s">
        <v>103</v>
      </c>
      <c r="P15" s="65">
        <v>1.1772151898734178</v>
      </c>
      <c r="Q15" s="71">
        <v>50.015417599999999</v>
      </c>
      <c r="R15" s="71">
        <v>43.891582700090176</v>
      </c>
      <c r="S15" s="71" t="s">
        <v>103</v>
      </c>
      <c r="T15" s="65">
        <v>0.87756105629497283</v>
      </c>
    </row>
    <row r="16" spans="1:20">
      <c r="A16" s="61"/>
      <c r="B16" s="61">
        <v>52001471</v>
      </c>
      <c r="C16" s="64" t="s">
        <v>106</v>
      </c>
      <c r="D16" s="61" t="s">
        <v>22</v>
      </c>
      <c r="E16" s="64">
        <v>1129</v>
      </c>
      <c r="F16" s="64">
        <v>1125</v>
      </c>
      <c r="G16" s="64">
        <v>50</v>
      </c>
      <c r="H16" s="65">
        <v>0.9964570416297609</v>
      </c>
      <c r="I16" s="64">
        <v>639</v>
      </c>
      <c r="J16" s="64">
        <v>678</v>
      </c>
      <c r="K16" s="64">
        <v>68</v>
      </c>
      <c r="L16" s="65">
        <v>1.0610328638497653</v>
      </c>
      <c r="M16" s="78">
        <v>77</v>
      </c>
      <c r="N16" s="78">
        <v>108</v>
      </c>
      <c r="O16" s="78">
        <v>0</v>
      </c>
      <c r="P16" s="65">
        <v>1.4025974025974026</v>
      </c>
      <c r="Q16" s="71">
        <v>19.814377999999966</v>
      </c>
      <c r="R16" s="71">
        <v>20.516769400149961</v>
      </c>
      <c r="S16" s="71">
        <v>1.0996523499899999</v>
      </c>
      <c r="T16" s="65">
        <v>1.0354485717467385</v>
      </c>
    </row>
    <row r="17" spans="1:20">
      <c r="A17" s="61"/>
      <c r="B17" s="61">
        <v>52001559</v>
      </c>
      <c r="C17" s="64" t="s">
        <v>106</v>
      </c>
      <c r="D17" s="61" t="s">
        <v>24</v>
      </c>
      <c r="E17" s="64">
        <v>2421</v>
      </c>
      <c r="F17" s="64">
        <v>2380</v>
      </c>
      <c r="G17" s="64">
        <v>95</v>
      </c>
      <c r="H17" s="65">
        <v>0.98306484923585291</v>
      </c>
      <c r="I17" s="64">
        <v>600</v>
      </c>
      <c r="J17" s="64">
        <v>526</v>
      </c>
      <c r="K17" s="64">
        <v>9</v>
      </c>
      <c r="L17" s="65">
        <v>0.87666666666666671</v>
      </c>
      <c r="M17" s="78">
        <v>45</v>
      </c>
      <c r="N17" s="78">
        <v>58</v>
      </c>
      <c r="O17" s="78">
        <v>0</v>
      </c>
      <c r="P17" s="65">
        <v>1.288888888888889</v>
      </c>
      <c r="Q17" s="71">
        <v>34.634313300000024</v>
      </c>
      <c r="R17" s="71">
        <v>34.648064949919991</v>
      </c>
      <c r="S17" s="71">
        <v>1.18212924999</v>
      </c>
      <c r="T17" s="65">
        <v>1.0003970527667418</v>
      </c>
    </row>
    <row r="18" spans="1:20">
      <c r="A18" s="61"/>
      <c r="B18" s="61">
        <v>52001599</v>
      </c>
      <c r="C18" s="64" t="s">
        <v>106</v>
      </c>
      <c r="D18" s="61" t="s">
        <v>98</v>
      </c>
      <c r="E18" s="64">
        <v>1979</v>
      </c>
      <c r="F18" s="64">
        <v>2171</v>
      </c>
      <c r="G18" s="64">
        <v>219</v>
      </c>
      <c r="H18" s="65">
        <v>1.0970186963112682</v>
      </c>
      <c r="I18" s="64">
        <v>861</v>
      </c>
      <c r="J18" s="64">
        <v>923</v>
      </c>
      <c r="K18" s="64">
        <v>131</v>
      </c>
      <c r="L18" s="65">
        <v>1.0720092915214867</v>
      </c>
      <c r="M18" s="78">
        <v>14</v>
      </c>
      <c r="N18" s="78">
        <v>24</v>
      </c>
      <c r="O18" s="78">
        <v>2</v>
      </c>
      <c r="P18" s="65">
        <v>1.7142857142857142</v>
      </c>
      <c r="Q18" s="71">
        <v>27.188618999999996</v>
      </c>
      <c r="R18" s="71">
        <v>29.138468600029938</v>
      </c>
      <c r="S18" s="71">
        <v>3.0569118499800001</v>
      </c>
      <c r="T18" s="65">
        <v>1.0717156542607016</v>
      </c>
    </row>
    <row r="19" spans="1:20">
      <c r="A19" s="73" t="s">
        <v>131</v>
      </c>
      <c r="B19" s="73"/>
      <c r="C19" s="74"/>
      <c r="D19" s="73"/>
      <c r="E19" s="74">
        <v>23251</v>
      </c>
      <c r="F19" s="74">
        <v>22663</v>
      </c>
      <c r="G19" s="74">
        <v>934</v>
      </c>
      <c r="H19" s="75">
        <v>0.97471076512838162</v>
      </c>
      <c r="I19" s="74">
        <v>16643</v>
      </c>
      <c r="J19" s="74">
        <v>16141</v>
      </c>
      <c r="K19" s="74">
        <v>926</v>
      </c>
      <c r="L19" s="75">
        <v>0.96983716877966708</v>
      </c>
      <c r="M19" s="74">
        <v>973</v>
      </c>
      <c r="N19" s="74">
        <v>1087</v>
      </c>
      <c r="O19" s="74">
        <v>9</v>
      </c>
      <c r="P19" s="75">
        <v>1.117163412127441</v>
      </c>
      <c r="Q19" s="79">
        <v>425.16229920000001</v>
      </c>
      <c r="R19" s="79">
        <v>405.39128310150966</v>
      </c>
      <c r="S19" s="79">
        <v>18.013836250109996</v>
      </c>
      <c r="T19" s="75">
        <v>0.95349772043360337</v>
      </c>
    </row>
    <row r="20" spans="1:20">
      <c r="A20" s="61"/>
      <c r="B20" s="61">
        <v>52000515</v>
      </c>
      <c r="C20" s="64" t="s">
        <v>107</v>
      </c>
      <c r="D20" s="61" t="s">
        <v>16</v>
      </c>
      <c r="E20" s="64">
        <v>2776</v>
      </c>
      <c r="F20" s="64">
        <v>2805</v>
      </c>
      <c r="G20" s="64">
        <v>66</v>
      </c>
      <c r="H20" s="65">
        <v>1.0104466858789625</v>
      </c>
      <c r="I20" s="64">
        <v>3569</v>
      </c>
      <c r="J20" s="64">
        <v>3560</v>
      </c>
      <c r="K20" s="64">
        <v>88</v>
      </c>
      <c r="L20" s="65">
        <v>0.99747828523395909</v>
      </c>
      <c r="M20" s="78">
        <v>379</v>
      </c>
      <c r="N20" s="78">
        <v>375</v>
      </c>
      <c r="O20" s="78">
        <v>19</v>
      </c>
      <c r="P20" s="65">
        <v>0.98944591029023743</v>
      </c>
      <c r="Q20" s="71">
        <v>61.681202499999962</v>
      </c>
      <c r="R20" s="71">
        <v>63.474475150230113</v>
      </c>
      <c r="S20" s="71">
        <v>1.6433014000000004</v>
      </c>
      <c r="T20" s="65">
        <v>1.0290732439956913</v>
      </c>
    </row>
    <row r="21" spans="1:20">
      <c r="A21" s="61"/>
      <c r="B21" s="61">
        <v>52001034</v>
      </c>
      <c r="C21" s="64" t="s">
        <v>107</v>
      </c>
      <c r="D21" s="61" t="s">
        <v>17</v>
      </c>
      <c r="E21" s="64">
        <v>2613</v>
      </c>
      <c r="F21" s="64">
        <v>2731</v>
      </c>
      <c r="G21" s="64">
        <v>483</v>
      </c>
      <c r="H21" s="65">
        <v>1.0451588212782243</v>
      </c>
      <c r="I21" s="64">
        <v>923</v>
      </c>
      <c r="J21" s="64">
        <v>887</v>
      </c>
      <c r="K21" s="64">
        <v>133</v>
      </c>
      <c r="L21" s="65">
        <v>0.96099674972914406</v>
      </c>
      <c r="M21" s="78">
        <v>55</v>
      </c>
      <c r="N21" s="78">
        <v>51</v>
      </c>
      <c r="O21" s="78">
        <v>2</v>
      </c>
      <c r="P21" s="65">
        <v>0.92727272727272725</v>
      </c>
      <c r="Q21" s="71">
        <v>39.09832779999995</v>
      </c>
      <c r="R21" s="71">
        <v>40.028747000100076</v>
      </c>
      <c r="S21" s="71">
        <v>5.795468200070002</v>
      </c>
      <c r="T21" s="65">
        <v>1.0237969051991049</v>
      </c>
    </row>
    <row r="22" spans="1:20">
      <c r="A22" s="61"/>
      <c r="B22" s="61">
        <v>52001099</v>
      </c>
      <c r="C22" s="64" t="s">
        <v>107</v>
      </c>
      <c r="D22" s="61" t="s">
        <v>18</v>
      </c>
      <c r="E22" s="64">
        <v>2987</v>
      </c>
      <c r="F22" s="64">
        <v>2718</v>
      </c>
      <c r="G22" s="64" t="s">
        <v>103</v>
      </c>
      <c r="H22" s="65">
        <v>0.90994308670907265</v>
      </c>
      <c r="I22" s="64">
        <v>911</v>
      </c>
      <c r="J22" s="64">
        <v>887</v>
      </c>
      <c r="K22" s="64" t="s">
        <v>103</v>
      </c>
      <c r="L22" s="65">
        <v>0.97365532381997799</v>
      </c>
      <c r="M22" s="78">
        <v>210</v>
      </c>
      <c r="N22" s="78">
        <v>260</v>
      </c>
      <c r="O22" s="78" t="s">
        <v>103</v>
      </c>
      <c r="P22" s="65">
        <v>1.2380952380952381</v>
      </c>
      <c r="Q22" s="71">
        <v>46.934874200000067</v>
      </c>
      <c r="R22" s="71">
        <v>44.117380500240031</v>
      </c>
      <c r="S22" s="71" t="s">
        <v>103</v>
      </c>
      <c r="T22" s="65">
        <v>0.93997014484892283</v>
      </c>
    </row>
    <row r="23" spans="1:20">
      <c r="A23" s="61"/>
      <c r="B23" s="61">
        <v>50018458</v>
      </c>
      <c r="C23" s="64" t="s">
        <v>107</v>
      </c>
      <c r="D23" s="61" t="s">
        <v>18</v>
      </c>
      <c r="E23" s="64" t="s">
        <v>103</v>
      </c>
      <c r="F23" s="64" t="s">
        <v>103</v>
      </c>
      <c r="G23" s="64" t="s">
        <v>103</v>
      </c>
      <c r="H23" s="65">
        <v>0</v>
      </c>
      <c r="I23" s="64" t="s">
        <v>103</v>
      </c>
      <c r="J23" s="64" t="s">
        <v>103</v>
      </c>
      <c r="K23" s="64" t="s">
        <v>103</v>
      </c>
      <c r="L23" s="65">
        <v>0</v>
      </c>
      <c r="M23" s="78" t="s">
        <v>103</v>
      </c>
      <c r="N23" s="78" t="s">
        <v>103</v>
      </c>
      <c r="O23" s="78" t="s">
        <v>103</v>
      </c>
      <c r="P23" s="65">
        <v>0</v>
      </c>
      <c r="Q23" s="71">
        <v>1.1619980999999999</v>
      </c>
      <c r="R23" s="71" t="s">
        <v>103</v>
      </c>
      <c r="S23" s="71" t="s">
        <v>103</v>
      </c>
      <c r="T23" s="65">
        <v>0</v>
      </c>
    </row>
    <row r="24" spans="1:20">
      <c r="A24" s="61"/>
      <c r="B24" s="61">
        <v>52001234</v>
      </c>
      <c r="C24" s="64" t="s">
        <v>107</v>
      </c>
      <c r="D24" s="61" t="s">
        <v>19</v>
      </c>
      <c r="E24" s="64">
        <v>3510</v>
      </c>
      <c r="F24" s="64">
        <v>3410</v>
      </c>
      <c r="G24" s="64">
        <v>247</v>
      </c>
      <c r="H24" s="65">
        <v>0.97150997150997154</v>
      </c>
      <c r="I24" s="64">
        <v>836</v>
      </c>
      <c r="J24" s="64">
        <v>824</v>
      </c>
      <c r="K24" s="64">
        <v>83</v>
      </c>
      <c r="L24" s="65">
        <v>0.9856459330143541</v>
      </c>
      <c r="M24" s="78">
        <v>73</v>
      </c>
      <c r="N24" s="78">
        <v>77</v>
      </c>
      <c r="O24" s="78">
        <v>2</v>
      </c>
      <c r="P24" s="65">
        <v>1.0547945205479452</v>
      </c>
      <c r="Q24" s="71">
        <v>44.365947899999959</v>
      </c>
      <c r="R24" s="71">
        <v>44.825903450149852</v>
      </c>
      <c r="S24" s="71">
        <v>3.1084928000300027</v>
      </c>
      <c r="T24" s="65">
        <v>1.0103673103341919</v>
      </c>
    </row>
    <row r="25" spans="1:20">
      <c r="A25" s="61"/>
      <c r="B25" s="61">
        <v>52001483</v>
      </c>
      <c r="C25" s="64" t="s">
        <v>107</v>
      </c>
      <c r="D25" s="61" t="s">
        <v>23</v>
      </c>
      <c r="E25" s="64">
        <v>5109</v>
      </c>
      <c r="F25" s="64">
        <v>5136</v>
      </c>
      <c r="G25" s="64">
        <v>588</v>
      </c>
      <c r="H25" s="65">
        <v>1.0052847915443335</v>
      </c>
      <c r="I25" s="64">
        <v>2653</v>
      </c>
      <c r="J25" s="64">
        <v>2890</v>
      </c>
      <c r="K25" s="64">
        <v>242</v>
      </c>
      <c r="L25" s="65">
        <v>1.0893328307576329</v>
      </c>
      <c r="M25" s="78">
        <v>97</v>
      </c>
      <c r="N25" s="78">
        <v>137</v>
      </c>
      <c r="O25" s="78">
        <v>9</v>
      </c>
      <c r="P25" s="65">
        <v>1.4123711340206186</v>
      </c>
      <c r="Q25" s="71">
        <v>86.908590399999923</v>
      </c>
      <c r="R25" s="71">
        <v>85.611089950109772</v>
      </c>
      <c r="S25" s="71">
        <v>11.670853250039981</v>
      </c>
      <c r="T25" s="65">
        <v>0.98507051553916181</v>
      </c>
    </row>
    <row r="26" spans="1:20">
      <c r="A26" s="61"/>
      <c r="B26" s="61">
        <v>52001598</v>
      </c>
      <c r="C26" s="64" t="s">
        <v>107</v>
      </c>
      <c r="D26" s="61" t="s">
        <v>99</v>
      </c>
      <c r="E26" s="64">
        <v>999</v>
      </c>
      <c r="F26" s="64">
        <v>1180</v>
      </c>
      <c r="G26" s="64">
        <v>148</v>
      </c>
      <c r="H26" s="65">
        <v>1.1811811811811812</v>
      </c>
      <c r="I26" s="64">
        <v>131</v>
      </c>
      <c r="J26" s="64">
        <v>139</v>
      </c>
      <c r="K26" s="64">
        <v>17</v>
      </c>
      <c r="L26" s="65">
        <v>1.0610687022900764</v>
      </c>
      <c r="M26" s="78">
        <v>6</v>
      </c>
      <c r="N26" s="78">
        <v>42</v>
      </c>
      <c r="O26" s="78">
        <v>2</v>
      </c>
      <c r="P26" s="65">
        <v>7</v>
      </c>
      <c r="Q26" s="71">
        <v>12.018951600000015</v>
      </c>
      <c r="R26" s="71">
        <v>15.723710550089958</v>
      </c>
      <c r="S26" s="71">
        <v>2.0990821500600001</v>
      </c>
      <c r="T26" s="65">
        <v>1.3082431041730742</v>
      </c>
    </row>
    <row r="27" spans="1:20">
      <c r="A27" s="73" t="s">
        <v>132</v>
      </c>
      <c r="B27" s="73"/>
      <c r="C27" s="74"/>
      <c r="D27" s="73"/>
      <c r="E27" s="74">
        <v>17994</v>
      </c>
      <c r="F27" s="74">
        <v>17980</v>
      </c>
      <c r="G27" s="74">
        <v>1532</v>
      </c>
      <c r="H27" s="75">
        <v>0.99922196287651444</v>
      </c>
      <c r="I27" s="74">
        <v>9023</v>
      </c>
      <c r="J27" s="74">
        <v>9187</v>
      </c>
      <c r="K27" s="74">
        <v>563</v>
      </c>
      <c r="L27" s="75">
        <v>1.0181757730244929</v>
      </c>
      <c r="M27" s="74">
        <v>820</v>
      </c>
      <c r="N27" s="74">
        <v>942</v>
      </c>
      <c r="O27" s="74">
        <v>34</v>
      </c>
      <c r="P27" s="75">
        <v>1.148780487804878</v>
      </c>
      <c r="Q27" s="79">
        <v>292.16989249999995</v>
      </c>
      <c r="R27" s="79">
        <v>293.78130660091978</v>
      </c>
      <c r="S27" s="79">
        <v>24.317197800199985</v>
      </c>
      <c r="T27" s="75">
        <v>1.0055153324907351</v>
      </c>
    </row>
    <row r="28" spans="1:20">
      <c r="A28" s="66" t="s">
        <v>25</v>
      </c>
      <c r="B28" s="66"/>
      <c r="C28" s="67"/>
      <c r="D28" s="66"/>
      <c r="E28" s="67">
        <v>41245</v>
      </c>
      <c r="F28" s="67">
        <v>40643</v>
      </c>
      <c r="G28" s="67">
        <v>2466</v>
      </c>
      <c r="H28" s="68">
        <v>0.98540429142926411</v>
      </c>
      <c r="I28" s="67">
        <v>25666</v>
      </c>
      <c r="J28" s="67">
        <v>25328</v>
      </c>
      <c r="K28" s="67">
        <v>1489</v>
      </c>
      <c r="L28" s="68">
        <v>0.98683082677472145</v>
      </c>
      <c r="M28" s="67">
        <v>1793</v>
      </c>
      <c r="N28" s="67">
        <v>2029</v>
      </c>
      <c r="O28" s="67">
        <v>43</v>
      </c>
      <c r="P28" s="68">
        <v>1.131622978248745</v>
      </c>
      <c r="Q28" s="69">
        <v>717.33219169999995</v>
      </c>
      <c r="R28" s="70">
        <v>699.17258970242938</v>
      </c>
      <c r="S28" s="70">
        <v>42.331034050309981</v>
      </c>
      <c r="T28" s="68">
        <v>0.97468452941651162</v>
      </c>
    </row>
    <row r="29" spans="1:20">
      <c r="A29" s="61" t="s">
        <v>26</v>
      </c>
      <c r="B29" s="61">
        <v>52001306</v>
      </c>
      <c r="C29" s="64" t="s">
        <v>111</v>
      </c>
      <c r="D29" s="61" t="s">
        <v>30</v>
      </c>
      <c r="E29" s="64" t="s">
        <v>103</v>
      </c>
      <c r="F29" s="64" t="s">
        <v>103</v>
      </c>
      <c r="G29" s="64" t="s">
        <v>103</v>
      </c>
      <c r="H29" s="65">
        <v>0</v>
      </c>
      <c r="I29" s="64" t="s">
        <v>103</v>
      </c>
      <c r="J29" s="64" t="s">
        <v>103</v>
      </c>
      <c r="K29" s="64" t="s">
        <v>103</v>
      </c>
      <c r="L29" s="65">
        <v>0</v>
      </c>
      <c r="M29" s="78" t="s">
        <v>103</v>
      </c>
      <c r="N29" s="78" t="s">
        <v>103</v>
      </c>
      <c r="O29" s="78" t="s">
        <v>103</v>
      </c>
      <c r="P29" s="65">
        <v>0</v>
      </c>
      <c r="Q29" s="71" t="s">
        <v>103</v>
      </c>
      <c r="R29" s="71" t="s">
        <v>103</v>
      </c>
      <c r="S29" s="71" t="s">
        <v>103</v>
      </c>
      <c r="T29" s="65">
        <v>0</v>
      </c>
    </row>
    <row r="30" spans="1:20">
      <c r="A30" s="61"/>
      <c r="B30" s="61">
        <v>52001307</v>
      </c>
      <c r="C30" s="64" t="s">
        <v>111</v>
      </c>
      <c r="D30" s="61" t="s">
        <v>31</v>
      </c>
      <c r="E30" s="64">
        <v>2001</v>
      </c>
      <c r="F30" s="64">
        <v>1838</v>
      </c>
      <c r="G30" s="64" t="s">
        <v>103</v>
      </c>
      <c r="H30" s="65">
        <v>0.91854072963518241</v>
      </c>
      <c r="I30" s="64">
        <v>975</v>
      </c>
      <c r="J30" s="64">
        <v>779</v>
      </c>
      <c r="K30" s="64" t="s">
        <v>103</v>
      </c>
      <c r="L30" s="65">
        <v>0.79897435897435898</v>
      </c>
      <c r="M30" s="78">
        <v>15</v>
      </c>
      <c r="N30" s="78">
        <v>16</v>
      </c>
      <c r="O30" s="78" t="s">
        <v>103</v>
      </c>
      <c r="P30" s="65">
        <v>1.0666666666666667</v>
      </c>
      <c r="Q30" s="71">
        <v>30.862538100000005</v>
      </c>
      <c r="R30" s="71">
        <v>27.955446150079982</v>
      </c>
      <c r="S30" s="71" t="s">
        <v>103</v>
      </c>
      <c r="T30" s="65">
        <v>0.90580515638407511</v>
      </c>
    </row>
    <row r="31" spans="1:20">
      <c r="A31" s="61"/>
      <c r="B31" s="61">
        <v>52001637</v>
      </c>
      <c r="C31" s="64" t="s">
        <v>111</v>
      </c>
      <c r="D31" s="61" t="s">
        <v>144</v>
      </c>
      <c r="E31" s="64">
        <v>2421</v>
      </c>
      <c r="F31" s="64">
        <v>2308</v>
      </c>
      <c r="G31" s="64">
        <v>322</v>
      </c>
      <c r="H31" s="65">
        <v>0.95332507228418006</v>
      </c>
      <c r="I31" s="64">
        <v>531</v>
      </c>
      <c r="J31" s="64">
        <v>505</v>
      </c>
      <c r="K31" s="64">
        <v>61</v>
      </c>
      <c r="L31" s="65">
        <v>0.95103578154425616</v>
      </c>
      <c r="M31" s="78">
        <v>0</v>
      </c>
      <c r="N31" s="78">
        <v>4</v>
      </c>
      <c r="O31" s="78">
        <v>2</v>
      </c>
      <c r="P31" s="65">
        <v>0</v>
      </c>
      <c r="Q31" s="71">
        <v>30.999343200000009</v>
      </c>
      <c r="R31" s="71">
        <v>28.783396650260016</v>
      </c>
      <c r="S31" s="71">
        <v>4.4344942500500029</v>
      </c>
      <c r="T31" s="65">
        <v>0.92851633870294414</v>
      </c>
    </row>
    <row r="32" spans="1:20">
      <c r="A32" s="61"/>
      <c r="B32" s="61">
        <v>52001309</v>
      </c>
      <c r="C32" s="64" t="s">
        <v>111</v>
      </c>
      <c r="D32" s="61" t="s">
        <v>32</v>
      </c>
      <c r="E32" s="64">
        <v>1761</v>
      </c>
      <c r="F32" s="64">
        <v>1687</v>
      </c>
      <c r="G32" s="64">
        <v>56</v>
      </c>
      <c r="H32" s="65">
        <v>0.95797842135150479</v>
      </c>
      <c r="I32" s="64">
        <v>1185</v>
      </c>
      <c r="J32" s="64">
        <v>1055</v>
      </c>
      <c r="K32" s="64">
        <v>87</v>
      </c>
      <c r="L32" s="65">
        <v>0.89029535864978904</v>
      </c>
      <c r="M32" s="78">
        <v>27</v>
      </c>
      <c r="N32" s="78">
        <v>43</v>
      </c>
      <c r="O32" s="78">
        <v>6</v>
      </c>
      <c r="P32" s="65">
        <v>1.5925925925925926</v>
      </c>
      <c r="Q32" s="71">
        <v>28.483552499999981</v>
      </c>
      <c r="R32" s="71">
        <v>27.424227900099925</v>
      </c>
      <c r="S32" s="71">
        <v>2.1900092500100001</v>
      </c>
      <c r="T32" s="65">
        <v>0.96280925281704044</v>
      </c>
    </row>
    <row r="33" spans="1:20">
      <c r="A33" s="61"/>
      <c r="B33" s="61">
        <v>52001319</v>
      </c>
      <c r="C33" s="64" t="s">
        <v>111</v>
      </c>
      <c r="D33" s="61" t="s">
        <v>33</v>
      </c>
      <c r="E33" s="64">
        <v>1654</v>
      </c>
      <c r="F33" s="64">
        <v>1424</v>
      </c>
      <c r="G33" s="64">
        <v>132</v>
      </c>
      <c r="H33" s="65">
        <v>0.86094316807738813</v>
      </c>
      <c r="I33" s="64">
        <v>482</v>
      </c>
      <c r="J33" s="64">
        <v>449</v>
      </c>
      <c r="K33" s="64">
        <v>26</v>
      </c>
      <c r="L33" s="65">
        <v>0.93153526970954359</v>
      </c>
      <c r="M33" s="78">
        <v>89</v>
      </c>
      <c r="N33" s="78">
        <v>120</v>
      </c>
      <c r="O33" s="78">
        <v>12</v>
      </c>
      <c r="P33" s="65">
        <v>1.348314606741573</v>
      </c>
      <c r="Q33" s="71">
        <v>23.296595499999977</v>
      </c>
      <c r="R33" s="71">
        <v>20.520498300090019</v>
      </c>
      <c r="S33" s="71">
        <v>1.85970889999</v>
      </c>
      <c r="T33" s="65">
        <v>0.88083678579086966</v>
      </c>
    </row>
    <row r="34" spans="1:20">
      <c r="A34" s="73" t="s">
        <v>133</v>
      </c>
      <c r="B34" s="73"/>
      <c r="C34" s="74"/>
      <c r="D34" s="73"/>
      <c r="E34" s="74">
        <v>7837</v>
      </c>
      <c r="F34" s="74">
        <v>7257</v>
      </c>
      <c r="G34" s="74">
        <v>510</v>
      </c>
      <c r="H34" s="75">
        <v>0.92599208880949346</v>
      </c>
      <c r="I34" s="74">
        <v>3173</v>
      </c>
      <c r="J34" s="74">
        <v>2788</v>
      </c>
      <c r="K34" s="74">
        <v>174</v>
      </c>
      <c r="L34" s="75">
        <v>0.87866372518121649</v>
      </c>
      <c r="M34" s="74">
        <v>131</v>
      </c>
      <c r="N34" s="74">
        <v>183</v>
      </c>
      <c r="O34" s="74">
        <v>20</v>
      </c>
      <c r="P34" s="75">
        <v>1.3969465648854962</v>
      </c>
      <c r="Q34" s="79">
        <v>113.64202929999998</v>
      </c>
      <c r="R34" s="79">
        <v>104.68356900052993</v>
      </c>
      <c r="S34" s="79">
        <v>8.4842124000500032</v>
      </c>
      <c r="T34" s="75">
        <v>0.92116947968413254</v>
      </c>
    </row>
    <row r="35" spans="1:20">
      <c r="A35" s="61"/>
      <c r="B35" s="61">
        <v>52000181</v>
      </c>
      <c r="C35" s="64" t="s">
        <v>118</v>
      </c>
      <c r="D35" s="61" t="s">
        <v>27</v>
      </c>
      <c r="E35" s="64">
        <v>7928</v>
      </c>
      <c r="F35" s="64">
        <v>7654</v>
      </c>
      <c r="G35" s="64">
        <v>500</v>
      </c>
      <c r="H35" s="65">
        <v>0.96543895055499496</v>
      </c>
      <c r="I35" s="64">
        <v>4937</v>
      </c>
      <c r="J35" s="64">
        <v>4673</v>
      </c>
      <c r="K35" s="64">
        <v>422</v>
      </c>
      <c r="L35" s="65">
        <v>0.94652623050435492</v>
      </c>
      <c r="M35" s="78">
        <v>203</v>
      </c>
      <c r="N35" s="78">
        <v>232</v>
      </c>
      <c r="O35" s="78">
        <v>47</v>
      </c>
      <c r="P35" s="65">
        <v>1.1428571428571428</v>
      </c>
      <c r="Q35" s="71">
        <v>131.43569119999952</v>
      </c>
      <c r="R35" s="71">
        <v>128.2313055502687</v>
      </c>
      <c r="S35" s="71">
        <v>11.750875649999983</v>
      </c>
      <c r="T35" s="65">
        <v>0.97562012554980315</v>
      </c>
    </row>
    <row r="36" spans="1:20">
      <c r="A36" s="61"/>
      <c r="B36" s="61">
        <v>52000503</v>
      </c>
      <c r="C36" s="64" t="s">
        <v>118</v>
      </c>
      <c r="D36" s="61" t="s">
        <v>28</v>
      </c>
      <c r="E36" s="64">
        <v>4495</v>
      </c>
      <c r="F36" s="64">
        <v>5040</v>
      </c>
      <c r="G36" s="64">
        <v>366</v>
      </c>
      <c r="H36" s="65">
        <v>1.121245828698554</v>
      </c>
      <c r="I36" s="64">
        <v>2094</v>
      </c>
      <c r="J36" s="64">
        <v>2110</v>
      </c>
      <c r="K36" s="64">
        <v>106</v>
      </c>
      <c r="L36" s="65">
        <v>1.0076408787010507</v>
      </c>
      <c r="M36" s="78">
        <v>115</v>
      </c>
      <c r="N36" s="78">
        <v>134</v>
      </c>
      <c r="O36" s="78">
        <v>20</v>
      </c>
      <c r="P36" s="65">
        <v>1.1652173913043478</v>
      </c>
      <c r="Q36" s="71">
        <v>71.732316699999913</v>
      </c>
      <c r="R36" s="71">
        <v>73.016586150119849</v>
      </c>
      <c r="S36" s="71">
        <v>5.0798805000000025</v>
      </c>
      <c r="T36" s="65">
        <v>1.0179036382651774</v>
      </c>
    </row>
    <row r="37" spans="1:20">
      <c r="A37" s="61"/>
      <c r="B37" s="61">
        <v>52000518</v>
      </c>
      <c r="C37" s="64" t="s">
        <v>118</v>
      </c>
      <c r="D37" s="61" t="s">
        <v>29</v>
      </c>
      <c r="E37" s="64">
        <v>3663</v>
      </c>
      <c r="F37" s="64">
        <v>3743</v>
      </c>
      <c r="G37" s="64">
        <v>297</v>
      </c>
      <c r="H37" s="65">
        <v>1.0218400218400219</v>
      </c>
      <c r="I37" s="64">
        <v>2063</v>
      </c>
      <c r="J37" s="64">
        <v>2059</v>
      </c>
      <c r="K37" s="64">
        <v>356</v>
      </c>
      <c r="L37" s="65">
        <v>0.99806107610276296</v>
      </c>
      <c r="M37" s="78">
        <v>57</v>
      </c>
      <c r="N37" s="78">
        <v>55</v>
      </c>
      <c r="O37" s="78">
        <v>1</v>
      </c>
      <c r="P37" s="65">
        <v>0.96491228070175439</v>
      </c>
      <c r="Q37" s="71">
        <v>56.553678500000025</v>
      </c>
      <c r="R37" s="71">
        <v>55.527261599980015</v>
      </c>
      <c r="S37" s="71">
        <v>5.5055648500300007</v>
      </c>
      <c r="T37" s="65">
        <v>0.98185057228381689</v>
      </c>
    </row>
    <row r="38" spans="1:20">
      <c r="A38" s="73" t="s">
        <v>134</v>
      </c>
      <c r="B38" s="73"/>
      <c r="C38" s="74"/>
      <c r="D38" s="73"/>
      <c r="E38" s="74">
        <v>16086</v>
      </c>
      <c r="F38" s="74">
        <v>16437</v>
      </c>
      <c r="G38" s="74">
        <v>1163</v>
      </c>
      <c r="H38" s="75">
        <v>1.0218202163371877</v>
      </c>
      <c r="I38" s="74">
        <v>9094</v>
      </c>
      <c r="J38" s="74">
        <v>8842</v>
      </c>
      <c r="K38" s="74">
        <v>884</v>
      </c>
      <c r="L38" s="75">
        <v>0.9722894215966571</v>
      </c>
      <c r="M38" s="74">
        <v>375</v>
      </c>
      <c r="N38" s="74">
        <v>421</v>
      </c>
      <c r="O38" s="74">
        <v>68</v>
      </c>
      <c r="P38" s="75">
        <v>1.1226666666666667</v>
      </c>
      <c r="Q38" s="79">
        <v>259.7216863999995</v>
      </c>
      <c r="R38" s="79">
        <v>256.77515330036857</v>
      </c>
      <c r="S38" s="79">
        <v>22.336321000029987</v>
      </c>
      <c r="T38" s="75">
        <v>0.98865503631801877</v>
      </c>
    </row>
    <row r="39" spans="1:20">
      <c r="A39" s="66" t="s">
        <v>34</v>
      </c>
      <c r="B39" s="66"/>
      <c r="C39" s="67"/>
      <c r="D39" s="66"/>
      <c r="E39" s="67">
        <v>23923</v>
      </c>
      <c r="F39" s="67">
        <v>23694</v>
      </c>
      <c r="G39" s="67">
        <v>1673</v>
      </c>
      <c r="H39" s="68">
        <v>0.99042762195376832</v>
      </c>
      <c r="I39" s="67">
        <v>12267</v>
      </c>
      <c r="J39" s="67">
        <v>11630</v>
      </c>
      <c r="K39" s="67">
        <v>1058</v>
      </c>
      <c r="L39" s="68">
        <v>0.94807206325915061</v>
      </c>
      <c r="M39" s="67">
        <v>506</v>
      </c>
      <c r="N39" s="67">
        <v>604</v>
      </c>
      <c r="O39" s="67">
        <v>88</v>
      </c>
      <c r="P39" s="68">
        <v>1.1936758893280632</v>
      </c>
      <c r="Q39" s="70">
        <v>373.36371569999949</v>
      </c>
      <c r="R39" s="70">
        <v>361.4587223008985</v>
      </c>
      <c r="S39" s="70">
        <v>30.820533400079988</v>
      </c>
      <c r="T39" s="68">
        <v>0.96811421973133904</v>
      </c>
    </row>
    <row r="40" spans="1:20">
      <c r="A40" s="61" t="s">
        <v>148</v>
      </c>
      <c r="B40" s="61">
        <v>52000360</v>
      </c>
      <c r="C40" s="64" t="s">
        <v>108</v>
      </c>
      <c r="D40" s="61" t="s">
        <v>38</v>
      </c>
      <c r="E40" s="64">
        <v>3385</v>
      </c>
      <c r="F40" s="64">
        <v>3292</v>
      </c>
      <c r="G40" s="64">
        <v>75</v>
      </c>
      <c r="H40" s="65">
        <v>0.97252584933530284</v>
      </c>
      <c r="I40" s="64">
        <v>2480</v>
      </c>
      <c r="J40" s="64">
        <v>2440</v>
      </c>
      <c r="K40" s="64">
        <v>69</v>
      </c>
      <c r="L40" s="65">
        <v>0.9838709677419355</v>
      </c>
      <c r="M40" s="78">
        <v>215</v>
      </c>
      <c r="N40" s="78">
        <v>189</v>
      </c>
      <c r="O40" s="78">
        <v>16</v>
      </c>
      <c r="P40" s="65">
        <v>0.87906976744186049</v>
      </c>
      <c r="Q40" s="71">
        <v>62.985213100000081</v>
      </c>
      <c r="R40" s="71">
        <v>58.002065700050245</v>
      </c>
      <c r="S40" s="71">
        <v>1.5951565499999993</v>
      </c>
      <c r="T40" s="65">
        <v>0.92088385265858808</v>
      </c>
    </row>
    <row r="41" spans="1:20">
      <c r="A41" s="61"/>
      <c r="B41" s="61">
        <v>52000454</v>
      </c>
      <c r="C41" s="64" t="s">
        <v>108</v>
      </c>
      <c r="D41" s="61" t="s">
        <v>39</v>
      </c>
      <c r="E41" s="64">
        <v>2408</v>
      </c>
      <c r="F41" s="64">
        <v>2362</v>
      </c>
      <c r="G41" s="64">
        <v>129</v>
      </c>
      <c r="H41" s="65">
        <v>0.98089700996677742</v>
      </c>
      <c r="I41" s="64">
        <v>668</v>
      </c>
      <c r="J41" s="64">
        <v>604</v>
      </c>
      <c r="K41" s="64">
        <v>34</v>
      </c>
      <c r="L41" s="65">
        <v>0.90419161676646709</v>
      </c>
      <c r="M41" s="78">
        <v>41</v>
      </c>
      <c r="N41" s="78">
        <v>43</v>
      </c>
      <c r="O41" s="78">
        <v>4</v>
      </c>
      <c r="P41" s="65">
        <v>1.0487804878048781</v>
      </c>
      <c r="Q41" s="71">
        <v>28.802249199999981</v>
      </c>
      <c r="R41" s="71">
        <v>27.109574750059981</v>
      </c>
      <c r="S41" s="71">
        <v>1.4629284499899997</v>
      </c>
      <c r="T41" s="65">
        <v>0.94123117128158162</v>
      </c>
    </row>
    <row r="42" spans="1:20">
      <c r="A42" s="61"/>
      <c r="B42" s="61">
        <v>52000587</v>
      </c>
      <c r="C42" s="64" t="s">
        <v>108</v>
      </c>
      <c r="D42" s="61" t="s">
        <v>40</v>
      </c>
      <c r="E42" s="64">
        <v>3725</v>
      </c>
      <c r="F42" s="64">
        <v>3644</v>
      </c>
      <c r="G42" s="64">
        <v>24</v>
      </c>
      <c r="H42" s="65">
        <v>0.97825503355704702</v>
      </c>
      <c r="I42" s="64">
        <v>1030</v>
      </c>
      <c r="J42" s="64">
        <v>1035</v>
      </c>
      <c r="K42" s="64">
        <v>3</v>
      </c>
      <c r="L42" s="65">
        <v>1.0048543689320388</v>
      </c>
      <c r="M42" s="78">
        <v>290</v>
      </c>
      <c r="N42" s="78">
        <v>355</v>
      </c>
      <c r="O42" s="78">
        <v>3</v>
      </c>
      <c r="P42" s="65">
        <v>1.2241379310344827</v>
      </c>
      <c r="Q42" s="71">
        <v>55.290770399999964</v>
      </c>
      <c r="R42" s="71">
        <v>53.265065999999834</v>
      </c>
      <c r="S42" s="71">
        <v>1.2334053999899997</v>
      </c>
      <c r="T42" s="65">
        <v>0.9633627025750372</v>
      </c>
    </row>
    <row r="43" spans="1:20">
      <c r="A43" s="61"/>
      <c r="B43" s="61">
        <v>52000685</v>
      </c>
      <c r="C43" s="64" t="s">
        <v>108</v>
      </c>
      <c r="D43" s="61" t="s">
        <v>41</v>
      </c>
      <c r="E43" s="64">
        <v>3993</v>
      </c>
      <c r="F43" s="64">
        <v>3649</v>
      </c>
      <c r="G43" s="64">
        <v>251</v>
      </c>
      <c r="H43" s="65">
        <v>0.91384923616328573</v>
      </c>
      <c r="I43" s="64">
        <v>1325</v>
      </c>
      <c r="J43" s="64">
        <v>1363</v>
      </c>
      <c r="K43" s="64">
        <v>119</v>
      </c>
      <c r="L43" s="65">
        <v>1.0286792452830189</v>
      </c>
      <c r="M43" s="78">
        <v>358</v>
      </c>
      <c r="N43" s="78">
        <v>388</v>
      </c>
      <c r="O43" s="78">
        <v>7</v>
      </c>
      <c r="P43" s="65">
        <v>1.0837988826815643</v>
      </c>
      <c r="Q43" s="71">
        <v>56.92595160000004</v>
      </c>
      <c r="R43" s="71">
        <v>53.949689300089851</v>
      </c>
      <c r="S43" s="71">
        <v>3.7034777499599993</v>
      </c>
      <c r="T43" s="65">
        <v>0.94771695129800537</v>
      </c>
    </row>
    <row r="44" spans="1:20">
      <c r="A44" s="61"/>
      <c r="B44" s="61">
        <v>52001029</v>
      </c>
      <c r="C44" s="64" t="s">
        <v>108</v>
      </c>
      <c r="D44" s="61" t="s">
        <v>40</v>
      </c>
      <c r="E44" s="64">
        <v>1590</v>
      </c>
      <c r="F44" s="64">
        <v>1476</v>
      </c>
      <c r="G44" s="64">
        <v>43</v>
      </c>
      <c r="H44" s="65">
        <v>0.92830188679245285</v>
      </c>
      <c r="I44" s="64">
        <v>921</v>
      </c>
      <c r="J44" s="64">
        <v>825</v>
      </c>
      <c r="K44" s="64">
        <v>41</v>
      </c>
      <c r="L44" s="65">
        <v>0.89576547231270354</v>
      </c>
      <c r="M44" s="78">
        <v>102</v>
      </c>
      <c r="N44" s="78">
        <v>137</v>
      </c>
      <c r="O44" s="78">
        <v>10</v>
      </c>
      <c r="P44" s="65">
        <v>1.3431372549019607</v>
      </c>
      <c r="Q44" s="71">
        <v>29.069922200000008</v>
      </c>
      <c r="R44" s="71">
        <v>26.504860200099994</v>
      </c>
      <c r="S44" s="71">
        <v>1.5979197500000009</v>
      </c>
      <c r="T44" s="65">
        <v>0.91176233695252162</v>
      </c>
    </row>
    <row r="45" spans="1:20">
      <c r="A45" s="73" t="s">
        <v>135</v>
      </c>
      <c r="B45" s="73"/>
      <c r="C45" s="74"/>
      <c r="D45" s="73"/>
      <c r="E45" s="74">
        <v>15101</v>
      </c>
      <c r="F45" s="74">
        <v>14423</v>
      </c>
      <c r="G45" s="74">
        <v>522</v>
      </c>
      <c r="H45" s="75">
        <v>0.95510231110522481</v>
      </c>
      <c r="I45" s="74">
        <v>6424</v>
      </c>
      <c r="J45" s="74">
        <v>6267</v>
      </c>
      <c r="K45" s="74">
        <v>266</v>
      </c>
      <c r="L45" s="75">
        <v>0.97556039850560394</v>
      </c>
      <c r="M45" s="74">
        <v>1006</v>
      </c>
      <c r="N45" s="74">
        <v>1112</v>
      </c>
      <c r="O45" s="74">
        <v>40</v>
      </c>
      <c r="P45" s="75">
        <v>1.1053677932405566</v>
      </c>
      <c r="Q45" s="79">
        <v>233.07410650000008</v>
      </c>
      <c r="R45" s="79">
        <v>218.83125595029992</v>
      </c>
      <c r="S45" s="79">
        <v>9.5928878999399991</v>
      </c>
      <c r="T45" s="75">
        <v>0.93889132189079028</v>
      </c>
    </row>
    <row r="46" spans="1:20">
      <c r="A46" s="61"/>
      <c r="B46" s="61">
        <v>52000252</v>
      </c>
      <c r="C46" s="64" t="s">
        <v>116</v>
      </c>
      <c r="D46" s="61" t="s">
        <v>37</v>
      </c>
      <c r="E46" s="64">
        <v>4309</v>
      </c>
      <c r="F46" s="64">
        <v>3818</v>
      </c>
      <c r="G46" s="64">
        <v>119</v>
      </c>
      <c r="H46" s="65">
        <v>0.88605244836388952</v>
      </c>
      <c r="I46" s="64">
        <v>1307</v>
      </c>
      <c r="J46" s="64">
        <v>1161</v>
      </c>
      <c r="K46" s="64">
        <v>71</v>
      </c>
      <c r="L46" s="65">
        <v>0.88829380260137725</v>
      </c>
      <c r="M46" s="78">
        <v>86</v>
      </c>
      <c r="N46" s="78">
        <v>64</v>
      </c>
      <c r="O46" s="78">
        <v>0</v>
      </c>
      <c r="P46" s="65">
        <v>0.7441860465116279</v>
      </c>
      <c r="Q46" s="71">
        <v>52.703566599999995</v>
      </c>
      <c r="R46" s="71">
        <v>45.831688549969762</v>
      </c>
      <c r="S46" s="71">
        <v>1.4572561499999996</v>
      </c>
      <c r="T46" s="65">
        <v>0.86961265634667251</v>
      </c>
    </row>
    <row r="47" spans="1:20">
      <c r="A47" s="61"/>
      <c r="B47" s="61">
        <v>52000939</v>
      </c>
      <c r="C47" s="64" t="s">
        <v>116</v>
      </c>
      <c r="D47" s="61" t="s">
        <v>45</v>
      </c>
      <c r="E47" s="64">
        <v>3007</v>
      </c>
      <c r="F47" s="64">
        <v>3141</v>
      </c>
      <c r="G47" s="64">
        <v>205</v>
      </c>
      <c r="H47" s="65">
        <v>1.0445626870635185</v>
      </c>
      <c r="I47" s="64">
        <v>861</v>
      </c>
      <c r="J47" s="64">
        <v>872</v>
      </c>
      <c r="K47" s="64">
        <v>70</v>
      </c>
      <c r="L47" s="65">
        <v>1.0127758420441346</v>
      </c>
      <c r="M47" s="78">
        <v>21</v>
      </c>
      <c r="N47" s="78">
        <v>18</v>
      </c>
      <c r="O47" s="78">
        <v>0</v>
      </c>
      <c r="P47" s="65">
        <v>0.8571428571428571</v>
      </c>
      <c r="Q47" s="71">
        <v>39.525832399999992</v>
      </c>
      <c r="R47" s="71">
        <v>39.192051949950041</v>
      </c>
      <c r="S47" s="71">
        <v>2.4583302000000011</v>
      </c>
      <c r="T47" s="65">
        <v>0.99155538467420234</v>
      </c>
    </row>
    <row r="48" spans="1:20">
      <c r="A48" s="61"/>
      <c r="B48" s="64">
        <v>52001650</v>
      </c>
      <c r="C48" s="64" t="s">
        <v>116</v>
      </c>
      <c r="D48" s="61" t="s">
        <v>149</v>
      </c>
      <c r="E48" s="64">
        <v>1923</v>
      </c>
      <c r="F48" s="64">
        <v>1365</v>
      </c>
      <c r="G48" s="64">
        <v>47</v>
      </c>
      <c r="H48" s="65">
        <v>0.70982839313572543</v>
      </c>
      <c r="I48" s="64">
        <v>712</v>
      </c>
      <c r="J48" s="64">
        <v>532</v>
      </c>
      <c r="K48" s="64">
        <v>56</v>
      </c>
      <c r="L48" s="65">
        <v>0.7471910112359551</v>
      </c>
      <c r="M48" s="78">
        <v>24</v>
      </c>
      <c r="N48" s="78">
        <v>4</v>
      </c>
      <c r="O48" s="78">
        <v>0</v>
      </c>
      <c r="P48" s="65">
        <v>0.16666666666666666</v>
      </c>
      <c r="Q48" s="71">
        <v>24.018853299999964</v>
      </c>
      <c r="R48" s="71">
        <v>17.407479950059955</v>
      </c>
      <c r="S48" s="71">
        <v>0.97214434999999999</v>
      </c>
      <c r="T48" s="65">
        <v>0.72474234022071238</v>
      </c>
    </row>
    <row r="49" spans="1:20">
      <c r="A49" s="61"/>
      <c r="B49" s="61">
        <v>52000949</v>
      </c>
      <c r="C49" s="64" t="s">
        <v>116</v>
      </c>
      <c r="D49" s="61" t="s">
        <v>46</v>
      </c>
      <c r="E49" s="64" t="s">
        <v>103</v>
      </c>
      <c r="F49" s="64" t="s">
        <v>103</v>
      </c>
      <c r="G49" s="64" t="s">
        <v>103</v>
      </c>
      <c r="H49" s="65">
        <v>0</v>
      </c>
      <c r="I49" s="64" t="s">
        <v>103</v>
      </c>
      <c r="J49" s="64" t="s">
        <v>103</v>
      </c>
      <c r="K49" s="64" t="s">
        <v>103</v>
      </c>
      <c r="L49" s="65">
        <v>0</v>
      </c>
      <c r="M49" s="78" t="s">
        <v>103</v>
      </c>
      <c r="N49" s="78" t="s">
        <v>103</v>
      </c>
      <c r="O49" s="78" t="s">
        <v>103</v>
      </c>
      <c r="P49" s="65">
        <v>0</v>
      </c>
      <c r="Q49" s="71" t="s">
        <v>103</v>
      </c>
      <c r="R49" s="71" t="s">
        <v>103</v>
      </c>
      <c r="S49" s="71" t="s">
        <v>103</v>
      </c>
      <c r="T49" s="65">
        <v>0</v>
      </c>
    </row>
    <row r="50" spans="1:20">
      <c r="A50" s="61"/>
      <c r="B50" s="61">
        <v>52001030</v>
      </c>
      <c r="C50" s="64" t="s">
        <v>116</v>
      </c>
      <c r="D50" s="61" t="s">
        <v>47</v>
      </c>
      <c r="E50" s="64">
        <v>4941</v>
      </c>
      <c r="F50" s="64">
        <v>4454</v>
      </c>
      <c r="G50" s="64">
        <v>164</v>
      </c>
      <c r="H50" s="65">
        <v>0.90143695608176477</v>
      </c>
      <c r="I50" s="64">
        <v>1517</v>
      </c>
      <c r="J50" s="64">
        <v>1450</v>
      </c>
      <c r="K50" s="64">
        <v>32</v>
      </c>
      <c r="L50" s="65">
        <v>0.95583388266315095</v>
      </c>
      <c r="M50" s="78">
        <v>49</v>
      </c>
      <c r="N50" s="78">
        <v>57</v>
      </c>
      <c r="O50" s="78">
        <v>6</v>
      </c>
      <c r="P50" s="65">
        <v>1.1632653061224489</v>
      </c>
      <c r="Q50" s="71">
        <v>64.492656300000007</v>
      </c>
      <c r="R50" s="71">
        <v>57.815644950009847</v>
      </c>
      <c r="S50" s="71">
        <v>2.2968371499699991</v>
      </c>
      <c r="T50" s="65">
        <v>0.89646865654081986</v>
      </c>
    </row>
    <row r="51" spans="1:20">
      <c r="A51" s="61"/>
      <c r="B51" s="61">
        <v>52001566</v>
      </c>
      <c r="C51" s="64" t="s">
        <v>116</v>
      </c>
      <c r="D51" s="61" t="s">
        <v>92</v>
      </c>
      <c r="E51" s="64">
        <v>1259</v>
      </c>
      <c r="F51" s="64">
        <v>1135</v>
      </c>
      <c r="G51" s="64" t="s">
        <v>103</v>
      </c>
      <c r="H51" s="65">
        <v>0.90150913423351864</v>
      </c>
      <c r="I51" s="64">
        <v>178</v>
      </c>
      <c r="J51" s="64">
        <v>149</v>
      </c>
      <c r="K51" s="64" t="s">
        <v>103</v>
      </c>
      <c r="L51" s="65">
        <v>0.8370786516853933</v>
      </c>
      <c r="M51" s="78">
        <v>2</v>
      </c>
      <c r="N51" s="78">
        <v>0</v>
      </c>
      <c r="O51" s="78" t="s">
        <v>103</v>
      </c>
      <c r="P51" s="65">
        <v>0</v>
      </c>
      <c r="Q51" s="71">
        <v>16.243138100000007</v>
      </c>
      <c r="R51" s="71">
        <v>12.694895300009973</v>
      </c>
      <c r="S51" s="71" t="s">
        <v>103</v>
      </c>
      <c r="T51" s="65">
        <v>0.7815543537125974</v>
      </c>
    </row>
    <row r="52" spans="1:20">
      <c r="A52" s="73" t="s">
        <v>136</v>
      </c>
      <c r="B52" s="73"/>
      <c r="C52" s="74"/>
      <c r="D52" s="73"/>
      <c r="E52" s="74">
        <v>15439</v>
      </c>
      <c r="F52" s="74">
        <v>13913</v>
      </c>
      <c r="G52" s="74">
        <v>535</v>
      </c>
      <c r="H52" s="75">
        <v>0.90115940151564222</v>
      </c>
      <c r="I52" s="74">
        <v>4575</v>
      </c>
      <c r="J52" s="74">
        <v>4164</v>
      </c>
      <c r="K52" s="74">
        <v>229</v>
      </c>
      <c r="L52" s="75">
        <v>0.91016393442622956</v>
      </c>
      <c r="M52" s="74">
        <v>182</v>
      </c>
      <c r="N52" s="74">
        <v>143</v>
      </c>
      <c r="O52" s="74">
        <v>6</v>
      </c>
      <c r="P52" s="75">
        <v>0.7857142857142857</v>
      </c>
      <c r="Q52" s="79">
        <v>196.98404669999996</v>
      </c>
      <c r="R52" s="79">
        <v>172.94176069999955</v>
      </c>
      <c r="S52" s="79">
        <v>7.1845678499699996</v>
      </c>
      <c r="T52" s="75">
        <v>0.8779480551711073</v>
      </c>
    </row>
    <row r="53" spans="1:20">
      <c r="A53" s="61"/>
      <c r="B53" s="61">
        <v>52000740</v>
      </c>
      <c r="C53" s="64" t="s">
        <v>117</v>
      </c>
      <c r="D53" s="61" t="s">
        <v>42</v>
      </c>
      <c r="E53" s="64">
        <v>1601</v>
      </c>
      <c r="F53" s="64">
        <v>1479</v>
      </c>
      <c r="G53" s="64">
        <v>15</v>
      </c>
      <c r="H53" s="65">
        <v>0.92379762648344788</v>
      </c>
      <c r="I53" s="64">
        <v>457</v>
      </c>
      <c r="J53" s="64">
        <v>398</v>
      </c>
      <c r="K53" s="64">
        <v>2</v>
      </c>
      <c r="L53" s="65">
        <v>0.87089715536105028</v>
      </c>
      <c r="M53" s="78">
        <v>4</v>
      </c>
      <c r="N53" s="78">
        <v>14</v>
      </c>
      <c r="O53" s="78">
        <v>0</v>
      </c>
      <c r="P53" s="65">
        <v>3.5</v>
      </c>
      <c r="Q53" s="71">
        <v>19.80273480000001</v>
      </c>
      <c r="R53" s="71">
        <v>18.523457250159947</v>
      </c>
      <c r="S53" s="71">
        <v>0.19096530000000003</v>
      </c>
      <c r="T53" s="65">
        <v>0.93539894551130065</v>
      </c>
    </row>
    <row r="54" spans="1:20">
      <c r="A54" s="61"/>
      <c r="B54" s="61">
        <v>52000890</v>
      </c>
      <c r="C54" s="64" t="s">
        <v>117</v>
      </c>
      <c r="D54" s="61" t="s">
        <v>43</v>
      </c>
      <c r="E54" s="64">
        <v>476</v>
      </c>
      <c r="F54" s="64">
        <v>453</v>
      </c>
      <c r="G54" s="64" t="s">
        <v>103</v>
      </c>
      <c r="H54" s="65">
        <v>0.95168067226890751</v>
      </c>
      <c r="I54" s="64">
        <v>115</v>
      </c>
      <c r="J54" s="64">
        <v>119</v>
      </c>
      <c r="K54" s="64" t="s">
        <v>103</v>
      </c>
      <c r="L54" s="65">
        <v>1.0347826086956522</v>
      </c>
      <c r="M54" s="78">
        <v>3</v>
      </c>
      <c r="N54" s="78">
        <v>4</v>
      </c>
      <c r="O54" s="78" t="s">
        <v>103</v>
      </c>
      <c r="P54" s="65">
        <v>1.3333333333333333</v>
      </c>
      <c r="Q54" s="71">
        <v>5.969348000000001</v>
      </c>
      <c r="R54" s="71">
        <v>6.2465621499999973</v>
      </c>
      <c r="S54" s="71" t="s">
        <v>103</v>
      </c>
      <c r="T54" s="65">
        <v>1.046439602784089</v>
      </c>
    </row>
    <row r="55" spans="1:20">
      <c r="A55" s="61"/>
      <c r="B55" s="61">
        <v>52000915</v>
      </c>
      <c r="C55" s="64" t="s">
        <v>117</v>
      </c>
      <c r="D55" s="61" t="s">
        <v>44</v>
      </c>
      <c r="E55" s="64">
        <v>2606</v>
      </c>
      <c r="F55" s="64">
        <v>2247</v>
      </c>
      <c r="G55" s="64" t="s">
        <v>103</v>
      </c>
      <c r="H55" s="65">
        <v>0.86224098234842672</v>
      </c>
      <c r="I55" s="64">
        <v>843</v>
      </c>
      <c r="J55" s="64">
        <v>760</v>
      </c>
      <c r="K55" s="64" t="s">
        <v>103</v>
      </c>
      <c r="L55" s="65">
        <v>0.9015421115065243</v>
      </c>
      <c r="M55" s="78">
        <v>2</v>
      </c>
      <c r="N55" s="78">
        <v>0</v>
      </c>
      <c r="O55" s="78" t="s">
        <v>103</v>
      </c>
      <c r="P55" s="65">
        <v>0</v>
      </c>
      <c r="Q55" s="71">
        <v>29.048399800000002</v>
      </c>
      <c r="R55" s="71">
        <v>25.26499935008993</v>
      </c>
      <c r="S55" s="71" t="s">
        <v>103</v>
      </c>
      <c r="T55" s="65">
        <v>0.86975528855430884</v>
      </c>
    </row>
    <row r="56" spans="1:20">
      <c r="A56" s="61"/>
      <c r="B56" s="61">
        <v>52001573</v>
      </c>
      <c r="C56" s="64" t="s">
        <v>117</v>
      </c>
      <c r="D56" s="61" t="s">
        <v>91</v>
      </c>
      <c r="E56" s="64">
        <v>2490</v>
      </c>
      <c r="F56" s="64">
        <v>2376</v>
      </c>
      <c r="G56" s="64">
        <v>133</v>
      </c>
      <c r="H56" s="65">
        <v>0.95421686746987955</v>
      </c>
      <c r="I56" s="64">
        <v>1214</v>
      </c>
      <c r="J56" s="64">
        <v>1154</v>
      </c>
      <c r="K56" s="64">
        <v>60</v>
      </c>
      <c r="L56" s="65">
        <v>0.9505766062602965</v>
      </c>
      <c r="M56" s="78">
        <v>16</v>
      </c>
      <c r="N56" s="78">
        <v>16</v>
      </c>
      <c r="O56" s="78">
        <v>0</v>
      </c>
      <c r="P56" s="65">
        <v>1</v>
      </c>
      <c r="Q56" s="71">
        <v>31.914222300000041</v>
      </c>
      <c r="R56" s="71">
        <v>31.316154350070018</v>
      </c>
      <c r="S56" s="71">
        <v>1.6890314499800001</v>
      </c>
      <c r="T56" s="65">
        <v>0.98126014338347134</v>
      </c>
    </row>
    <row r="57" spans="1:20">
      <c r="A57" s="73" t="s">
        <v>137</v>
      </c>
      <c r="B57" s="73"/>
      <c r="C57" s="74"/>
      <c r="D57" s="73"/>
      <c r="E57" s="74">
        <v>7173</v>
      </c>
      <c r="F57" s="74">
        <v>6555</v>
      </c>
      <c r="G57" s="74">
        <v>148</v>
      </c>
      <c r="H57" s="75">
        <v>0.91384358009201172</v>
      </c>
      <c r="I57" s="74">
        <v>2629</v>
      </c>
      <c r="J57" s="74">
        <v>2431</v>
      </c>
      <c r="K57" s="74">
        <v>62</v>
      </c>
      <c r="L57" s="75">
        <v>0.92468619246861927</v>
      </c>
      <c r="M57" s="74">
        <v>25</v>
      </c>
      <c r="N57" s="74">
        <v>34</v>
      </c>
      <c r="O57" s="74">
        <v>0</v>
      </c>
      <c r="P57" s="75">
        <v>1.36</v>
      </c>
      <c r="Q57" s="79">
        <v>86.734704900000054</v>
      </c>
      <c r="R57" s="79">
        <v>81.351173100319897</v>
      </c>
      <c r="S57" s="79">
        <v>1.8799967499800001</v>
      </c>
      <c r="T57" s="75">
        <v>0.93793105302096724</v>
      </c>
    </row>
    <row r="58" spans="1:20">
      <c r="A58" s="66" t="s">
        <v>48</v>
      </c>
      <c r="B58" s="66"/>
      <c r="C58" s="67"/>
      <c r="D58" s="66"/>
      <c r="E58" s="67">
        <v>37713</v>
      </c>
      <c r="F58" s="67">
        <v>34891</v>
      </c>
      <c r="G58" s="67">
        <v>1205</v>
      </c>
      <c r="H58" s="68">
        <v>0.92517169145917855</v>
      </c>
      <c r="I58" s="67">
        <v>13628</v>
      </c>
      <c r="J58" s="67">
        <v>12862</v>
      </c>
      <c r="K58" s="67">
        <v>557</v>
      </c>
      <c r="L58" s="68">
        <v>0.94379219254476077</v>
      </c>
      <c r="M58" s="67">
        <v>1213</v>
      </c>
      <c r="N58" s="67">
        <v>1289</v>
      </c>
      <c r="O58" s="67">
        <v>46</v>
      </c>
      <c r="P58" s="68">
        <v>1.0626545754328112</v>
      </c>
      <c r="Q58" s="70">
        <v>516.7928581000001</v>
      </c>
      <c r="R58" s="70">
        <v>473.12418975061939</v>
      </c>
      <c r="S58" s="70">
        <v>18.657452499889999</v>
      </c>
      <c r="T58" s="68">
        <v>0.91550063499342949</v>
      </c>
    </row>
    <row r="59" spans="1:20">
      <c r="A59" s="61" t="s">
        <v>124</v>
      </c>
      <c r="B59" s="61">
        <v>52000427</v>
      </c>
      <c r="C59" s="64" t="s">
        <v>112</v>
      </c>
      <c r="D59" s="61" t="s">
        <v>51</v>
      </c>
      <c r="E59" s="64">
        <v>1938</v>
      </c>
      <c r="F59" s="64">
        <v>1865</v>
      </c>
      <c r="G59" s="64">
        <v>10</v>
      </c>
      <c r="H59" s="65">
        <v>0.96233230134158931</v>
      </c>
      <c r="I59" s="64">
        <v>2086</v>
      </c>
      <c r="J59" s="64">
        <v>2508</v>
      </c>
      <c r="K59" s="64">
        <v>0</v>
      </c>
      <c r="L59" s="65">
        <v>1.2023010546500479</v>
      </c>
      <c r="M59" s="78">
        <v>271</v>
      </c>
      <c r="N59" s="78">
        <v>345</v>
      </c>
      <c r="O59" s="78">
        <v>0</v>
      </c>
      <c r="P59" s="65">
        <v>1.2730627306273063</v>
      </c>
      <c r="Q59" s="71">
        <v>39.642929399999964</v>
      </c>
      <c r="R59" s="71">
        <v>44.901788800000027</v>
      </c>
      <c r="S59" s="71">
        <v>0.17849999999999999</v>
      </c>
      <c r="T59" s="65">
        <v>1.1326556710009443</v>
      </c>
    </row>
    <row r="60" spans="1:20">
      <c r="A60" s="61"/>
      <c r="B60" s="61">
        <v>52000435</v>
      </c>
      <c r="C60" s="64" t="s">
        <v>112</v>
      </c>
      <c r="D60" s="61" t="s">
        <v>52</v>
      </c>
      <c r="E60" s="64">
        <v>4233</v>
      </c>
      <c r="F60" s="64">
        <v>4337</v>
      </c>
      <c r="G60" s="64">
        <v>443</v>
      </c>
      <c r="H60" s="65">
        <v>1.0245688636900543</v>
      </c>
      <c r="I60" s="64">
        <v>6323</v>
      </c>
      <c r="J60" s="64">
        <v>5794</v>
      </c>
      <c r="K60" s="64">
        <v>495</v>
      </c>
      <c r="L60" s="65">
        <v>0.9163371817175392</v>
      </c>
      <c r="M60" s="78">
        <v>1061</v>
      </c>
      <c r="N60" s="78">
        <v>1011</v>
      </c>
      <c r="O60" s="78">
        <v>21</v>
      </c>
      <c r="P60" s="65">
        <v>0.95287464655984921</v>
      </c>
      <c r="Q60" s="71">
        <v>110.50220979999985</v>
      </c>
      <c r="R60" s="71">
        <v>112.17530060000003</v>
      </c>
      <c r="S60" s="71">
        <v>9.4954790499899957</v>
      </c>
      <c r="T60" s="65">
        <v>1.0151407904242671</v>
      </c>
    </row>
    <row r="61" spans="1:20">
      <c r="A61" s="61"/>
      <c r="B61" s="61">
        <v>52000679</v>
      </c>
      <c r="C61" s="64" t="s">
        <v>112</v>
      </c>
      <c r="D61" s="61" t="s">
        <v>54</v>
      </c>
      <c r="E61" s="64">
        <v>6116</v>
      </c>
      <c r="F61" s="64">
        <v>6002</v>
      </c>
      <c r="G61" s="64">
        <v>269</v>
      </c>
      <c r="H61" s="65">
        <v>0.9813603662524526</v>
      </c>
      <c r="I61" s="64">
        <v>4869</v>
      </c>
      <c r="J61" s="64">
        <v>5387</v>
      </c>
      <c r="K61" s="64">
        <v>301</v>
      </c>
      <c r="L61" s="65">
        <v>1.1063873485315259</v>
      </c>
      <c r="M61" s="78">
        <v>1502</v>
      </c>
      <c r="N61" s="78">
        <v>1497</v>
      </c>
      <c r="O61" s="78">
        <v>59</v>
      </c>
      <c r="P61" s="65">
        <v>0.99667110519307589</v>
      </c>
      <c r="Q61" s="71">
        <v>133.04756139999975</v>
      </c>
      <c r="R61" s="71">
        <v>139.37124434998981</v>
      </c>
      <c r="S61" s="71">
        <v>7.2695022499800022</v>
      </c>
      <c r="T61" s="65">
        <v>1.0475294915851803</v>
      </c>
    </row>
    <row r="62" spans="1:20">
      <c r="A62" s="61"/>
      <c r="B62" s="61">
        <v>52001069</v>
      </c>
      <c r="C62" s="64" t="s">
        <v>112</v>
      </c>
      <c r="D62" s="61" t="s">
        <v>53</v>
      </c>
      <c r="E62" s="64">
        <v>2283</v>
      </c>
      <c r="F62" s="64">
        <v>2509</v>
      </c>
      <c r="G62" s="64">
        <v>494</v>
      </c>
      <c r="H62" s="65">
        <v>1.0989925536574683</v>
      </c>
      <c r="I62" s="64">
        <v>3395</v>
      </c>
      <c r="J62" s="64">
        <v>3401</v>
      </c>
      <c r="K62" s="64">
        <v>470</v>
      </c>
      <c r="L62" s="65">
        <v>1.0017673048600884</v>
      </c>
      <c r="M62" s="78">
        <v>402</v>
      </c>
      <c r="N62" s="78">
        <v>375</v>
      </c>
      <c r="O62" s="78">
        <v>60</v>
      </c>
      <c r="P62" s="65">
        <v>0.93283582089552242</v>
      </c>
      <c r="Q62" s="71">
        <v>57.739523899999881</v>
      </c>
      <c r="R62" s="71">
        <v>61.646624600050288</v>
      </c>
      <c r="S62" s="71">
        <v>11.256884200009999</v>
      </c>
      <c r="T62" s="65">
        <v>1.0676676985909546</v>
      </c>
    </row>
    <row r="63" spans="1:20">
      <c r="A63" s="61"/>
      <c r="B63" s="61">
        <v>52001391</v>
      </c>
      <c r="C63" s="64" t="s">
        <v>112</v>
      </c>
      <c r="D63" s="61" t="s">
        <v>56</v>
      </c>
      <c r="E63" s="64">
        <v>2193</v>
      </c>
      <c r="F63" s="64">
        <v>2072</v>
      </c>
      <c r="G63" s="64">
        <v>223</v>
      </c>
      <c r="H63" s="65">
        <v>0.94482444140446875</v>
      </c>
      <c r="I63" s="64">
        <v>3284</v>
      </c>
      <c r="J63" s="64">
        <v>2941</v>
      </c>
      <c r="K63" s="64">
        <v>326</v>
      </c>
      <c r="L63" s="65">
        <v>0.89555420219244819</v>
      </c>
      <c r="M63" s="78">
        <v>372</v>
      </c>
      <c r="N63" s="78">
        <v>367</v>
      </c>
      <c r="O63" s="78">
        <v>60</v>
      </c>
      <c r="P63" s="65">
        <v>0.98655913978494625</v>
      </c>
      <c r="Q63" s="71">
        <v>54.775123800000053</v>
      </c>
      <c r="R63" s="71">
        <v>51.720356650100051</v>
      </c>
      <c r="S63" s="71">
        <v>6.0103740999899991</v>
      </c>
      <c r="T63" s="65">
        <v>0.94423075772400178</v>
      </c>
    </row>
    <row r="64" spans="1:20">
      <c r="A64" s="61"/>
      <c r="B64" s="61">
        <v>52001429</v>
      </c>
      <c r="C64" s="64" t="s">
        <v>112</v>
      </c>
      <c r="D64" s="61" t="s">
        <v>57</v>
      </c>
      <c r="E64" s="64">
        <v>2911</v>
      </c>
      <c r="F64" s="64">
        <v>2839</v>
      </c>
      <c r="G64" s="64">
        <v>135</v>
      </c>
      <c r="H64" s="65">
        <v>0.97526623153555481</v>
      </c>
      <c r="I64" s="64">
        <v>4328</v>
      </c>
      <c r="J64" s="64">
        <v>4108</v>
      </c>
      <c r="K64" s="64">
        <v>104</v>
      </c>
      <c r="L64" s="65">
        <v>0.9491682070240296</v>
      </c>
      <c r="M64" s="78">
        <v>218</v>
      </c>
      <c r="N64" s="78">
        <v>91</v>
      </c>
      <c r="O64" s="78">
        <v>62</v>
      </c>
      <c r="P64" s="65">
        <v>0.41743119266055045</v>
      </c>
      <c r="Q64" s="71">
        <v>64.120906499999933</v>
      </c>
      <c r="R64" s="71">
        <v>60.538651300189905</v>
      </c>
      <c r="S64" s="71">
        <v>3.1986550499900028</v>
      </c>
      <c r="T64" s="65">
        <v>0.94413280480041195</v>
      </c>
    </row>
    <row r="65" spans="1:20">
      <c r="A65" s="73" t="s">
        <v>138</v>
      </c>
      <c r="B65" s="73"/>
      <c r="C65" s="74"/>
      <c r="D65" s="73"/>
      <c r="E65" s="74">
        <v>19674</v>
      </c>
      <c r="F65" s="74">
        <v>19624</v>
      </c>
      <c r="G65" s="74">
        <v>1574</v>
      </c>
      <c r="H65" s="75">
        <v>0.99745857476873034</v>
      </c>
      <c r="I65" s="74">
        <v>24285</v>
      </c>
      <c r="J65" s="74">
        <v>24139</v>
      </c>
      <c r="K65" s="74">
        <v>1696</v>
      </c>
      <c r="L65" s="75">
        <v>0.99398805847230798</v>
      </c>
      <c r="M65" s="74">
        <v>3555</v>
      </c>
      <c r="N65" s="74">
        <v>3341</v>
      </c>
      <c r="O65" s="74">
        <v>262</v>
      </c>
      <c r="P65" s="75">
        <v>0.93980309423347397</v>
      </c>
      <c r="Q65" s="79">
        <v>459.82825479999946</v>
      </c>
      <c r="R65" s="79">
        <v>470.35396630033006</v>
      </c>
      <c r="S65" s="79">
        <v>37.409394649959999</v>
      </c>
      <c r="T65" s="75">
        <v>1.0228905279100535</v>
      </c>
    </row>
    <row r="66" spans="1:20">
      <c r="A66" s="61"/>
      <c r="B66" s="61">
        <v>52001626</v>
      </c>
      <c r="C66" s="64" t="s">
        <v>121</v>
      </c>
      <c r="D66" s="61" t="s">
        <v>125</v>
      </c>
      <c r="E66" s="64">
        <v>4443</v>
      </c>
      <c r="F66" s="64">
        <v>4226</v>
      </c>
      <c r="G66" s="64">
        <v>75</v>
      </c>
      <c r="H66" s="65">
        <v>0.95115912671618275</v>
      </c>
      <c r="I66" s="64">
        <v>4975</v>
      </c>
      <c r="J66" s="64">
        <v>5538</v>
      </c>
      <c r="K66" s="64">
        <v>653</v>
      </c>
      <c r="L66" s="65">
        <v>1.1131658291457287</v>
      </c>
      <c r="M66" s="78">
        <v>1291</v>
      </c>
      <c r="N66" s="78">
        <v>1094</v>
      </c>
      <c r="O66" s="78">
        <v>25</v>
      </c>
      <c r="P66" s="65">
        <v>0.8474051123160341</v>
      </c>
      <c r="Q66" s="71">
        <v>106.03967800000011</v>
      </c>
      <c r="R66" s="71">
        <v>107.00148345002985</v>
      </c>
      <c r="S66" s="71">
        <v>5.9710958000100005</v>
      </c>
      <c r="T66" s="65">
        <v>1.0090702411415258</v>
      </c>
    </row>
    <row r="67" spans="1:20">
      <c r="A67" s="61"/>
      <c r="B67" s="61">
        <v>52000474</v>
      </c>
      <c r="C67" s="64" t="s">
        <v>121</v>
      </c>
      <c r="D67" s="61" t="s">
        <v>53</v>
      </c>
      <c r="E67" s="64">
        <v>2498</v>
      </c>
      <c r="F67" s="64">
        <v>2388</v>
      </c>
      <c r="G67" s="64">
        <v>239</v>
      </c>
      <c r="H67" s="65">
        <v>0.95596477181745398</v>
      </c>
      <c r="I67" s="64">
        <v>2893</v>
      </c>
      <c r="J67" s="64">
        <v>2829</v>
      </c>
      <c r="K67" s="64">
        <v>322</v>
      </c>
      <c r="L67" s="65">
        <v>0.97787763567231245</v>
      </c>
      <c r="M67" s="78">
        <v>671</v>
      </c>
      <c r="N67" s="78">
        <v>585</v>
      </c>
      <c r="O67" s="78">
        <v>25</v>
      </c>
      <c r="P67" s="65">
        <v>0.87183308494783907</v>
      </c>
      <c r="Q67" s="71">
        <v>60.764320699999971</v>
      </c>
      <c r="R67" s="71">
        <v>58.806764950150026</v>
      </c>
      <c r="S67" s="71">
        <v>5.3574989999999953</v>
      </c>
      <c r="T67" s="65">
        <v>0.9677844543097156</v>
      </c>
    </row>
    <row r="68" spans="1:20">
      <c r="A68" s="61"/>
      <c r="B68" s="61">
        <v>52001140</v>
      </c>
      <c r="C68" s="64" t="s">
        <v>121</v>
      </c>
      <c r="D68" s="61" t="s">
        <v>55</v>
      </c>
      <c r="E68" s="64">
        <v>645</v>
      </c>
      <c r="F68" s="64">
        <v>609</v>
      </c>
      <c r="G68" s="64">
        <v>38</v>
      </c>
      <c r="H68" s="65">
        <v>0.94418604651162785</v>
      </c>
      <c r="I68" s="64">
        <v>677</v>
      </c>
      <c r="J68" s="64">
        <v>742</v>
      </c>
      <c r="K68" s="64">
        <v>92</v>
      </c>
      <c r="L68" s="65">
        <v>1.0960118168389956</v>
      </c>
      <c r="M68" s="78">
        <v>425</v>
      </c>
      <c r="N68" s="78">
        <v>335</v>
      </c>
      <c r="O68" s="78">
        <v>12</v>
      </c>
      <c r="P68" s="65">
        <v>0.78823529411764703</v>
      </c>
      <c r="Q68" s="71">
        <v>19.897391299999995</v>
      </c>
      <c r="R68" s="71">
        <v>19.377724950029986</v>
      </c>
      <c r="S68" s="71">
        <v>1.4981309500000004</v>
      </c>
      <c r="T68" s="65">
        <v>0.97388268933676703</v>
      </c>
    </row>
    <row r="69" spans="1:20">
      <c r="A69" s="61"/>
      <c r="B69" s="61">
        <v>52001583</v>
      </c>
      <c r="C69" s="64" t="s">
        <v>121</v>
      </c>
      <c r="D69" s="61" t="s">
        <v>95</v>
      </c>
      <c r="E69" s="64">
        <v>1186</v>
      </c>
      <c r="F69" s="64">
        <v>1104</v>
      </c>
      <c r="G69" s="64">
        <v>29</v>
      </c>
      <c r="H69" s="65">
        <v>0.93086003372681281</v>
      </c>
      <c r="I69" s="64">
        <v>1132</v>
      </c>
      <c r="J69" s="64">
        <v>1127</v>
      </c>
      <c r="K69" s="64">
        <v>123</v>
      </c>
      <c r="L69" s="65">
        <v>0.99558303886925792</v>
      </c>
      <c r="M69" s="78">
        <v>338</v>
      </c>
      <c r="N69" s="78">
        <v>306</v>
      </c>
      <c r="O69" s="78">
        <v>7</v>
      </c>
      <c r="P69" s="65">
        <v>0.90532544378698221</v>
      </c>
      <c r="Q69" s="71">
        <v>28.140327400000007</v>
      </c>
      <c r="R69" s="71">
        <v>28.018062500119953</v>
      </c>
      <c r="S69" s="71">
        <v>1.2526595</v>
      </c>
      <c r="T69" s="65">
        <v>0.9956551713794185</v>
      </c>
    </row>
    <row r="70" spans="1:20">
      <c r="A70" s="73" t="s">
        <v>139</v>
      </c>
      <c r="B70" s="73"/>
      <c r="C70" s="74"/>
      <c r="D70" s="73"/>
      <c r="E70" s="74">
        <v>8772</v>
      </c>
      <c r="F70" s="74">
        <v>8327</v>
      </c>
      <c r="G70" s="74">
        <v>381</v>
      </c>
      <c r="H70" s="75">
        <v>0.94927040583675326</v>
      </c>
      <c r="I70" s="74">
        <v>9677</v>
      </c>
      <c r="J70" s="74">
        <v>10236</v>
      </c>
      <c r="K70" s="74">
        <v>1190</v>
      </c>
      <c r="L70" s="75">
        <v>1.0577658365195826</v>
      </c>
      <c r="M70" s="74">
        <v>2725</v>
      </c>
      <c r="N70" s="74">
        <v>2320</v>
      </c>
      <c r="O70" s="74">
        <v>69</v>
      </c>
      <c r="P70" s="75">
        <v>0.85137614678899087</v>
      </c>
      <c r="Q70" s="79">
        <v>214.84171740000008</v>
      </c>
      <c r="R70" s="79">
        <v>213.2040358503298</v>
      </c>
      <c r="S70" s="79">
        <v>14.079385250009995</v>
      </c>
      <c r="T70" s="75">
        <v>0.99237726466959308</v>
      </c>
    </row>
    <row r="71" spans="1:20">
      <c r="A71" s="66" t="s">
        <v>58</v>
      </c>
      <c r="B71" s="66"/>
      <c r="C71" s="67"/>
      <c r="D71" s="66"/>
      <c r="E71" s="67">
        <v>28446</v>
      </c>
      <c r="F71" s="67">
        <v>27951</v>
      </c>
      <c r="G71" s="67">
        <v>1955</v>
      </c>
      <c r="H71" s="68">
        <v>0.98259860788863107</v>
      </c>
      <c r="I71" s="67">
        <v>33962</v>
      </c>
      <c r="J71" s="67">
        <v>34375</v>
      </c>
      <c r="K71" s="67">
        <v>2886</v>
      </c>
      <c r="L71" s="68">
        <v>1.01216065013839</v>
      </c>
      <c r="M71" s="67">
        <v>6551</v>
      </c>
      <c r="N71" s="67">
        <v>6006</v>
      </c>
      <c r="O71" s="67">
        <v>331</v>
      </c>
      <c r="P71" s="68">
        <v>0.91680659441306667</v>
      </c>
      <c r="Q71" s="70">
        <v>674.66997219999951</v>
      </c>
      <c r="R71" s="70">
        <v>683.55800215065983</v>
      </c>
      <c r="S71" s="70">
        <v>51.488779899969998</v>
      </c>
      <c r="T71" s="68">
        <v>1.0131738928911831</v>
      </c>
    </row>
    <row r="72" spans="1:20">
      <c r="A72" s="61" t="s">
        <v>145</v>
      </c>
      <c r="B72" s="61">
        <v>52000149</v>
      </c>
      <c r="C72" s="64" t="s">
        <v>109</v>
      </c>
      <c r="D72" s="61" t="s">
        <v>60</v>
      </c>
      <c r="E72" s="64">
        <v>6203</v>
      </c>
      <c r="F72" s="64">
        <v>5799</v>
      </c>
      <c r="G72" s="64">
        <v>282</v>
      </c>
      <c r="H72" s="65">
        <v>0.93487022408512011</v>
      </c>
      <c r="I72" s="64">
        <v>3240</v>
      </c>
      <c r="J72" s="64">
        <v>3264</v>
      </c>
      <c r="K72" s="64">
        <v>364</v>
      </c>
      <c r="L72" s="65">
        <v>1.0074074074074073</v>
      </c>
      <c r="M72" s="78">
        <v>121</v>
      </c>
      <c r="N72" s="78">
        <v>185</v>
      </c>
      <c r="O72" s="78">
        <v>10</v>
      </c>
      <c r="P72" s="65">
        <v>1.5289256198347108</v>
      </c>
      <c r="Q72" s="71">
        <v>90.729896799999835</v>
      </c>
      <c r="R72" s="71">
        <v>88.042022550159174</v>
      </c>
      <c r="S72" s="71">
        <v>5.6812329000199915</v>
      </c>
      <c r="T72" s="65">
        <v>0.97037498834848601</v>
      </c>
    </row>
    <row r="73" spans="1:20">
      <c r="A73" s="61"/>
      <c r="B73" s="61">
        <v>52001643</v>
      </c>
      <c r="C73" s="64" t="s">
        <v>109</v>
      </c>
      <c r="D73" s="61" t="s">
        <v>146</v>
      </c>
      <c r="E73" s="64">
        <v>1385</v>
      </c>
      <c r="F73" s="64">
        <v>1507</v>
      </c>
      <c r="G73" s="64">
        <v>85</v>
      </c>
      <c r="H73" s="65">
        <v>1.0880866425992779</v>
      </c>
      <c r="I73" s="64">
        <v>1228</v>
      </c>
      <c r="J73" s="64">
        <v>1382</v>
      </c>
      <c r="K73" s="64">
        <v>45</v>
      </c>
      <c r="L73" s="65">
        <v>1.1254071661237786</v>
      </c>
      <c r="M73" s="78">
        <v>21</v>
      </c>
      <c r="N73" s="78">
        <v>12</v>
      </c>
      <c r="O73" s="78">
        <v>0</v>
      </c>
      <c r="P73" s="65">
        <v>0.5714285714285714</v>
      </c>
      <c r="Q73" s="71">
        <v>24.756735399999965</v>
      </c>
      <c r="R73" s="71">
        <v>26.711449234010018</v>
      </c>
      <c r="S73" s="71">
        <v>1.3581183569900002</v>
      </c>
      <c r="T73" s="65">
        <v>1.0789568496179855</v>
      </c>
    </row>
    <row r="74" spans="1:20">
      <c r="A74" s="61"/>
      <c r="B74" s="61">
        <v>52000315</v>
      </c>
      <c r="C74" s="64" t="s">
        <v>109</v>
      </c>
      <c r="D74" s="61" t="s">
        <v>61</v>
      </c>
      <c r="E74" s="64">
        <v>3953</v>
      </c>
      <c r="F74" s="64">
        <v>4297</v>
      </c>
      <c r="G74" s="64">
        <v>319</v>
      </c>
      <c r="H74" s="65">
        <v>1.0870225145459145</v>
      </c>
      <c r="I74" s="64">
        <v>2824</v>
      </c>
      <c r="J74" s="64">
        <v>2776</v>
      </c>
      <c r="K74" s="64">
        <v>180</v>
      </c>
      <c r="L74" s="65">
        <v>0.98300283286118983</v>
      </c>
      <c r="M74" s="78">
        <v>54</v>
      </c>
      <c r="N74" s="78">
        <v>49</v>
      </c>
      <c r="O74" s="78">
        <v>27</v>
      </c>
      <c r="P74" s="65">
        <v>0.90740740740740744</v>
      </c>
      <c r="Q74" s="71">
        <v>60.715314799999959</v>
      </c>
      <c r="R74" s="71">
        <v>63.884221700230057</v>
      </c>
      <c r="S74" s="71">
        <v>4.9351528000400009</v>
      </c>
      <c r="T74" s="65">
        <v>1.0521928760588442</v>
      </c>
    </row>
    <row r="75" spans="1:20">
      <c r="A75" s="61"/>
      <c r="B75" s="61">
        <v>52000764</v>
      </c>
      <c r="C75" s="64" t="s">
        <v>109</v>
      </c>
      <c r="D75" s="61" t="s">
        <v>63</v>
      </c>
      <c r="E75" s="64">
        <v>1998</v>
      </c>
      <c r="F75" s="64">
        <v>1975</v>
      </c>
      <c r="G75" s="64">
        <v>25</v>
      </c>
      <c r="H75" s="65">
        <v>0.98848848848848847</v>
      </c>
      <c r="I75" s="64">
        <v>283</v>
      </c>
      <c r="J75" s="64">
        <v>307</v>
      </c>
      <c r="K75" s="64">
        <v>7</v>
      </c>
      <c r="L75" s="65">
        <v>1.0848056537102473</v>
      </c>
      <c r="M75" s="78">
        <v>11</v>
      </c>
      <c r="N75" s="78">
        <v>10</v>
      </c>
      <c r="O75" s="78">
        <v>0</v>
      </c>
      <c r="P75" s="65">
        <v>0.90909090909090906</v>
      </c>
      <c r="Q75" s="71">
        <v>26.21655699999998</v>
      </c>
      <c r="R75" s="71">
        <v>25.953022799999925</v>
      </c>
      <c r="S75" s="71">
        <v>0.35281689998999999</v>
      </c>
      <c r="T75" s="65">
        <v>0.98994779520437959</v>
      </c>
    </row>
    <row r="76" spans="1:20">
      <c r="A76" s="61"/>
      <c r="B76" s="61">
        <v>52000925</v>
      </c>
      <c r="C76" s="64" t="s">
        <v>109</v>
      </c>
      <c r="D76" s="61" t="s">
        <v>65</v>
      </c>
      <c r="E76" s="64">
        <v>1752</v>
      </c>
      <c r="F76" s="64">
        <v>1733</v>
      </c>
      <c r="G76" s="64">
        <v>27</v>
      </c>
      <c r="H76" s="65">
        <v>0.98915525114155256</v>
      </c>
      <c r="I76" s="64">
        <v>197</v>
      </c>
      <c r="J76" s="64">
        <v>204</v>
      </c>
      <c r="K76" s="64">
        <v>1</v>
      </c>
      <c r="L76" s="65">
        <v>1.0355329949238579</v>
      </c>
      <c r="M76" s="78">
        <v>69</v>
      </c>
      <c r="N76" s="78">
        <v>81</v>
      </c>
      <c r="O76" s="78">
        <v>0</v>
      </c>
      <c r="P76" s="65">
        <v>1.173913043478261</v>
      </c>
      <c r="Q76" s="71">
        <v>22.129503500000002</v>
      </c>
      <c r="R76" s="71">
        <v>21.368051849989989</v>
      </c>
      <c r="S76" s="71">
        <v>0.29032194999999994</v>
      </c>
      <c r="T76" s="65">
        <v>0.96559111007574061</v>
      </c>
    </row>
    <row r="77" spans="1:20">
      <c r="A77" s="61"/>
      <c r="B77" s="61">
        <v>52001454</v>
      </c>
      <c r="C77" s="64" t="s">
        <v>109</v>
      </c>
      <c r="D77" s="61" t="s">
        <v>69</v>
      </c>
      <c r="E77" s="64" t="s">
        <v>103</v>
      </c>
      <c r="F77" s="64" t="s">
        <v>103</v>
      </c>
      <c r="G77" s="64" t="s">
        <v>103</v>
      </c>
      <c r="H77" s="65">
        <v>0</v>
      </c>
      <c r="I77" s="64" t="s">
        <v>103</v>
      </c>
      <c r="J77" s="64" t="s">
        <v>103</v>
      </c>
      <c r="K77" s="64" t="s">
        <v>103</v>
      </c>
      <c r="L77" s="65">
        <v>0</v>
      </c>
      <c r="M77" s="78" t="s">
        <v>103</v>
      </c>
      <c r="N77" s="78" t="s">
        <v>103</v>
      </c>
      <c r="O77" s="78" t="s">
        <v>103</v>
      </c>
      <c r="P77" s="65">
        <v>0</v>
      </c>
      <c r="Q77" s="71" t="s">
        <v>103</v>
      </c>
      <c r="R77" s="71" t="s">
        <v>103</v>
      </c>
      <c r="S77" s="71" t="s">
        <v>103</v>
      </c>
      <c r="T77" s="65">
        <v>0</v>
      </c>
    </row>
    <row r="78" spans="1:20">
      <c r="A78" s="61"/>
      <c r="B78" s="61">
        <v>52001586</v>
      </c>
      <c r="C78" s="64" t="s">
        <v>109</v>
      </c>
      <c r="D78" s="61" t="s">
        <v>96</v>
      </c>
      <c r="E78" s="64">
        <v>168</v>
      </c>
      <c r="F78" s="64">
        <v>176</v>
      </c>
      <c r="G78" s="64">
        <v>3</v>
      </c>
      <c r="H78" s="65">
        <v>1.0476190476190477</v>
      </c>
      <c r="I78" s="64">
        <v>186</v>
      </c>
      <c r="J78" s="64">
        <v>231</v>
      </c>
      <c r="K78" s="64">
        <v>0</v>
      </c>
      <c r="L78" s="65">
        <v>1.2419354838709677</v>
      </c>
      <c r="M78" s="78">
        <v>0</v>
      </c>
      <c r="N78" s="78">
        <v>0</v>
      </c>
      <c r="O78" s="78">
        <v>0</v>
      </c>
      <c r="P78" s="65">
        <v>0</v>
      </c>
      <c r="Q78" s="71">
        <v>5.551478099999998</v>
      </c>
      <c r="R78" s="71">
        <v>6.7410484000099933</v>
      </c>
      <c r="S78" s="71">
        <v>6.5436149999999998E-2</v>
      </c>
      <c r="T78" s="65">
        <v>1.2142799230370729</v>
      </c>
    </row>
    <row r="79" spans="1:20">
      <c r="A79" s="73" t="s">
        <v>109</v>
      </c>
      <c r="B79" s="73"/>
      <c r="C79" s="74"/>
      <c r="D79" s="73"/>
      <c r="E79" s="74">
        <v>15459</v>
      </c>
      <c r="F79" s="74">
        <v>15487</v>
      </c>
      <c r="G79" s="74">
        <v>741</v>
      </c>
      <c r="H79" s="75">
        <v>1.0018112426418269</v>
      </c>
      <c r="I79" s="74">
        <v>7958</v>
      </c>
      <c r="J79" s="74">
        <v>8164</v>
      </c>
      <c r="K79" s="74">
        <v>597</v>
      </c>
      <c r="L79" s="75">
        <v>1.0258859009801458</v>
      </c>
      <c r="M79" s="74">
        <v>276</v>
      </c>
      <c r="N79" s="74">
        <v>337</v>
      </c>
      <c r="O79" s="74">
        <v>37</v>
      </c>
      <c r="P79" s="75">
        <v>1.2210144927536233</v>
      </c>
      <c r="Q79" s="79">
        <v>230.09948559999975</v>
      </c>
      <c r="R79" s="79">
        <v>232.69981653439916</v>
      </c>
      <c r="S79" s="79">
        <v>12.683079057039992</v>
      </c>
      <c r="T79" s="75">
        <v>1.0113008985118714</v>
      </c>
    </row>
    <row r="80" spans="1:20">
      <c r="A80" s="61"/>
      <c r="B80" s="61">
        <v>52000865</v>
      </c>
      <c r="C80" s="64" t="s">
        <v>115</v>
      </c>
      <c r="D80" s="61" t="s">
        <v>64</v>
      </c>
      <c r="E80" s="64">
        <v>6736</v>
      </c>
      <c r="F80" s="64">
        <v>6319</v>
      </c>
      <c r="G80" s="64">
        <v>120</v>
      </c>
      <c r="H80" s="65">
        <v>0.93809382422802845</v>
      </c>
      <c r="I80" s="64">
        <v>1038</v>
      </c>
      <c r="J80" s="64">
        <v>1032</v>
      </c>
      <c r="K80" s="64">
        <v>22</v>
      </c>
      <c r="L80" s="65">
        <v>0.9942196531791907</v>
      </c>
      <c r="M80" s="78">
        <v>151</v>
      </c>
      <c r="N80" s="78">
        <v>78</v>
      </c>
      <c r="O80" s="78">
        <v>2</v>
      </c>
      <c r="P80" s="65">
        <v>0.51655629139072845</v>
      </c>
      <c r="Q80" s="71">
        <v>78.187520000000049</v>
      </c>
      <c r="R80" s="71">
        <v>72.057874650229607</v>
      </c>
      <c r="S80" s="71">
        <v>1.3455875500600001</v>
      </c>
      <c r="T80" s="65">
        <v>0.9216032769709227</v>
      </c>
    </row>
    <row r="81" spans="1:20">
      <c r="A81" s="61"/>
      <c r="B81" s="61">
        <v>52001179</v>
      </c>
      <c r="C81" s="64" t="s">
        <v>115</v>
      </c>
      <c r="D81" s="61" t="s">
        <v>66</v>
      </c>
      <c r="E81" s="64">
        <v>1784</v>
      </c>
      <c r="F81" s="64">
        <v>1627</v>
      </c>
      <c r="G81" s="64">
        <v>30</v>
      </c>
      <c r="H81" s="65">
        <v>0.91199551569506732</v>
      </c>
      <c r="I81" s="64">
        <v>392</v>
      </c>
      <c r="J81" s="64">
        <v>367</v>
      </c>
      <c r="K81" s="64">
        <v>5</v>
      </c>
      <c r="L81" s="65">
        <v>0.93622448979591832</v>
      </c>
      <c r="M81" s="78">
        <v>57</v>
      </c>
      <c r="N81" s="78">
        <v>56</v>
      </c>
      <c r="O81" s="78">
        <v>0</v>
      </c>
      <c r="P81" s="65">
        <v>0.98245614035087714</v>
      </c>
      <c r="Q81" s="71">
        <v>23.140149100000002</v>
      </c>
      <c r="R81" s="71">
        <v>21.288114699989908</v>
      </c>
      <c r="S81" s="71">
        <v>0.30319124999999997</v>
      </c>
      <c r="T81" s="65">
        <v>0.9199644569269394</v>
      </c>
    </row>
    <row r="82" spans="1:20">
      <c r="A82" s="61"/>
      <c r="B82" s="61">
        <v>52001409</v>
      </c>
      <c r="C82" s="64" t="s">
        <v>115</v>
      </c>
      <c r="D82" s="61" t="s">
        <v>67</v>
      </c>
      <c r="E82" s="64">
        <v>4750</v>
      </c>
      <c r="F82" s="64">
        <v>4681</v>
      </c>
      <c r="G82" s="64">
        <v>60</v>
      </c>
      <c r="H82" s="65">
        <v>0.98547368421052628</v>
      </c>
      <c r="I82" s="64">
        <v>576</v>
      </c>
      <c r="J82" s="64">
        <v>520</v>
      </c>
      <c r="K82" s="64">
        <v>0</v>
      </c>
      <c r="L82" s="65">
        <v>0.90277777777777779</v>
      </c>
      <c r="M82" s="78">
        <v>31</v>
      </c>
      <c r="N82" s="78">
        <v>60</v>
      </c>
      <c r="O82" s="78">
        <v>0</v>
      </c>
      <c r="P82" s="65">
        <v>1.935483870967742</v>
      </c>
      <c r="Q82" s="71">
        <v>51.091363200000025</v>
      </c>
      <c r="R82" s="71">
        <v>49.822791500090098</v>
      </c>
      <c r="S82" s="71">
        <v>0.52878249999999993</v>
      </c>
      <c r="T82" s="65">
        <v>0.97517052549676486</v>
      </c>
    </row>
    <row r="83" spans="1:20">
      <c r="A83" s="61"/>
      <c r="B83" s="61">
        <v>52001434</v>
      </c>
      <c r="C83" s="64" t="s">
        <v>115</v>
      </c>
      <c r="D83" s="61" t="s">
        <v>68</v>
      </c>
      <c r="E83" s="64">
        <v>1311</v>
      </c>
      <c r="F83" s="64">
        <v>1500</v>
      </c>
      <c r="G83" s="64">
        <v>240</v>
      </c>
      <c r="H83" s="65">
        <v>1.1441647597254005</v>
      </c>
      <c r="I83" s="64">
        <v>163</v>
      </c>
      <c r="J83" s="64">
        <v>156</v>
      </c>
      <c r="K83" s="64">
        <v>32</v>
      </c>
      <c r="L83" s="65">
        <v>0.95705521472392641</v>
      </c>
      <c r="M83" s="78">
        <v>12</v>
      </c>
      <c r="N83" s="78">
        <v>4</v>
      </c>
      <c r="O83" s="78">
        <v>0</v>
      </c>
      <c r="P83" s="65">
        <v>0.33333333333333331</v>
      </c>
      <c r="Q83" s="71">
        <v>15.46981840000001</v>
      </c>
      <c r="R83" s="71">
        <v>17.106681800049948</v>
      </c>
      <c r="S83" s="71">
        <v>2.4347536000000005</v>
      </c>
      <c r="T83" s="65">
        <v>1.1058101237988636</v>
      </c>
    </row>
    <row r="84" spans="1:20">
      <c r="A84" s="73" t="s">
        <v>115</v>
      </c>
      <c r="B84" s="73"/>
      <c r="C84" s="74"/>
      <c r="D84" s="73"/>
      <c r="E84" s="74">
        <v>14581</v>
      </c>
      <c r="F84" s="74">
        <v>14127</v>
      </c>
      <c r="G84" s="74">
        <v>450</v>
      </c>
      <c r="H84" s="75">
        <v>0.96886358960290786</v>
      </c>
      <c r="I84" s="74">
        <v>2169</v>
      </c>
      <c r="J84" s="74">
        <v>2075</v>
      </c>
      <c r="K84" s="74">
        <v>59</v>
      </c>
      <c r="L84" s="75">
        <v>0.95666205624711853</v>
      </c>
      <c r="M84" s="74">
        <v>251</v>
      </c>
      <c r="N84" s="74">
        <v>198</v>
      </c>
      <c r="O84" s="74">
        <v>2</v>
      </c>
      <c r="P84" s="75">
        <v>0.78884462151394419</v>
      </c>
      <c r="Q84" s="79">
        <v>167.88885070000009</v>
      </c>
      <c r="R84" s="79">
        <v>160.27546265035957</v>
      </c>
      <c r="S84" s="79">
        <v>4.6123149000600003</v>
      </c>
      <c r="T84" s="75">
        <v>0.95465221175857085</v>
      </c>
    </row>
    <row r="85" spans="1:20">
      <c r="A85" s="66" t="s">
        <v>70</v>
      </c>
      <c r="B85" s="66"/>
      <c r="C85" s="67"/>
      <c r="D85" s="66"/>
      <c r="E85" s="67">
        <v>30040</v>
      </c>
      <c r="F85" s="67">
        <v>29614</v>
      </c>
      <c r="G85" s="67">
        <v>1191</v>
      </c>
      <c r="H85" s="68">
        <v>0.98581890812250328</v>
      </c>
      <c r="I85" s="67">
        <v>10127</v>
      </c>
      <c r="J85" s="67">
        <v>10239</v>
      </c>
      <c r="K85" s="67">
        <v>656</v>
      </c>
      <c r="L85" s="68">
        <v>1.0110595437938186</v>
      </c>
      <c r="M85" s="67">
        <v>527</v>
      </c>
      <c r="N85" s="67">
        <v>535</v>
      </c>
      <c r="O85" s="67">
        <v>39</v>
      </c>
      <c r="P85" s="68">
        <v>1.0151802656546489</v>
      </c>
      <c r="Q85" s="70">
        <v>397.98833629999984</v>
      </c>
      <c r="R85" s="70">
        <v>392.97527918475873</v>
      </c>
      <c r="S85" s="70">
        <v>17.295393957099993</v>
      </c>
      <c r="T85" s="68">
        <v>0.98740400997213562</v>
      </c>
    </row>
    <row r="86" spans="1:20">
      <c r="A86" s="61" t="s">
        <v>126</v>
      </c>
      <c r="B86" s="61">
        <v>52000231</v>
      </c>
      <c r="C86" s="64" t="s">
        <v>110</v>
      </c>
      <c r="D86" s="61" t="s">
        <v>75</v>
      </c>
      <c r="E86" s="64">
        <v>2937</v>
      </c>
      <c r="F86" s="64">
        <v>2894</v>
      </c>
      <c r="G86" s="64">
        <v>111</v>
      </c>
      <c r="H86" s="65">
        <v>0.98535921007831118</v>
      </c>
      <c r="I86" s="64">
        <v>1251</v>
      </c>
      <c r="J86" s="64">
        <v>1135</v>
      </c>
      <c r="K86" s="64">
        <v>4</v>
      </c>
      <c r="L86" s="65">
        <v>0.9072741806554756</v>
      </c>
      <c r="M86" s="78">
        <v>8</v>
      </c>
      <c r="N86" s="78">
        <v>0</v>
      </c>
      <c r="O86" s="78">
        <v>0</v>
      </c>
      <c r="P86" s="65">
        <v>0</v>
      </c>
      <c r="Q86" s="71">
        <v>42.729817400000016</v>
      </c>
      <c r="R86" s="71">
        <v>42.194280550169836</v>
      </c>
      <c r="S86" s="71">
        <v>1.0484360000199999</v>
      </c>
      <c r="T86" s="65">
        <v>0.98746690525688552</v>
      </c>
    </row>
    <row r="87" spans="1:20">
      <c r="A87" s="61"/>
      <c r="B87" s="61">
        <v>52000549</v>
      </c>
      <c r="C87" s="64" t="s">
        <v>110</v>
      </c>
      <c r="D87" s="61" t="s">
        <v>76</v>
      </c>
      <c r="E87" s="64">
        <v>2252</v>
      </c>
      <c r="F87" s="64">
        <v>2103</v>
      </c>
      <c r="G87" s="64" t="s">
        <v>103</v>
      </c>
      <c r="H87" s="65">
        <v>0.93383658969804617</v>
      </c>
      <c r="I87" s="64">
        <v>855</v>
      </c>
      <c r="J87" s="64">
        <v>787</v>
      </c>
      <c r="K87" s="64" t="s">
        <v>103</v>
      </c>
      <c r="L87" s="65">
        <v>0.92046783625730999</v>
      </c>
      <c r="M87" s="78">
        <v>60</v>
      </c>
      <c r="N87" s="78">
        <v>141</v>
      </c>
      <c r="O87" s="78" t="s">
        <v>103</v>
      </c>
      <c r="P87" s="65">
        <v>2.35</v>
      </c>
      <c r="Q87" s="71">
        <v>30.119255600000017</v>
      </c>
      <c r="R87" s="71">
        <v>30.289113800109924</v>
      </c>
      <c r="S87" s="71" t="s">
        <v>103</v>
      </c>
      <c r="T87" s="65">
        <v>1.0056395218515928</v>
      </c>
    </row>
    <row r="88" spans="1:20">
      <c r="A88" s="61"/>
      <c r="B88" s="61">
        <v>52000615</v>
      </c>
      <c r="C88" s="64" t="s">
        <v>110</v>
      </c>
      <c r="D88" s="61" t="s">
        <v>77</v>
      </c>
      <c r="E88" s="64">
        <v>4803</v>
      </c>
      <c r="F88" s="64">
        <v>4847</v>
      </c>
      <c r="G88" s="64">
        <v>155</v>
      </c>
      <c r="H88" s="65">
        <v>1.0091609410784925</v>
      </c>
      <c r="I88" s="64">
        <v>2457</v>
      </c>
      <c r="J88" s="64">
        <v>2357</v>
      </c>
      <c r="K88" s="64">
        <v>2</v>
      </c>
      <c r="L88" s="65">
        <v>0.95929995929995926</v>
      </c>
      <c r="M88" s="78">
        <v>290</v>
      </c>
      <c r="N88" s="78">
        <v>321</v>
      </c>
      <c r="O88" s="78">
        <v>0</v>
      </c>
      <c r="P88" s="65">
        <v>1.106896551724138</v>
      </c>
      <c r="Q88" s="71">
        <v>95.957172499999928</v>
      </c>
      <c r="R88" s="71">
        <v>98.4056978010004</v>
      </c>
      <c r="S88" s="71">
        <v>1.4034019500199997</v>
      </c>
      <c r="T88" s="65">
        <v>1.0255168554596632</v>
      </c>
    </row>
    <row r="89" spans="1:20">
      <c r="A89" s="61"/>
      <c r="B89" s="61">
        <v>52001299</v>
      </c>
      <c r="C89" s="64" t="s">
        <v>110</v>
      </c>
      <c r="D89" s="61" t="s">
        <v>81</v>
      </c>
      <c r="E89" s="64">
        <v>1933</v>
      </c>
      <c r="F89" s="64">
        <v>2115</v>
      </c>
      <c r="G89" s="64">
        <v>260</v>
      </c>
      <c r="H89" s="65">
        <v>1.0941541645111226</v>
      </c>
      <c r="I89" s="64">
        <v>112</v>
      </c>
      <c r="J89" s="64">
        <v>125</v>
      </c>
      <c r="K89" s="64">
        <v>6</v>
      </c>
      <c r="L89" s="65">
        <v>1.1160714285714286</v>
      </c>
      <c r="M89" s="78">
        <v>21</v>
      </c>
      <c r="N89" s="78">
        <v>20</v>
      </c>
      <c r="O89" s="78">
        <v>8</v>
      </c>
      <c r="P89" s="65">
        <v>0.95238095238095233</v>
      </c>
      <c r="Q89" s="71">
        <v>22.851647599999989</v>
      </c>
      <c r="R89" s="71">
        <v>25.541828850229926</v>
      </c>
      <c r="S89" s="71">
        <v>4.0988314500300005</v>
      </c>
      <c r="T89" s="65">
        <v>1.1177237325430285</v>
      </c>
    </row>
    <row r="90" spans="1:20">
      <c r="A90" s="73" t="s">
        <v>140</v>
      </c>
      <c r="B90" s="73"/>
      <c r="C90" s="74"/>
      <c r="D90" s="73"/>
      <c r="E90" s="74">
        <v>11925</v>
      </c>
      <c r="F90" s="74">
        <v>11959</v>
      </c>
      <c r="G90" s="74">
        <v>526</v>
      </c>
      <c r="H90" s="75">
        <v>1.0028511530398323</v>
      </c>
      <c r="I90" s="74">
        <v>4675</v>
      </c>
      <c r="J90" s="74">
        <v>4404</v>
      </c>
      <c r="K90" s="74">
        <v>12</v>
      </c>
      <c r="L90" s="75">
        <v>0.94203208556149731</v>
      </c>
      <c r="M90" s="74">
        <v>379</v>
      </c>
      <c r="N90" s="74">
        <v>482</v>
      </c>
      <c r="O90" s="74">
        <v>8</v>
      </c>
      <c r="P90" s="75">
        <v>1.2717678100263852</v>
      </c>
      <c r="Q90" s="79">
        <v>191.65789309999994</v>
      </c>
      <c r="R90" s="79">
        <v>196.43092100151009</v>
      </c>
      <c r="S90" s="79">
        <v>6.5506694000700003</v>
      </c>
      <c r="T90" s="75">
        <v>1.0249038942477562</v>
      </c>
    </row>
    <row r="91" spans="1:20">
      <c r="A91" s="61"/>
      <c r="B91" s="61">
        <v>52001633</v>
      </c>
      <c r="C91" s="64" t="s">
        <v>114</v>
      </c>
      <c r="D91" s="61" t="s">
        <v>127</v>
      </c>
      <c r="E91" s="64">
        <v>1370</v>
      </c>
      <c r="F91" s="64">
        <v>1235</v>
      </c>
      <c r="G91" s="64">
        <v>32</v>
      </c>
      <c r="H91" s="65">
        <v>0.90145985401459849</v>
      </c>
      <c r="I91" s="64">
        <v>392</v>
      </c>
      <c r="J91" s="64">
        <v>349</v>
      </c>
      <c r="K91" s="64">
        <v>8</v>
      </c>
      <c r="L91" s="65">
        <v>0.89030612244897955</v>
      </c>
      <c r="M91" s="78">
        <v>114</v>
      </c>
      <c r="N91" s="78">
        <v>61</v>
      </c>
      <c r="O91" s="78">
        <v>0</v>
      </c>
      <c r="P91" s="65">
        <v>0.53508771929824561</v>
      </c>
      <c r="Q91" s="71">
        <v>24.615732299999991</v>
      </c>
      <c r="R91" s="71">
        <v>21.194680250019971</v>
      </c>
      <c r="S91" s="71">
        <v>0.48385834999999988</v>
      </c>
      <c r="T91" s="65">
        <v>0.86102172349428663</v>
      </c>
    </row>
    <row r="92" spans="1:20">
      <c r="A92" s="61"/>
      <c r="B92" s="61">
        <v>52000680</v>
      </c>
      <c r="C92" s="64" t="s">
        <v>114</v>
      </c>
      <c r="D92" s="61" t="s">
        <v>78</v>
      </c>
      <c r="E92" s="64">
        <v>2101</v>
      </c>
      <c r="F92" s="64">
        <v>2458</v>
      </c>
      <c r="G92" s="64">
        <v>354</v>
      </c>
      <c r="H92" s="65">
        <v>1.1699190861494526</v>
      </c>
      <c r="I92" s="64">
        <v>145</v>
      </c>
      <c r="J92" s="64">
        <v>169</v>
      </c>
      <c r="K92" s="64">
        <v>23</v>
      </c>
      <c r="L92" s="65">
        <v>1.1655172413793105</v>
      </c>
      <c r="M92" s="78">
        <v>16</v>
      </c>
      <c r="N92" s="78">
        <v>96</v>
      </c>
      <c r="O92" s="78">
        <v>38</v>
      </c>
      <c r="P92" s="65">
        <v>6</v>
      </c>
      <c r="Q92" s="71">
        <v>26.179883499999992</v>
      </c>
      <c r="R92" s="71">
        <v>34.231292400099939</v>
      </c>
      <c r="S92" s="71">
        <v>5.5846842499999987</v>
      </c>
      <c r="T92" s="65">
        <v>1.3075418154591845</v>
      </c>
    </row>
    <row r="93" spans="1:20">
      <c r="A93" s="61"/>
      <c r="B93" s="61">
        <v>52000754</v>
      </c>
      <c r="C93" s="64" t="s">
        <v>114</v>
      </c>
      <c r="D93" s="61" t="s">
        <v>79</v>
      </c>
      <c r="E93" s="64">
        <v>2348</v>
      </c>
      <c r="F93" s="64">
        <v>2459</v>
      </c>
      <c r="G93" s="64">
        <v>383</v>
      </c>
      <c r="H93" s="65">
        <v>1.047274275979557</v>
      </c>
      <c r="I93" s="64">
        <v>978</v>
      </c>
      <c r="J93" s="64">
        <v>970</v>
      </c>
      <c r="K93" s="64">
        <v>70</v>
      </c>
      <c r="L93" s="65">
        <v>0.99182004089979547</v>
      </c>
      <c r="M93" s="78">
        <v>147</v>
      </c>
      <c r="N93" s="78">
        <v>130</v>
      </c>
      <c r="O93" s="78">
        <v>10</v>
      </c>
      <c r="P93" s="65">
        <v>0.88435374149659862</v>
      </c>
      <c r="Q93" s="71">
        <v>41.760900900000024</v>
      </c>
      <c r="R93" s="71">
        <v>44.514407999950073</v>
      </c>
      <c r="S93" s="71">
        <v>7.1257588000099963</v>
      </c>
      <c r="T93" s="65">
        <v>1.065935050264925</v>
      </c>
    </row>
    <row r="94" spans="1:20">
      <c r="A94" s="61"/>
      <c r="B94" s="61">
        <v>52001510</v>
      </c>
      <c r="C94" s="64" t="s">
        <v>114</v>
      </c>
      <c r="D94" s="61" t="s">
        <v>83</v>
      </c>
      <c r="E94" s="64">
        <v>1814</v>
      </c>
      <c r="F94" s="64">
        <v>1871</v>
      </c>
      <c r="G94" s="64">
        <v>220</v>
      </c>
      <c r="H94" s="65">
        <v>1.0314222712238148</v>
      </c>
      <c r="I94" s="64">
        <v>262</v>
      </c>
      <c r="J94" s="64">
        <v>262</v>
      </c>
      <c r="K94" s="64">
        <v>4</v>
      </c>
      <c r="L94" s="65">
        <v>1</v>
      </c>
      <c r="M94" s="78">
        <v>39</v>
      </c>
      <c r="N94" s="78">
        <v>39</v>
      </c>
      <c r="O94" s="78">
        <v>7</v>
      </c>
      <c r="P94" s="65">
        <v>1</v>
      </c>
      <c r="Q94" s="71">
        <v>28.801811900000047</v>
      </c>
      <c r="R94" s="71">
        <v>29.602097250330001</v>
      </c>
      <c r="S94" s="71">
        <v>3.7231942000499991</v>
      </c>
      <c r="T94" s="65">
        <v>1.0277859376732459</v>
      </c>
    </row>
    <row r="95" spans="1:20">
      <c r="A95" s="61"/>
      <c r="B95" s="61">
        <v>52001580</v>
      </c>
      <c r="C95" s="64" t="s">
        <v>114</v>
      </c>
      <c r="D95" s="61" t="s">
        <v>94</v>
      </c>
      <c r="E95" s="64">
        <v>1222</v>
      </c>
      <c r="F95" s="64">
        <v>1185</v>
      </c>
      <c r="G95" s="64">
        <v>60</v>
      </c>
      <c r="H95" s="65">
        <v>0.969721767594108</v>
      </c>
      <c r="I95" s="64">
        <v>174</v>
      </c>
      <c r="J95" s="64">
        <v>157</v>
      </c>
      <c r="K95" s="64">
        <v>5</v>
      </c>
      <c r="L95" s="65">
        <v>0.9022988505747126</v>
      </c>
      <c r="M95" s="78">
        <v>16</v>
      </c>
      <c r="N95" s="78">
        <v>14</v>
      </c>
      <c r="O95" s="78">
        <v>0</v>
      </c>
      <c r="P95" s="65">
        <v>0.875</v>
      </c>
      <c r="Q95" s="71">
        <v>17.308066199999992</v>
      </c>
      <c r="R95" s="71">
        <v>17.004856199999931</v>
      </c>
      <c r="S95" s="71">
        <v>1.2475455000000002</v>
      </c>
      <c r="T95" s="65">
        <v>0.98248157844461792</v>
      </c>
    </row>
    <row r="96" spans="1:20">
      <c r="A96" s="73" t="s">
        <v>141</v>
      </c>
      <c r="B96" s="73"/>
      <c r="C96" s="74"/>
      <c r="D96" s="73"/>
      <c r="E96" s="74">
        <v>8855</v>
      </c>
      <c r="F96" s="74">
        <v>9208</v>
      </c>
      <c r="G96" s="74">
        <v>1049</v>
      </c>
      <c r="H96" s="75">
        <v>1.0398644833427442</v>
      </c>
      <c r="I96" s="74">
        <v>1951</v>
      </c>
      <c r="J96" s="74">
        <v>1907</v>
      </c>
      <c r="K96" s="74">
        <v>110</v>
      </c>
      <c r="L96" s="75">
        <v>0.9774474628395694</v>
      </c>
      <c r="M96" s="74">
        <v>332</v>
      </c>
      <c r="N96" s="74">
        <v>340</v>
      </c>
      <c r="O96" s="74">
        <v>55</v>
      </c>
      <c r="P96" s="75">
        <v>1.0240963855421688</v>
      </c>
      <c r="Q96" s="79">
        <v>138.66639480000003</v>
      </c>
      <c r="R96" s="79">
        <v>146.54733410039989</v>
      </c>
      <c r="S96" s="79">
        <v>18.165041100059995</v>
      </c>
      <c r="T96" s="75">
        <v>1.0568338083049367</v>
      </c>
    </row>
    <row r="97" spans="1:20">
      <c r="A97" s="61"/>
      <c r="B97" s="61">
        <v>50007865</v>
      </c>
      <c r="C97" s="64" t="s">
        <v>119</v>
      </c>
      <c r="D97" s="61" t="s">
        <v>72</v>
      </c>
      <c r="E97" s="64">
        <v>6056</v>
      </c>
      <c r="F97" s="64">
        <v>6198</v>
      </c>
      <c r="G97" s="64">
        <v>568</v>
      </c>
      <c r="H97" s="65">
        <v>1.0234478203434609</v>
      </c>
      <c r="I97" s="64">
        <v>1633</v>
      </c>
      <c r="J97" s="64">
        <v>1645</v>
      </c>
      <c r="K97" s="64">
        <v>0</v>
      </c>
      <c r="L97" s="65">
        <v>1.0073484384568279</v>
      </c>
      <c r="M97" s="78">
        <v>99</v>
      </c>
      <c r="N97" s="78">
        <v>135</v>
      </c>
      <c r="O97" s="78">
        <v>75</v>
      </c>
      <c r="P97" s="65">
        <v>1.3636363636363635</v>
      </c>
      <c r="Q97" s="71">
        <v>88.909046000000089</v>
      </c>
      <c r="R97" s="71">
        <v>91.762686100430017</v>
      </c>
      <c r="S97" s="71">
        <v>9.8968166500699848</v>
      </c>
      <c r="T97" s="65">
        <v>1.0320961727609801</v>
      </c>
    </row>
    <row r="98" spans="1:20">
      <c r="A98" s="61"/>
      <c r="B98" s="61">
        <v>50008463</v>
      </c>
      <c r="C98" s="64" t="s">
        <v>119</v>
      </c>
      <c r="D98" s="61" t="s">
        <v>73</v>
      </c>
      <c r="E98" s="64">
        <v>2677</v>
      </c>
      <c r="F98" s="64">
        <v>2565</v>
      </c>
      <c r="G98" s="64">
        <v>72</v>
      </c>
      <c r="H98" s="65">
        <v>0.95816212177810978</v>
      </c>
      <c r="I98" s="64">
        <v>1688</v>
      </c>
      <c r="J98" s="64">
        <v>1475</v>
      </c>
      <c r="K98" s="64">
        <v>63</v>
      </c>
      <c r="L98" s="65">
        <v>0.87381516587677721</v>
      </c>
      <c r="M98" s="78">
        <v>28</v>
      </c>
      <c r="N98" s="78">
        <v>78</v>
      </c>
      <c r="O98" s="78">
        <v>36</v>
      </c>
      <c r="P98" s="65">
        <v>2.7857142857142856</v>
      </c>
      <c r="Q98" s="71">
        <v>42.077650499999898</v>
      </c>
      <c r="R98" s="71">
        <v>39.382024850089891</v>
      </c>
      <c r="S98" s="71">
        <v>1.8234113000000007</v>
      </c>
      <c r="T98" s="65">
        <v>0.93593687817930771</v>
      </c>
    </row>
    <row r="99" spans="1:20">
      <c r="A99" s="61"/>
      <c r="B99" s="61">
        <v>52001300</v>
      </c>
      <c r="C99" s="64" t="s">
        <v>119</v>
      </c>
      <c r="D99" s="61" t="s">
        <v>82</v>
      </c>
      <c r="E99" s="64">
        <v>4574</v>
      </c>
      <c r="F99" s="64">
        <v>4659</v>
      </c>
      <c r="G99" s="64">
        <v>269</v>
      </c>
      <c r="H99" s="65">
        <v>1.0185832968954962</v>
      </c>
      <c r="I99" s="64">
        <v>1644</v>
      </c>
      <c r="J99" s="64">
        <v>1517</v>
      </c>
      <c r="K99" s="64">
        <v>0</v>
      </c>
      <c r="L99" s="65">
        <v>0.92274939172749393</v>
      </c>
      <c r="M99" s="78">
        <v>0</v>
      </c>
      <c r="N99" s="78">
        <v>0</v>
      </c>
      <c r="O99" s="78">
        <v>0</v>
      </c>
      <c r="P99" s="65">
        <v>0</v>
      </c>
      <c r="Q99" s="71">
        <v>59.355698799999942</v>
      </c>
      <c r="R99" s="71">
        <v>59.280045150229796</v>
      </c>
      <c r="S99" s="71">
        <v>2.7352087999599997</v>
      </c>
      <c r="T99" s="65">
        <v>0.99872541893533995</v>
      </c>
    </row>
    <row r="100" spans="1:20">
      <c r="A100" s="61"/>
      <c r="B100" s="61">
        <v>52001581</v>
      </c>
      <c r="C100" s="64" t="s">
        <v>119</v>
      </c>
      <c r="D100" s="61" t="s">
        <v>97</v>
      </c>
      <c r="E100" s="64">
        <v>2310</v>
      </c>
      <c r="F100" s="64">
        <v>2281</v>
      </c>
      <c r="G100" s="64">
        <v>123</v>
      </c>
      <c r="H100" s="65">
        <v>0.98744588744588746</v>
      </c>
      <c r="I100" s="64">
        <v>377</v>
      </c>
      <c r="J100" s="64">
        <v>382</v>
      </c>
      <c r="K100" s="64">
        <v>16</v>
      </c>
      <c r="L100" s="65">
        <v>1.0132625994694959</v>
      </c>
      <c r="M100" s="78">
        <v>14</v>
      </c>
      <c r="N100" s="78">
        <v>38</v>
      </c>
      <c r="O100" s="78">
        <v>10</v>
      </c>
      <c r="P100" s="65">
        <v>2.7142857142857144</v>
      </c>
      <c r="Q100" s="71">
        <v>26.047734299999988</v>
      </c>
      <c r="R100" s="71">
        <v>26.581948549959957</v>
      </c>
      <c r="S100" s="71">
        <v>1.5377153000000003</v>
      </c>
      <c r="T100" s="65">
        <v>1.0205090486491937</v>
      </c>
    </row>
    <row r="101" spans="1:20">
      <c r="A101" s="73" t="s">
        <v>142</v>
      </c>
      <c r="B101" s="73"/>
      <c r="C101" s="74"/>
      <c r="D101" s="73"/>
      <c r="E101" s="74">
        <v>15617</v>
      </c>
      <c r="F101" s="74">
        <v>15703</v>
      </c>
      <c r="G101" s="74">
        <v>1032</v>
      </c>
      <c r="H101" s="75">
        <v>1.0055068194915797</v>
      </c>
      <c r="I101" s="74">
        <v>5342</v>
      </c>
      <c r="J101" s="74">
        <v>5019</v>
      </c>
      <c r="K101" s="74">
        <v>79</v>
      </c>
      <c r="L101" s="75">
        <v>0.93953575439910142</v>
      </c>
      <c r="M101" s="74">
        <v>141</v>
      </c>
      <c r="N101" s="74">
        <v>251</v>
      </c>
      <c r="O101" s="74">
        <v>121</v>
      </c>
      <c r="P101" s="75">
        <v>1.7801418439716312</v>
      </c>
      <c r="Q101" s="79">
        <v>216.39012959999991</v>
      </c>
      <c r="R101" s="79">
        <v>217.00670465070965</v>
      </c>
      <c r="S101" s="79">
        <v>15.993152050029986</v>
      </c>
      <c r="T101" s="75">
        <v>1.0028493677223147</v>
      </c>
    </row>
    <row r="102" spans="1:20">
      <c r="A102" s="66" t="s">
        <v>84</v>
      </c>
      <c r="B102" s="66"/>
      <c r="C102" s="67"/>
      <c r="D102" s="66"/>
      <c r="E102" s="67">
        <v>36397</v>
      </c>
      <c r="F102" s="67">
        <v>36870</v>
      </c>
      <c r="G102" s="67">
        <v>2607</v>
      </c>
      <c r="H102" s="68">
        <v>1.0129955765585075</v>
      </c>
      <c r="I102" s="67">
        <v>11968</v>
      </c>
      <c r="J102" s="67">
        <v>11330</v>
      </c>
      <c r="K102" s="67">
        <v>201</v>
      </c>
      <c r="L102" s="68">
        <v>0.9466911764705882</v>
      </c>
      <c r="M102" s="67">
        <v>852</v>
      </c>
      <c r="N102" s="67">
        <v>1073</v>
      </c>
      <c r="O102" s="67">
        <v>184</v>
      </c>
      <c r="P102" s="68">
        <v>1.2593896713615023</v>
      </c>
      <c r="Q102" s="70">
        <v>546.71441749999985</v>
      </c>
      <c r="R102" s="70">
        <v>559.98495975261972</v>
      </c>
      <c r="S102" s="70">
        <v>40.708862550159978</v>
      </c>
      <c r="T102" s="68">
        <v>1.0242732619221988</v>
      </c>
    </row>
    <row r="103" spans="1:20">
      <c r="A103" s="61" t="s">
        <v>85</v>
      </c>
      <c r="B103" s="61"/>
      <c r="C103" s="64"/>
      <c r="D103" s="61"/>
      <c r="E103" s="64">
        <v>214949</v>
      </c>
      <c r="F103" s="64">
        <v>209705</v>
      </c>
      <c r="G103" s="64">
        <v>11645</v>
      </c>
      <c r="H103" s="65">
        <v>0.97560351525245526</v>
      </c>
      <c r="I103" s="64">
        <v>111191</v>
      </c>
      <c r="J103" s="64">
        <v>109061</v>
      </c>
      <c r="K103" s="64">
        <v>6986</v>
      </c>
      <c r="L103" s="65">
        <v>0.98084377332697792</v>
      </c>
      <c r="M103" s="64">
        <v>12070</v>
      </c>
      <c r="N103" s="64">
        <v>12141</v>
      </c>
      <c r="O103" s="64">
        <v>738</v>
      </c>
      <c r="P103" s="65">
        <v>1.0058823529411764</v>
      </c>
      <c r="Q103" s="71">
        <v>3440.9912202999985</v>
      </c>
      <c r="R103" s="71">
        <v>3373.9781960923851</v>
      </c>
      <c r="S103" s="71">
        <v>208.1035210075199</v>
      </c>
      <c r="T103" s="65">
        <v>0.98052508131602534</v>
      </c>
    </row>
    <row r="120" spans="5:17">
      <c r="E120" s="80">
        <v>173203</v>
      </c>
      <c r="I120" s="80">
        <v>74929</v>
      </c>
      <c r="M120" s="80">
        <v>7895</v>
      </c>
      <c r="Q120" s="80">
        <v>2453</v>
      </c>
    </row>
  </sheetData>
  <mergeCells count="4">
    <mergeCell ref="E1:H1"/>
    <mergeCell ref="I1:L1"/>
    <mergeCell ref="M1:P1"/>
    <mergeCell ref="Q1:T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U120"/>
  <sheetViews>
    <sheetView workbookViewId="0">
      <selection activeCell="G22" sqref="G22"/>
    </sheetView>
  </sheetViews>
  <sheetFormatPr defaultRowHeight="15"/>
  <cols>
    <col min="1" max="1" width="11.28515625" style="16" customWidth="1"/>
    <col min="2" max="2" width="9.5703125" style="16" customWidth="1"/>
    <col min="3" max="3" width="9.140625" style="82"/>
    <col min="4" max="4" width="37.140625" style="16" bestFit="1" customWidth="1"/>
    <col min="5" max="5" width="9.140625" style="82"/>
    <col min="6" max="6" width="11.7109375" style="82" bestFit="1" customWidth="1"/>
    <col min="7" max="7" width="14.85546875" style="82" customWidth="1"/>
    <col min="8" max="8" width="7.28515625" style="82" bestFit="1" customWidth="1"/>
    <col min="9" max="9" width="9.140625" style="82"/>
    <col min="10" max="10" width="11.7109375" style="82" bestFit="1" customWidth="1"/>
    <col min="11" max="11" width="15.28515625" style="82" customWidth="1"/>
    <col min="12" max="16" width="11.7109375" style="82" customWidth="1"/>
    <col min="17" max="17" width="9.85546875" style="82" customWidth="1"/>
    <col min="18" max="18" width="11.7109375" style="82" bestFit="1" customWidth="1"/>
    <col min="19" max="19" width="15.28515625" style="82" customWidth="1"/>
    <col min="20" max="20" width="9.140625" style="82"/>
    <col min="21" max="21" width="9.140625" style="57"/>
    <col min="22" max="22" width="10" style="16" bestFit="1" customWidth="1"/>
    <col min="23" max="16384" width="9.140625" style="16"/>
  </cols>
  <sheetData>
    <row r="1" spans="1:20">
      <c r="A1" s="61"/>
      <c r="B1" s="61"/>
      <c r="C1" s="64"/>
      <c r="D1" s="61"/>
      <c r="E1" s="93" t="s">
        <v>86</v>
      </c>
      <c r="F1" s="102"/>
      <c r="G1" s="102"/>
      <c r="H1" s="103"/>
      <c r="I1" s="96" t="s">
        <v>89</v>
      </c>
      <c r="J1" s="102"/>
      <c r="K1" s="102"/>
      <c r="L1" s="103"/>
      <c r="M1" s="104" t="s">
        <v>147</v>
      </c>
      <c r="N1" s="105"/>
      <c r="O1" s="105"/>
      <c r="P1" s="106"/>
      <c r="Q1" s="99" t="s">
        <v>90</v>
      </c>
      <c r="R1" s="102"/>
      <c r="S1" s="102"/>
      <c r="T1" s="103"/>
    </row>
    <row r="2" spans="1:20" ht="25.5">
      <c r="A2" s="62" t="s">
        <v>0</v>
      </c>
      <c r="B2" s="62" t="s">
        <v>1</v>
      </c>
      <c r="C2" s="62" t="s">
        <v>128</v>
      </c>
      <c r="D2" s="62" t="s">
        <v>2</v>
      </c>
      <c r="E2" s="62" t="s">
        <v>87</v>
      </c>
      <c r="F2" s="62" t="s">
        <v>88</v>
      </c>
      <c r="G2" s="63" t="s">
        <v>152</v>
      </c>
      <c r="H2" s="62" t="s">
        <v>93</v>
      </c>
      <c r="I2" s="62" t="s">
        <v>87</v>
      </c>
      <c r="J2" s="62" t="s">
        <v>88</v>
      </c>
      <c r="K2" s="63" t="s">
        <v>152</v>
      </c>
      <c r="L2" s="62" t="s">
        <v>93</v>
      </c>
      <c r="M2" s="62" t="s">
        <v>87</v>
      </c>
      <c r="N2" s="62" t="s">
        <v>88</v>
      </c>
      <c r="O2" s="63" t="s">
        <v>152</v>
      </c>
      <c r="P2" s="62" t="s">
        <v>93</v>
      </c>
      <c r="Q2" s="62" t="s">
        <v>87</v>
      </c>
      <c r="R2" s="62" t="s">
        <v>88</v>
      </c>
      <c r="S2" s="63" t="s">
        <v>152</v>
      </c>
      <c r="T2" s="62" t="s">
        <v>93</v>
      </c>
    </row>
    <row r="3" spans="1:20">
      <c r="A3" s="61" t="s">
        <v>3</v>
      </c>
      <c r="B3" s="61">
        <v>52000238</v>
      </c>
      <c r="C3" s="64" t="s">
        <v>113</v>
      </c>
      <c r="D3" s="61" t="s">
        <v>4</v>
      </c>
      <c r="E3" s="64">
        <v>3562</v>
      </c>
      <c r="F3" s="64">
        <v>3469</v>
      </c>
      <c r="G3" s="64">
        <v>15</v>
      </c>
      <c r="H3" s="65">
        <v>0.97389107243121842</v>
      </c>
      <c r="I3" s="64">
        <v>994</v>
      </c>
      <c r="J3" s="64">
        <v>994</v>
      </c>
      <c r="K3" s="64">
        <v>4</v>
      </c>
      <c r="L3" s="65">
        <v>1</v>
      </c>
      <c r="M3" s="78">
        <v>192</v>
      </c>
      <c r="N3" s="78">
        <v>192</v>
      </c>
      <c r="O3" s="78">
        <v>0</v>
      </c>
      <c r="P3" s="65">
        <v>1</v>
      </c>
      <c r="Q3" s="71">
        <v>51.29858119999998</v>
      </c>
      <c r="R3" s="71">
        <v>52.128620200079709</v>
      </c>
      <c r="S3" s="71">
        <v>0.18827389999999999</v>
      </c>
      <c r="T3" s="65">
        <v>1.0161805449714802</v>
      </c>
    </row>
    <row r="4" spans="1:20">
      <c r="A4" s="61"/>
      <c r="B4" s="61">
        <v>52000671</v>
      </c>
      <c r="C4" s="64" t="s">
        <v>113</v>
      </c>
      <c r="D4" s="61" t="s">
        <v>7</v>
      </c>
      <c r="E4" s="64">
        <v>1622</v>
      </c>
      <c r="F4" s="64">
        <v>1577</v>
      </c>
      <c r="G4" s="64" t="s">
        <v>103</v>
      </c>
      <c r="H4" s="65">
        <v>0.97225647348951916</v>
      </c>
      <c r="I4" s="64">
        <v>56</v>
      </c>
      <c r="J4" s="64">
        <v>56</v>
      </c>
      <c r="K4" s="64" t="s">
        <v>103</v>
      </c>
      <c r="L4" s="65">
        <v>1</v>
      </c>
      <c r="M4" s="78">
        <v>6</v>
      </c>
      <c r="N4" s="78">
        <v>26</v>
      </c>
      <c r="O4" s="78" t="s">
        <v>103</v>
      </c>
      <c r="P4" s="65">
        <v>4.333333333333333</v>
      </c>
      <c r="Q4" s="71">
        <v>17.803787799999977</v>
      </c>
      <c r="R4" s="71">
        <v>17.709788950009944</v>
      </c>
      <c r="S4" s="71" t="s">
        <v>103</v>
      </c>
      <c r="T4" s="65">
        <v>0.99472028924148193</v>
      </c>
    </row>
    <row r="5" spans="1:20">
      <c r="A5" s="61"/>
      <c r="B5" s="61">
        <v>52001160</v>
      </c>
      <c r="C5" s="64" t="s">
        <v>113</v>
      </c>
      <c r="D5" s="61" t="s">
        <v>8</v>
      </c>
      <c r="E5" s="64">
        <v>4637</v>
      </c>
      <c r="F5" s="64">
        <v>4963</v>
      </c>
      <c r="G5" s="64">
        <v>140</v>
      </c>
      <c r="H5" s="65">
        <v>1.0703040759111495</v>
      </c>
      <c r="I5" s="64">
        <v>565</v>
      </c>
      <c r="J5" s="64">
        <v>621</v>
      </c>
      <c r="K5" s="64">
        <v>18</v>
      </c>
      <c r="L5" s="65">
        <v>1.0991150442477877</v>
      </c>
      <c r="M5" s="78">
        <v>151</v>
      </c>
      <c r="N5" s="78">
        <v>173</v>
      </c>
      <c r="O5" s="78">
        <v>2</v>
      </c>
      <c r="P5" s="65">
        <v>1.1456953642384107</v>
      </c>
      <c r="Q5" s="71">
        <v>58.345180299999996</v>
      </c>
      <c r="R5" s="71">
        <v>62.020069050159982</v>
      </c>
      <c r="S5" s="71">
        <v>1.9638133999999989</v>
      </c>
      <c r="T5" s="65">
        <v>1.0629853011210935</v>
      </c>
    </row>
    <row r="6" spans="1:20">
      <c r="A6" s="61"/>
      <c r="B6" s="61">
        <v>52001514</v>
      </c>
      <c r="C6" s="64" t="s">
        <v>113</v>
      </c>
      <c r="D6" s="61" t="s">
        <v>9</v>
      </c>
      <c r="E6" s="64">
        <v>1707</v>
      </c>
      <c r="F6" s="64">
        <v>1583</v>
      </c>
      <c r="G6" s="64" t="s">
        <v>103</v>
      </c>
      <c r="H6" s="65">
        <v>0.92735793790275334</v>
      </c>
      <c r="I6" s="64">
        <v>509</v>
      </c>
      <c r="J6" s="64">
        <v>512</v>
      </c>
      <c r="K6" s="64" t="s">
        <v>103</v>
      </c>
      <c r="L6" s="65">
        <v>1.005893909626719</v>
      </c>
      <c r="M6" s="78">
        <v>88</v>
      </c>
      <c r="N6" s="78">
        <v>89</v>
      </c>
      <c r="O6" s="78" t="s">
        <v>103</v>
      </c>
      <c r="P6" s="65">
        <v>1.0113636363636365</v>
      </c>
      <c r="Q6" s="71">
        <v>22.609896399999943</v>
      </c>
      <c r="R6" s="71">
        <v>21.642636950009965</v>
      </c>
      <c r="S6" s="71" t="s">
        <v>103</v>
      </c>
      <c r="T6" s="65">
        <v>0.95721964254599679</v>
      </c>
    </row>
    <row r="7" spans="1:20">
      <c r="A7" s="73" t="s">
        <v>129</v>
      </c>
      <c r="B7" s="73"/>
      <c r="C7" s="74"/>
      <c r="D7" s="73"/>
      <c r="E7" s="74">
        <v>11528</v>
      </c>
      <c r="F7" s="74">
        <v>11592</v>
      </c>
      <c r="G7" s="74">
        <v>155</v>
      </c>
      <c r="H7" s="75">
        <v>1.0055517002081888</v>
      </c>
      <c r="I7" s="74">
        <v>2124</v>
      </c>
      <c r="J7" s="74">
        <v>2183</v>
      </c>
      <c r="K7" s="74">
        <v>22</v>
      </c>
      <c r="L7" s="75">
        <v>1.0277777777777777</v>
      </c>
      <c r="M7" s="74">
        <v>437</v>
      </c>
      <c r="N7" s="74">
        <v>480</v>
      </c>
      <c r="O7" s="74">
        <v>2</v>
      </c>
      <c r="P7" s="75">
        <v>1.0983981693363845</v>
      </c>
      <c r="Q7" s="79">
        <v>150.0574456999999</v>
      </c>
      <c r="R7" s="79">
        <v>153.50111515025961</v>
      </c>
      <c r="S7" s="79">
        <v>2.1520872999999989</v>
      </c>
      <c r="T7" s="75">
        <v>1.022949007523055</v>
      </c>
    </row>
    <row r="8" spans="1:20">
      <c r="A8" s="61"/>
      <c r="B8" s="61">
        <v>52000379</v>
      </c>
      <c r="C8" s="64" t="s">
        <v>120</v>
      </c>
      <c r="D8" s="61" t="s">
        <v>5</v>
      </c>
      <c r="E8" s="64">
        <v>3499</v>
      </c>
      <c r="F8" s="64">
        <v>3429</v>
      </c>
      <c r="G8" s="64">
        <v>139</v>
      </c>
      <c r="H8" s="65">
        <v>0.97999428408116607</v>
      </c>
      <c r="I8" s="64">
        <v>656</v>
      </c>
      <c r="J8" s="64">
        <v>623</v>
      </c>
      <c r="K8" s="64">
        <v>25</v>
      </c>
      <c r="L8" s="65">
        <v>0.94969512195121952</v>
      </c>
      <c r="M8" s="78">
        <v>25</v>
      </c>
      <c r="N8" s="78">
        <v>18</v>
      </c>
      <c r="O8" s="78">
        <v>0</v>
      </c>
      <c r="P8" s="65">
        <v>0.72</v>
      </c>
      <c r="Q8" s="71">
        <v>41.46276679999999</v>
      </c>
      <c r="R8" s="71">
        <v>41.816630249899937</v>
      </c>
      <c r="S8" s="71">
        <v>1.6076332500099999</v>
      </c>
      <c r="T8" s="65">
        <v>1.0085344871365398</v>
      </c>
    </row>
    <row r="9" spans="1:20">
      <c r="A9" s="61"/>
      <c r="B9" s="61">
        <v>52000524</v>
      </c>
      <c r="C9" s="64" t="s">
        <v>120</v>
      </c>
      <c r="D9" s="61" t="s">
        <v>6</v>
      </c>
      <c r="E9" s="64">
        <v>2798</v>
      </c>
      <c r="F9" s="64">
        <v>2944</v>
      </c>
      <c r="G9" s="64">
        <v>104</v>
      </c>
      <c r="H9" s="65">
        <v>1.052180128663331</v>
      </c>
      <c r="I9" s="64">
        <v>539</v>
      </c>
      <c r="J9" s="64">
        <v>594</v>
      </c>
      <c r="K9" s="64">
        <v>39</v>
      </c>
      <c r="L9" s="65">
        <v>1.1020408163265305</v>
      </c>
      <c r="M9" s="78">
        <v>71</v>
      </c>
      <c r="N9" s="78">
        <v>111</v>
      </c>
      <c r="O9" s="78">
        <v>3</v>
      </c>
      <c r="P9" s="65">
        <v>1.5633802816901408</v>
      </c>
      <c r="Q9" s="71">
        <v>38.599940100000062</v>
      </c>
      <c r="R9" s="71">
        <v>41.122461400099851</v>
      </c>
      <c r="S9" s="71">
        <v>1.76878300001</v>
      </c>
      <c r="T9" s="65">
        <v>1.0653503941603211</v>
      </c>
    </row>
    <row r="10" spans="1:20">
      <c r="A10" s="73" t="s">
        <v>130</v>
      </c>
      <c r="B10" s="73"/>
      <c r="C10" s="74"/>
      <c r="D10" s="73"/>
      <c r="E10" s="74">
        <v>6297</v>
      </c>
      <c r="F10" s="74">
        <v>6373</v>
      </c>
      <c r="G10" s="74">
        <v>243</v>
      </c>
      <c r="H10" s="75">
        <v>1.0120692393203112</v>
      </c>
      <c r="I10" s="74">
        <v>1195</v>
      </c>
      <c r="J10" s="74">
        <v>1217</v>
      </c>
      <c r="K10" s="74">
        <v>64</v>
      </c>
      <c r="L10" s="75">
        <v>1.0184100418410043</v>
      </c>
      <c r="M10" s="74">
        <v>96</v>
      </c>
      <c r="N10" s="74">
        <v>129</v>
      </c>
      <c r="O10" s="74">
        <v>3</v>
      </c>
      <c r="P10" s="75">
        <v>1.34375</v>
      </c>
      <c r="Q10" s="79">
        <v>80.062706900000052</v>
      </c>
      <c r="R10" s="79">
        <v>82.939091649999796</v>
      </c>
      <c r="S10" s="79">
        <v>3.3764162500200001</v>
      </c>
      <c r="T10" s="75">
        <v>1.0359266487653536</v>
      </c>
    </row>
    <row r="11" spans="1:20">
      <c r="A11" s="66" t="s">
        <v>11</v>
      </c>
      <c r="B11" s="66"/>
      <c r="C11" s="67"/>
      <c r="D11" s="66"/>
      <c r="E11" s="67">
        <v>17825</v>
      </c>
      <c r="F11" s="67">
        <v>17965</v>
      </c>
      <c r="G11" s="67">
        <v>398</v>
      </c>
      <c r="H11" s="68">
        <v>1.0078541374474053</v>
      </c>
      <c r="I11" s="67">
        <v>3319</v>
      </c>
      <c r="J11" s="67">
        <v>3400</v>
      </c>
      <c r="K11" s="67">
        <v>86</v>
      </c>
      <c r="L11" s="68">
        <v>1.0244049412473637</v>
      </c>
      <c r="M11" s="67">
        <v>533</v>
      </c>
      <c r="N11" s="67">
        <v>609</v>
      </c>
      <c r="O11" s="67">
        <v>5</v>
      </c>
      <c r="P11" s="68">
        <v>1.1425891181988743</v>
      </c>
      <c r="Q11" s="70">
        <v>230.12015259999995</v>
      </c>
      <c r="R11" s="70">
        <v>236.4402068002594</v>
      </c>
      <c r="S11" s="70">
        <v>5.528503550019999</v>
      </c>
      <c r="T11" s="68">
        <v>1.0274641491796901</v>
      </c>
    </row>
    <row r="12" spans="1:20">
      <c r="A12" s="61" t="s">
        <v>12</v>
      </c>
      <c r="B12" s="61">
        <v>50000964</v>
      </c>
      <c r="C12" s="64" t="s">
        <v>106</v>
      </c>
      <c r="D12" s="61" t="s">
        <v>13</v>
      </c>
      <c r="E12" s="64">
        <v>4987</v>
      </c>
      <c r="F12" s="64">
        <v>5695</v>
      </c>
      <c r="G12" s="64">
        <v>192</v>
      </c>
      <c r="H12" s="65">
        <v>1.1419691197112491</v>
      </c>
      <c r="I12" s="64">
        <v>4875</v>
      </c>
      <c r="J12" s="64">
        <v>5012</v>
      </c>
      <c r="K12" s="64">
        <v>227</v>
      </c>
      <c r="L12" s="65">
        <v>1.0281025641025641</v>
      </c>
      <c r="M12" s="78">
        <v>28</v>
      </c>
      <c r="N12" s="78">
        <v>46</v>
      </c>
      <c r="O12" s="78">
        <v>0</v>
      </c>
      <c r="P12" s="65">
        <v>1.6428571428571428</v>
      </c>
      <c r="Q12" s="71">
        <v>86.347155399999906</v>
      </c>
      <c r="R12" s="71">
        <v>108.27032510020945</v>
      </c>
      <c r="S12" s="71">
        <v>4.7283327000500028</v>
      </c>
      <c r="T12" s="65">
        <v>1.2538956795814673</v>
      </c>
    </row>
    <row r="13" spans="1:20">
      <c r="A13" s="61"/>
      <c r="B13" s="61">
        <v>50010344</v>
      </c>
      <c r="C13" s="64" t="s">
        <v>106</v>
      </c>
      <c r="D13" s="61" t="s">
        <v>14</v>
      </c>
      <c r="E13" s="64">
        <v>3767</v>
      </c>
      <c r="F13" s="64">
        <v>3858</v>
      </c>
      <c r="G13" s="64">
        <v>100</v>
      </c>
      <c r="H13" s="65">
        <v>1.0241571542341386</v>
      </c>
      <c r="I13" s="64">
        <v>3600</v>
      </c>
      <c r="J13" s="64">
        <v>3656</v>
      </c>
      <c r="K13" s="64">
        <v>152</v>
      </c>
      <c r="L13" s="65">
        <v>1.0155555555555555</v>
      </c>
      <c r="M13" s="78">
        <v>348</v>
      </c>
      <c r="N13" s="78">
        <v>334</v>
      </c>
      <c r="O13" s="78">
        <v>0</v>
      </c>
      <c r="P13" s="65">
        <v>0.95977011494252873</v>
      </c>
      <c r="Q13" s="71">
        <v>76.922350099999889</v>
      </c>
      <c r="R13" s="71">
        <v>81.708648550269601</v>
      </c>
      <c r="S13" s="71">
        <v>2.3939944500000023</v>
      </c>
      <c r="T13" s="65">
        <v>1.0622224677749377</v>
      </c>
    </row>
    <row r="14" spans="1:20">
      <c r="A14" s="61"/>
      <c r="B14" s="61">
        <v>52000433</v>
      </c>
      <c r="C14" s="64" t="s">
        <v>106</v>
      </c>
      <c r="D14" s="61" t="s">
        <v>15</v>
      </c>
      <c r="E14" s="64">
        <v>5249</v>
      </c>
      <c r="F14" s="64">
        <v>5111</v>
      </c>
      <c r="G14" s="64">
        <v>313</v>
      </c>
      <c r="H14" s="65">
        <v>0.97370927795770623</v>
      </c>
      <c r="I14" s="64">
        <v>3896</v>
      </c>
      <c r="J14" s="64">
        <v>3653</v>
      </c>
      <c r="K14" s="64">
        <v>458</v>
      </c>
      <c r="L14" s="65">
        <v>0.93762833675564683</v>
      </c>
      <c r="M14" s="78">
        <v>379</v>
      </c>
      <c r="N14" s="78">
        <v>313</v>
      </c>
      <c r="O14" s="78">
        <v>8</v>
      </c>
      <c r="P14" s="65">
        <v>0.82585751978891819</v>
      </c>
      <c r="Q14" s="71">
        <v>93.915007499999746</v>
      </c>
      <c r="R14" s="71">
        <v>93.371866100479622</v>
      </c>
      <c r="S14" s="71">
        <v>7.4364819500499957</v>
      </c>
      <c r="T14" s="65">
        <v>0.99421667086040399</v>
      </c>
    </row>
    <row r="15" spans="1:20">
      <c r="A15" s="61"/>
      <c r="B15" s="61">
        <v>52001289</v>
      </c>
      <c r="C15" s="64" t="s">
        <v>106</v>
      </c>
      <c r="D15" s="61" t="s">
        <v>21</v>
      </c>
      <c r="E15" s="64">
        <v>3482</v>
      </c>
      <c r="F15" s="64">
        <v>3799</v>
      </c>
      <c r="G15" s="64">
        <v>130</v>
      </c>
      <c r="H15" s="65">
        <v>1.0910396323951752</v>
      </c>
      <c r="I15" s="64">
        <v>2453</v>
      </c>
      <c r="J15" s="64">
        <v>2466</v>
      </c>
      <c r="K15" s="64">
        <v>118</v>
      </c>
      <c r="L15" s="65">
        <v>1.0052996331023236</v>
      </c>
      <c r="M15" s="78">
        <v>66</v>
      </c>
      <c r="N15" s="78">
        <v>81</v>
      </c>
      <c r="O15" s="78">
        <v>0</v>
      </c>
      <c r="P15" s="65">
        <v>1.2272727272727273</v>
      </c>
      <c r="Q15" s="71">
        <v>58.953288599999937</v>
      </c>
      <c r="R15" s="71">
        <v>63.194510300489952</v>
      </c>
      <c r="S15" s="71">
        <v>2.3596999999800023</v>
      </c>
      <c r="T15" s="65">
        <v>1.0719420714468848</v>
      </c>
    </row>
    <row r="16" spans="1:20">
      <c r="A16" s="61"/>
      <c r="B16" s="61">
        <v>52001471</v>
      </c>
      <c r="C16" s="64" t="s">
        <v>106</v>
      </c>
      <c r="D16" s="61" t="s">
        <v>22</v>
      </c>
      <c r="E16" s="64">
        <v>1300</v>
      </c>
      <c r="F16" s="64">
        <v>1254</v>
      </c>
      <c r="G16" s="64">
        <v>99</v>
      </c>
      <c r="H16" s="65">
        <v>0.96461538461538465</v>
      </c>
      <c r="I16" s="64">
        <v>632</v>
      </c>
      <c r="J16" s="64">
        <v>669</v>
      </c>
      <c r="K16" s="64">
        <v>19</v>
      </c>
      <c r="L16" s="65">
        <v>1.0585443037974684</v>
      </c>
      <c r="M16" s="78">
        <v>100</v>
      </c>
      <c r="N16" s="78">
        <v>143</v>
      </c>
      <c r="O16" s="78">
        <v>12</v>
      </c>
      <c r="P16" s="65">
        <v>1.43</v>
      </c>
      <c r="Q16" s="71">
        <v>21.65615649999998</v>
      </c>
      <c r="R16" s="71">
        <v>22.744044050149942</v>
      </c>
      <c r="S16" s="71">
        <v>1.5046112500000013</v>
      </c>
      <c r="T16" s="65">
        <v>1.0502345626358012</v>
      </c>
    </row>
    <row r="17" spans="1:20">
      <c r="A17" s="61"/>
      <c r="B17" s="61">
        <v>52001559</v>
      </c>
      <c r="C17" s="64" t="s">
        <v>106</v>
      </c>
      <c r="D17" s="61" t="s">
        <v>24</v>
      </c>
      <c r="E17" s="64">
        <v>3114</v>
      </c>
      <c r="F17" s="64">
        <v>3361</v>
      </c>
      <c r="G17" s="64">
        <v>59</v>
      </c>
      <c r="H17" s="65">
        <v>1.0793192035966603</v>
      </c>
      <c r="I17" s="64">
        <v>544</v>
      </c>
      <c r="J17" s="64">
        <v>547</v>
      </c>
      <c r="K17" s="64">
        <v>16</v>
      </c>
      <c r="L17" s="65">
        <v>1.005514705882353</v>
      </c>
      <c r="M17" s="78">
        <v>42</v>
      </c>
      <c r="N17" s="78">
        <v>75</v>
      </c>
      <c r="O17" s="78">
        <v>7</v>
      </c>
      <c r="P17" s="65">
        <v>1.7857142857142858</v>
      </c>
      <c r="Q17" s="71">
        <v>44.480622899999979</v>
      </c>
      <c r="R17" s="71">
        <v>48.141637650319886</v>
      </c>
      <c r="S17" s="71">
        <v>0.92699040000999999</v>
      </c>
      <c r="T17" s="65">
        <v>1.0823058336784197</v>
      </c>
    </row>
    <row r="18" spans="1:20">
      <c r="A18" s="61"/>
      <c r="B18" s="61">
        <v>52001599</v>
      </c>
      <c r="C18" s="64" t="s">
        <v>106</v>
      </c>
      <c r="D18" s="61" t="s">
        <v>98</v>
      </c>
      <c r="E18" s="64">
        <v>2402</v>
      </c>
      <c r="F18" s="64">
        <v>2394</v>
      </c>
      <c r="G18" s="64">
        <v>67</v>
      </c>
      <c r="H18" s="65">
        <v>0.99666944213155706</v>
      </c>
      <c r="I18" s="64">
        <v>1192</v>
      </c>
      <c r="J18" s="64">
        <v>1041</v>
      </c>
      <c r="K18" s="64">
        <v>48</v>
      </c>
      <c r="L18" s="65">
        <v>0.87332214765100669</v>
      </c>
      <c r="M18" s="78">
        <v>10</v>
      </c>
      <c r="N18" s="78">
        <v>20</v>
      </c>
      <c r="O18" s="78">
        <v>0</v>
      </c>
      <c r="P18" s="65">
        <v>2</v>
      </c>
      <c r="Q18" s="71">
        <v>32.715949100000017</v>
      </c>
      <c r="R18" s="71">
        <v>33.029839600019976</v>
      </c>
      <c r="S18" s="71">
        <v>0.9327273500000004</v>
      </c>
      <c r="T18" s="65">
        <v>1.0095944182777798</v>
      </c>
    </row>
    <row r="19" spans="1:20">
      <c r="A19" s="73" t="s">
        <v>131</v>
      </c>
      <c r="B19" s="73"/>
      <c r="C19" s="74"/>
      <c r="D19" s="73"/>
      <c r="E19" s="74">
        <v>24301</v>
      </c>
      <c r="F19" s="74">
        <v>25472</v>
      </c>
      <c r="G19" s="74">
        <v>960</v>
      </c>
      <c r="H19" s="75">
        <v>1.0481873173943459</v>
      </c>
      <c r="I19" s="74">
        <v>17192</v>
      </c>
      <c r="J19" s="74">
        <v>17044</v>
      </c>
      <c r="K19" s="74">
        <v>1038</v>
      </c>
      <c r="L19" s="75">
        <v>0.99139134481154023</v>
      </c>
      <c r="M19" s="74">
        <v>973</v>
      </c>
      <c r="N19" s="74">
        <v>1012</v>
      </c>
      <c r="O19" s="74">
        <v>27</v>
      </c>
      <c r="P19" s="75">
        <v>1.0400822199383351</v>
      </c>
      <c r="Q19" s="79">
        <v>414.99053009999943</v>
      </c>
      <c r="R19" s="79">
        <v>450.46087135193841</v>
      </c>
      <c r="S19" s="79">
        <v>20.28283810009</v>
      </c>
      <c r="T19" s="75">
        <v>1.0854726522154416</v>
      </c>
    </row>
    <row r="20" spans="1:20">
      <c r="A20" s="61"/>
      <c r="B20" s="61">
        <v>52000515</v>
      </c>
      <c r="C20" s="64" t="s">
        <v>107</v>
      </c>
      <c r="D20" s="61" t="s">
        <v>16</v>
      </c>
      <c r="E20" s="64">
        <v>2632</v>
      </c>
      <c r="F20" s="64">
        <v>2930</v>
      </c>
      <c r="G20" s="64">
        <v>90</v>
      </c>
      <c r="H20" s="65">
        <v>1.1132218844984803</v>
      </c>
      <c r="I20" s="64">
        <v>3371</v>
      </c>
      <c r="J20" s="64">
        <v>3545</v>
      </c>
      <c r="K20" s="64">
        <v>64</v>
      </c>
      <c r="L20" s="65">
        <v>1.0516167309403737</v>
      </c>
      <c r="M20" s="78">
        <v>464</v>
      </c>
      <c r="N20" s="78">
        <v>481</v>
      </c>
      <c r="O20" s="78">
        <v>6</v>
      </c>
      <c r="P20" s="65">
        <v>1.0366379310344827</v>
      </c>
      <c r="Q20" s="71">
        <v>62.95109050000012</v>
      </c>
      <c r="R20" s="71">
        <v>67.850194750219657</v>
      </c>
      <c r="S20" s="71">
        <v>1.44829639999</v>
      </c>
      <c r="T20" s="65">
        <v>1.0778239774928049</v>
      </c>
    </row>
    <row r="21" spans="1:20">
      <c r="A21" s="61"/>
      <c r="B21" s="61">
        <v>52001034</v>
      </c>
      <c r="C21" s="64" t="s">
        <v>107</v>
      </c>
      <c r="D21" s="61" t="s">
        <v>17</v>
      </c>
      <c r="E21" s="64">
        <v>3150</v>
      </c>
      <c r="F21" s="64">
        <v>3056</v>
      </c>
      <c r="G21" s="64">
        <v>196</v>
      </c>
      <c r="H21" s="65">
        <v>0.97015873015873011</v>
      </c>
      <c r="I21" s="64">
        <v>735</v>
      </c>
      <c r="J21" s="64">
        <v>835</v>
      </c>
      <c r="K21" s="64">
        <v>57</v>
      </c>
      <c r="L21" s="65">
        <v>1.1360544217687074</v>
      </c>
      <c r="M21" s="78">
        <v>36</v>
      </c>
      <c r="N21" s="78">
        <v>52</v>
      </c>
      <c r="O21" s="78">
        <v>5</v>
      </c>
      <c r="P21" s="65">
        <v>1.4444444444444444</v>
      </c>
      <c r="Q21" s="71">
        <v>40.029691900000003</v>
      </c>
      <c r="R21" s="71">
        <v>41.664431000029964</v>
      </c>
      <c r="S21" s="71">
        <v>3.0066824500000005</v>
      </c>
      <c r="T21" s="65">
        <v>1.0408381634341273</v>
      </c>
    </row>
    <row r="22" spans="1:20">
      <c r="A22" s="61"/>
      <c r="B22" s="61">
        <v>52001099</v>
      </c>
      <c r="C22" s="64" t="s">
        <v>107</v>
      </c>
      <c r="D22" s="61" t="s">
        <v>18</v>
      </c>
      <c r="E22" s="64">
        <v>50</v>
      </c>
      <c r="F22" s="64">
        <v>632</v>
      </c>
      <c r="G22" s="64" t="s">
        <v>103</v>
      </c>
      <c r="H22" s="65">
        <v>12.64</v>
      </c>
      <c r="I22" s="64">
        <v>12</v>
      </c>
      <c r="J22" s="64">
        <v>226</v>
      </c>
      <c r="K22" s="64" t="s">
        <v>103</v>
      </c>
      <c r="L22" s="65">
        <v>18.833333333333332</v>
      </c>
      <c r="M22" s="78">
        <v>7</v>
      </c>
      <c r="N22" s="78">
        <v>47</v>
      </c>
      <c r="O22" s="78" t="s">
        <v>103</v>
      </c>
      <c r="P22" s="65">
        <v>6.7142857142857144</v>
      </c>
      <c r="Q22" s="71">
        <v>0.83877869999999999</v>
      </c>
      <c r="R22" s="71">
        <v>9.7217836500999901</v>
      </c>
      <c r="S22" s="71" t="s">
        <v>103</v>
      </c>
      <c r="T22" s="65">
        <v>11.590403583328941</v>
      </c>
    </row>
    <row r="23" spans="1:20">
      <c r="A23" s="61"/>
      <c r="B23" s="61">
        <v>52001652</v>
      </c>
      <c r="C23" s="64" t="s">
        <v>107</v>
      </c>
      <c r="D23" s="61" t="s">
        <v>18</v>
      </c>
      <c r="E23" s="64">
        <v>3077</v>
      </c>
      <c r="F23" s="64">
        <v>3019</v>
      </c>
      <c r="G23" s="64">
        <v>151</v>
      </c>
      <c r="H23" s="65">
        <v>0.98115047123821908</v>
      </c>
      <c r="I23" s="64">
        <v>937</v>
      </c>
      <c r="J23" s="64">
        <v>808</v>
      </c>
      <c r="K23" s="64">
        <v>49</v>
      </c>
      <c r="L23" s="65">
        <v>0.86232657417289216</v>
      </c>
      <c r="M23" s="78">
        <v>281</v>
      </c>
      <c r="N23" s="78">
        <v>235</v>
      </c>
      <c r="O23" s="78">
        <v>10</v>
      </c>
      <c r="P23" s="65">
        <v>0.83629893238434161</v>
      </c>
      <c r="Q23" s="71">
        <v>45.888286000000065</v>
      </c>
      <c r="R23" s="71">
        <v>44.346332750369996</v>
      </c>
      <c r="S23" s="71">
        <v>2.1085744500099994</v>
      </c>
      <c r="T23" s="65">
        <v>0.96639767173631053</v>
      </c>
    </row>
    <row r="24" spans="1:20">
      <c r="A24" s="61"/>
      <c r="B24" s="61">
        <v>52001234</v>
      </c>
      <c r="C24" s="64" t="s">
        <v>107</v>
      </c>
      <c r="D24" s="61" t="s">
        <v>19</v>
      </c>
      <c r="E24" s="64">
        <v>3672</v>
      </c>
      <c r="F24" s="64">
        <v>3782</v>
      </c>
      <c r="G24" s="64">
        <v>264</v>
      </c>
      <c r="H24" s="65">
        <v>1.0299564270152506</v>
      </c>
      <c r="I24" s="64">
        <v>842</v>
      </c>
      <c r="J24" s="64">
        <v>816</v>
      </c>
      <c r="K24" s="64">
        <v>36</v>
      </c>
      <c r="L24" s="65">
        <v>0.96912114014251782</v>
      </c>
      <c r="M24" s="78">
        <v>122</v>
      </c>
      <c r="N24" s="78">
        <v>113</v>
      </c>
      <c r="O24" s="78">
        <v>6</v>
      </c>
      <c r="P24" s="65">
        <v>0.92622950819672134</v>
      </c>
      <c r="Q24" s="71">
        <v>49.456789900000096</v>
      </c>
      <c r="R24" s="71">
        <v>51.227104150099819</v>
      </c>
      <c r="S24" s="71">
        <v>3.9340657499699994</v>
      </c>
      <c r="T24" s="65">
        <v>1.0357951709700375</v>
      </c>
    </row>
    <row r="25" spans="1:20">
      <c r="A25" s="61"/>
      <c r="B25" s="61">
        <v>52001483</v>
      </c>
      <c r="C25" s="64" t="s">
        <v>107</v>
      </c>
      <c r="D25" s="61" t="s">
        <v>23</v>
      </c>
      <c r="E25" s="64">
        <v>6820</v>
      </c>
      <c r="F25" s="64">
        <v>6207</v>
      </c>
      <c r="G25" s="64">
        <v>135</v>
      </c>
      <c r="H25" s="65">
        <v>0.91011730205278596</v>
      </c>
      <c r="I25" s="64">
        <v>3106</v>
      </c>
      <c r="J25" s="64">
        <v>2784</v>
      </c>
      <c r="K25" s="64">
        <v>106</v>
      </c>
      <c r="L25" s="65">
        <v>0.8963296844816484</v>
      </c>
      <c r="M25" s="78">
        <v>105</v>
      </c>
      <c r="N25" s="78">
        <v>116</v>
      </c>
      <c r="O25" s="78">
        <v>6</v>
      </c>
      <c r="P25" s="65">
        <v>1.1047619047619048</v>
      </c>
      <c r="Q25" s="71">
        <v>98.166441399999911</v>
      </c>
      <c r="R25" s="71">
        <v>93.128307950029722</v>
      </c>
      <c r="S25" s="71">
        <v>2.7092031000200008</v>
      </c>
      <c r="T25" s="65">
        <v>0.94867763995395071</v>
      </c>
    </row>
    <row r="26" spans="1:20">
      <c r="A26" s="61"/>
      <c r="B26" s="61">
        <v>52001598</v>
      </c>
      <c r="C26" s="64" t="s">
        <v>107</v>
      </c>
      <c r="D26" s="61" t="s">
        <v>99</v>
      </c>
      <c r="E26" s="64">
        <v>1708</v>
      </c>
      <c r="F26" s="64">
        <v>1930</v>
      </c>
      <c r="G26" s="64">
        <v>156</v>
      </c>
      <c r="H26" s="65">
        <v>1.129976580796253</v>
      </c>
      <c r="I26" s="64">
        <v>161</v>
      </c>
      <c r="J26" s="64">
        <v>163</v>
      </c>
      <c r="K26" s="64">
        <v>7</v>
      </c>
      <c r="L26" s="65">
        <v>1.0124223602484472</v>
      </c>
      <c r="M26" s="78">
        <v>5</v>
      </c>
      <c r="N26" s="78">
        <v>19</v>
      </c>
      <c r="O26" s="78">
        <v>4</v>
      </c>
      <c r="P26" s="65">
        <v>3.8</v>
      </c>
      <c r="Q26" s="71">
        <v>18.761230499999996</v>
      </c>
      <c r="R26" s="71">
        <v>22.749236600009962</v>
      </c>
      <c r="S26" s="71">
        <v>2.0682989499699995</v>
      </c>
      <c r="T26" s="65">
        <v>1.2125663399322324</v>
      </c>
    </row>
    <row r="27" spans="1:20">
      <c r="A27" s="73" t="s">
        <v>132</v>
      </c>
      <c r="B27" s="73"/>
      <c r="C27" s="74"/>
      <c r="D27" s="73"/>
      <c r="E27" s="74">
        <v>21109</v>
      </c>
      <c r="F27" s="74">
        <v>21556</v>
      </c>
      <c r="G27" s="74">
        <v>992</v>
      </c>
      <c r="H27" s="75">
        <v>1.0211758017907053</v>
      </c>
      <c r="I27" s="74">
        <v>9164</v>
      </c>
      <c r="J27" s="74">
        <v>9177</v>
      </c>
      <c r="K27" s="74">
        <v>319</v>
      </c>
      <c r="L27" s="75">
        <v>1.0014185945002183</v>
      </c>
      <c r="M27" s="74">
        <v>1020</v>
      </c>
      <c r="N27" s="74">
        <v>1063</v>
      </c>
      <c r="O27" s="74">
        <v>37</v>
      </c>
      <c r="P27" s="75">
        <v>1.0421568627450981</v>
      </c>
      <c r="Q27" s="79">
        <v>316.09230890000026</v>
      </c>
      <c r="R27" s="79">
        <v>330.68739085085912</v>
      </c>
      <c r="S27" s="79">
        <v>15.27512109996</v>
      </c>
      <c r="T27" s="75">
        <v>1.0461734801509397</v>
      </c>
    </row>
    <row r="28" spans="1:20">
      <c r="A28" s="66" t="s">
        <v>25</v>
      </c>
      <c r="B28" s="66"/>
      <c r="C28" s="67"/>
      <c r="D28" s="66"/>
      <c r="E28" s="67">
        <v>45410</v>
      </c>
      <c r="F28" s="67">
        <v>47028</v>
      </c>
      <c r="G28" s="67">
        <v>1952</v>
      </c>
      <c r="H28" s="68">
        <v>1.0356309182999339</v>
      </c>
      <c r="I28" s="67">
        <v>26356</v>
      </c>
      <c r="J28" s="67">
        <v>26221</v>
      </c>
      <c r="K28" s="67">
        <v>1357</v>
      </c>
      <c r="L28" s="68">
        <v>0.99487782668083169</v>
      </c>
      <c r="M28" s="67">
        <v>1993</v>
      </c>
      <c r="N28" s="67">
        <v>2075</v>
      </c>
      <c r="O28" s="67">
        <v>64</v>
      </c>
      <c r="P28" s="68">
        <v>1.0411440040140492</v>
      </c>
      <c r="Q28" s="69">
        <v>731.08283899999969</v>
      </c>
      <c r="R28" s="70">
        <v>781.14826220279747</v>
      </c>
      <c r="S28" s="70">
        <v>35.55795920005</v>
      </c>
      <c r="T28" s="68">
        <v>1.0684811905464489</v>
      </c>
    </row>
    <row r="29" spans="1:20">
      <c r="A29" s="61" t="s">
        <v>26</v>
      </c>
      <c r="B29" s="61">
        <v>52001306</v>
      </c>
      <c r="C29" s="64" t="s">
        <v>111</v>
      </c>
      <c r="D29" s="61" t="s">
        <v>30</v>
      </c>
      <c r="E29" s="64" t="s">
        <v>103</v>
      </c>
      <c r="F29" s="64" t="s">
        <v>103</v>
      </c>
      <c r="G29" s="64" t="s">
        <v>103</v>
      </c>
      <c r="H29" s="65">
        <v>0</v>
      </c>
      <c r="I29" s="64" t="s">
        <v>103</v>
      </c>
      <c r="J29" s="64" t="s">
        <v>103</v>
      </c>
      <c r="K29" s="64" t="s">
        <v>103</v>
      </c>
      <c r="L29" s="65">
        <v>0</v>
      </c>
      <c r="M29" s="78" t="s">
        <v>103</v>
      </c>
      <c r="N29" s="78" t="s">
        <v>103</v>
      </c>
      <c r="O29" s="78" t="s">
        <v>103</v>
      </c>
      <c r="P29" s="65">
        <v>0</v>
      </c>
      <c r="Q29" s="71" t="s">
        <v>103</v>
      </c>
      <c r="R29" s="71" t="s">
        <v>103</v>
      </c>
      <c r="S29" s="71" t="s">
        <v>103</v>
      </c>
      <c r="T29" s="65">
        <v>0</v>
      </c>
    </row>
    <row r="30" spans="1:20">
      <c r="A30" s="61"/>
      <c r="B30" s="61">
        <v>52001307</v>
      </c>
      <c r="C30" s="64" t="s">
        <v>111</v>
      </c>
      <c r="D30" s="61" t="s">
        <v>31</v>
      </c>
      <c r="E30" s="64">
        <v>2071</v>
      </c>
      <c r="F30" s="64">
        <v>2162</v>
      </c>
      <c r="G30" s="64">
        <v>94</v>
      </c>
      <c r="H30" s="65">
        <v>1.0439401255432159</v>
      </c>
      <c r="I30" s="64">
        <v>911</v>
      </c>
      <c r="J30" s="64">
        <v>1084</v>
      </c>
      <c r="K30" s="64">
        <v>37</v>
      </c>
      <c r="L30" s="65">
        <v>1.1899012074643249</v>
      </c>
      <c r="M30" s="78">
        <v>28</v>
      </c>
      <c r="N30" s="78">
        <v>20</v>
      </c>
      <c r="O30" s="78">
        <v>0</v>
      </c>
      <c r="P30" s="65">
        <v>0.7142857142857143</v>
      </c>
      <c r="Q30" s="71">
        <v>30.351635099999957</v>
      </c>
      <c r="R30" s="71">
        <v>33.072524950079938</v>
      </c>
      <c r="S30" s="71">
        <v>1.2742908999899998</v>
      </c>
      <c r="T30" s="65">
        <v>1.0896455772848952</v>
      </c>
    </row>
    <row r="31" spans="1:20">
      <c r="A31" s="61"/>
      <c r="B31" s="61">
        <v>52001637</v>
      </c>
      <c r="C31" s="64" t="s">
        <v>111</v>
      </c>
      <c r="D31" s="61" t="s">
        <v>144</v>
      </c>
      <c r="E31" s="64">
        <v>2409</v>
      </c>
      <c r="F31" s="64">
        <v>2325</v>
      </c>
      <c r="G31" s="64">
        <v>347</v>
      </c>
      <c r="H31" s="65">
        <v>0.96513075965130757</v>
      </c>
      <c r="I31" s="64">
        <v>509</v>
      </c>
      <c r="J31" s="64">
        <v>509</v>
      </c>
      <c r="K31" s="64">
        <v>66</v>
      </c>
      <c r="L31" s="65">
        <v>1</v>
      </c>
      <c r="M31" s="78">
        <v>4</v>
      </c>
      <c r="N31" s="78">
        <v>25</v>
      </c>
      <c r="O31" s="78">
        <v>20</v>
      </c>
      <c r="P31" s="65">
        <v>6.25</v>
      </c>
      <c r="Q31" s="71">
        <v>27.7809986</v>
      </c>
      <c r="R31" s="71">
        <v>30.937850500230013</v>
      </c>
      <c r="S31" s="71">
        <v>4.8082051000700012</v>
      </c>
      <c r="T31" s="65">
        <v>1.1136334926502611</v>
      </c>
    </row>
    <row r="32" spans="1:20">
      <c r="A32" s="61"/>
      <c r="B32" s="61">
        <v>52001309</v>
      </c>
      <c r="C32" s="64" t="s">
        <v>111</v>
      </c>
      <c r="D32" s="61" t="s">
        <v>32</v>
      </c>
      <c r="E32" s="64">
        <v>1765</v>
      </c>
      <c r="F32" s="64">
        <v>1727</v>
      </c>
      <c r="G32" s="64">
        <v>62</v>
      </c>
      <c r="H32" s="65">
        <v>0.97847025495750706</v>
      </c>
      <c r="I32" s="64">
        <v>888</v>
      </c>
      <c r="J32" s="64">
        <v>821</v>
      </c>
      <c r="K32" s="64">
        <v>50</v>
      </c>
      <c r="L32" s="65">
        <v>0.9245495495495496</v>
      </c>
      <c r="M32" s="78">
        <v>13</v>
      </c>
      <c r="N32" s="78">
        <v>87</v>
      </c>
      <c r="O32" s="78">
        <v>4</v>
      </c>
      <c r="P32" s="65">
        <v>6.6923076923076925</v>
      </c>
      <c r="Q32" s="71">
        <v>26.000603799999947</v>
      </c>
      <c r="R32" s="71">
        <v>27.880100450109875</v>
      </c>
      <c r="S32" s="71">
        <v>1.2122965500399996</v>
      </c>
      <c r="T32" s="65">
        <v>1.07228665397801</v>
      </c>
    </row>
    <row r="33" spans="1:20">
      <c r="A33" s="61"/>
      <c r="B33" s="61">
        <v>52001319</v>
      </c>
      <c r="C33" s="64" t="s">
        <v>111</v>
      </c>
      <c r="D33" s="61" t="s">
        <v>33</v>
      </c>
      <c r="E33" s="64">
        <v>1407</v>
      </c>
      <c r="F33" s="64">
        <v>1286</v>
      </c>
      <c r="G33" s="64">
        <v>8</v>
      </c>
      <c r="H33" s="65">
        <v>0.91400142146410801</v>
      </c>
      <c r="I33" s="64">
        <v>359</v>
      </c>
      <c r="J33" s="64">
        <v>361</v>
      </c>
      <c r="K33" s="64">
        <v>0</v>
      </c>
      <c r="L33" s="65">
        <v>1.0055710306406684</v>
      </c>
      <c r="M33" s="78">
        <v>130</v>
      </c>
      <c r="N33" s="78">
        <v>139</v>
      </c>
      <c r="O33" s="78">
        <v>23</v>
      </c>
      <c r="P33" s="65">
        <v>1.0692307692307692</v>
      </c>
      <c r="Q33" s="71">
        <v>19.494940599999989</v>
      </c>
      <c r="R33" s="71">
        <v>19.61876415001997</v>
      </c>
      <c r="S33" s="71">
        <v>0.52081270000000002</v>
      </c>
      <c r="T33" s="65">
        <v>1.0063515735985358</v>
      </c>
    </row>
    <row r="34" spans="1:20">
      <c r="A34" s="73" t="s">
        <v>133</v>
      </c>
      <c r="B34" s="73"/>
      <c r="C34" s="74"/>
      <c r="D34" s="73"/>
      <c r="E34" s="74">
        <v>7652</v>
      </c>
      <c r="F34" s="74">
        <v>7500</v>
      </c>
      <c r="G34" s="74">
        <v>511</v>
      </c>
      <c r="H34" s="75">
        <v>0.98013591217982232</v>
      </c>
      <c r="I34" s="74">
        <v>2667</v>
      </c>
      <c r="J34" s="74">
        <v>2775</v>
      </c>
      <c r="K34" s="74">
        <v>153</v>
      </c>
      <c r="L34" s="75">
        <v>1.0404949381327333</v>
      </c>
      <c r="M34" s="74">
        <v>175</v>
      </c>
      <c r="N34" s="74">
        <v>271</v>
      </c>
      <c r="O34" s="74">
        <v>47</v>
      </c>
      <c r="P34" s="75">
        <v>1.5485714285714285</v>
      </c>
      <c r="Q34" s="79">
        <v>103.6281780999999</v>
      </c>
      <c r="R34" s="79">
        <v>111.5092400504398</v>
      </c>
      <c r="S34" s="79">
        <v>7.8156052501000008</v>
      </c>
      <c r="T34" s="75">
        <v>1.0760513413912842</v>
      </c>
    </row>
    <row r="35" spans="1:20">
      <c r="A35" s="61"/>
      <c r="B35" s="61">
        <v>52000181</v>
      </c>
      <c r="C35" s="64" t="s">
        <v>118</v>
      </c>
      <c r="D35" s="61" t="s">
        <v>27</v>
      </c>
      <c r="E35" s="64">
        <v>6064</v>
      </c>
      <c r="F35" s="64">
        <v>6421</v>
      </c>
      <c r="G35" s="64">
        <v>220</v>
      </c>
      <c r="H35" s="65">
        <v>1.0588720316622691</v>
      </c>
      <c r="I35" s="64">
        <v>3596</v>
      </c>
      <c r="J35" s="64">
        <v>3733</v>
      </c>
      <c r="K35" s="64">
        <v>238</v>
      </c>
      <c r="L35" s="65">
        <v>1.0380978865406008</v>
      </c>
      <c r="M35" s="78">
        <v>328</v>
      </c>
      <c r="N35" s="78">
        <v>317</v>
      </c>
      <c r="O35" s="78">
        <v>82</v>
      </c>
      <c r="P35" s="65">
        <v>0.96646341463414631</v>
      </c>
      <c r="Q35" s="71">
        <v>102.52368879999986</v>
      </c>
      <c r="R35" s="71">
        <v>108.91115465034903</v>
      </c>
      <c r="S35" s="71">
        <v>6.9691306000099988</v>
      </c>
      <c r="T35" s="65">
        <v>1.0623023412941144</v>
      </c>
    </row>
    <row r="36" spans="1:20">
      <c r="A36" s="61"/>
      <c r="B36" s="61">
        <v>52000503</v>
      </c>
      <c r="C36" s="64" t="s">
        <v>118</v>
      </c>
      <c r="D36" s="61" t="s">
        <v>28</v>
      </c>
      <c r="E36" s="64">
        <v>3730</v>
      </c>
      <c r="F36" s="64">
        <v>4447</v>
      </c>
      <c r="G36" s="64">
        <v>60</v>
      </c>
      <c r="H36" s="65">
        <v>1.1922252010723862</v>
      </c>
      <c r="I36" s="64">
        <v>2072</v>
      </c>
      <c r="J36" s="64">
        <v>2161</v>
      </c>
      <c r="K36" s="64">
        <v>45</v>
      </c>
      <c r="L36" s="65">
        <v>1.042953667953668</v>
      </c>
      <c r="M36" s="78">
        <v>98</v>
      </c>
      <c r="N36" s="78">
        <v>146</v>
      </c>
      <c r="O36" s="78">
        <v>20</v>
      </c>
      <c r="P36" s="65">
        <v>1.489795918367347</v>
      </c>
      <c r="Q36" s="71">
        <v>61.439481000000058</v>
      </c>
      <c r="R36" s="71">
        <v>74.186707950019724</v>
      </c>
      <c r="S36" s="71">
        <v>1.4416299999999997</v>
      </c>
      <c r="T36" s="65">
        <v>1.2074761495791224</v>
      </c>
    </row>
    <row r="37" spans="1:20">
      <c r="A37" s="61"/>
      <c r="B37" s="61">
        <v>52000518</v>
      </c>
      <c r="C37" s="64" t="s">
        <v>118</v>
      </c>
      <c r="D37" s="61" t="s">
        <v>29</v>
      </c>
      <c r="E37" s="64">
        <v>3740</v>
      </c>
      <c r="F37" s="64">
        <v>3584</v>
      </c>
      <c r="G37" s="64">
        <v>164</v>
      </c>
      <c r="H37" s="65">
        <v>0.9582887700534759</v>
      </c>
      <c r="I37" s="64">
        <v>2134</v>
      </c>
      <c r="J37" s="64">
        <v>2038</v>
      </c>
      <c r="K37" s="64">
        <v>60</v>
      </c>
      <c r="L37" s="65">
        <v>0.95501405810684159</v>
      </c>
      <c r="M37" s="78">
        <v>53</v>
      </c>
      <c r="N37" s="78">
        <v>72</v>
      </c>
      <c r="O37" s="78">
        <v>21</v>
      </c>
      <c r="P37" s="65">
        <v>1.3584905660377358</v>
      </c>
      <c r="Q37" s="71">
        <v>56.833234200000049</v>
      </c>
      <c r="R37" s="71">
        <v>56.560404950329776</v>
      </c>
      <c r="S37" s="71">
        <v>2.7536035500100011</v>
      </c>
      <c r="T37" s="65">
        <v>0.99519947696958144</v>
      </c>
    </row>
    <row r="38" spans="1:20">
      <c r="A38" s="73" t="s">
        <v>134</v>
      </c>
      <c r="B38" s="73"/>
      <c r="C38" s="74"/>
      <c r="D38" s="73"/>
      <c r="E38" s="74">
        <v>13534</v>
      </c>
      <c r="F38" s="74">
        <v>14452</v>
      </c>
      <c r="G38" s="74">
        <v>444</v>
      </c>
      <c r="H38" s="75">
        <v>1.0678291709767991</v>
      </c>
      <c r="I38" s="74">
        <v>7802</v>
      </c>
      <c r="J38" s="74">
        <v>7932</v>
      </c>
      <c r="K38" s="74">
        <v>343</v>
      </c>
      <c r="L38" s="75">
        <v>1.0166623942578825</v>
      </c>
      <c r="M38" s="74">
        <v>479</v>
      </c>
      <c r="N38" s="74">
        <v>535</v>
      </c>
      <c r="O38" s="74">
        <v>123</v>
      </c>
      <c r="P38" s="75">
        <v>1.1169102296450939</v>
      </c>
      <c r="Q38" s="79">
        <v>220.79640399999997</v>
      </c>
      <c r="R38" s="79">
        <v>239.65826755069853</v>
      </c>
      <c r="S38" s="79">
        <v>11.164364150019999</v>
      </c>
      <c r="T38" s="75">
        <v>1.0854264979365269</v>
      </c>
    </row>
    <row r="39" spans="1:20">
      <c r="A39" s="66" t="s">
        <v>34</v>
      </c>
      <c r="B39" s="66"/>
      <c r="C39" s="67"/>
      <c r="D39" s="66"/>
      <c r="E39" s="67">
        <v>21186</v>
      </c>
      <c r="F39" s="67">
        <v>21952</v>
      </c>
      <c r="G39" s="67">
        <v>955</v>
      </c>
      <c r="H39" s="68">
        <v>1.0361559520438026</v>
      </c>
      <c r="I39" s="67">
        <v>10469</v>
      </c>
      <c r="J39" s="67">
        <v>10707</v>
      </c>
      <c r="K39" s="67">
        <v>496</v>
      </c>
      <c r="L39" s="68">
        <v>1.0227337854618397</v>
      </c>
      <c r="M39" s="67">
        <v>654</v>
      </c>
      <c r="N39" s="67">
        <v>806</v>
      </c>
      <c r="O39" s="67">
        <v>170</v>
      </c>
      <c r="P39" s="68">
        <v>1.2324159021406729</v>
      </c>
      <c r="Q39" s="70">
        <v>324.42458209999984</v>
      </c>
      <c r="R39" s="70">
        <v>351.16750760113831</v>
      </c>
      <c r="S39" s="70">
        <v>18.979969400119998</v>
      </c>
      <c r="T39" s="68">
        <v>1.0824318716172232</v>
      </c>
    </row>
    <row r="40" spans="1:20">
      <c r="A40" s="61" t="s">
        <v>148</v>
      </c>
      <c r="B40" s="61">
        <v>52000360</v>
      </c>
      <c r="C40" s="64" t="s">
        <v>108</v>
      </c>
      <c r="D40" s="61" t="s">
        <v>38</v>
      </c>
      <c r="E40" s="64">
        <v>3091</v>
      </c>
      <c r="F40" s="64">
        <v>3233</v>
      </c>
      <c r="G40" s="64">
        <v>109</v>
      </c>
      <c r="H40" s="65">
        <v>1.045939825299256</v>
      </c>
      <c r="I40" s="64">
        <v>2256</v>
      </c>
      <c r="J40" s="64">
        <v>2296</v>
      </c>
      <c r="K40" s="64">
        <v>112</v>
      </c>
      <c r="L40" s="65">
        <v>1.0177304964539007</v>
      </c>
      <c r="M40" s="78">
        <v>103</v>
      </c>
      <c r="N40" s="78">
        <v>122</v>
      </c>
      <c r="O40" s="78">
        <v>4</v>
      </c>
      <c r="P40" s="65">
        <v>1.1844660194174756</v>
      </c>
      <c r="Q40" s="71">
        <v>51.869339699999991</v>
      </c>
      <c r="R40" s="71">
        <v>58.07517375005984</v>
      </c>
      <c r="S40" s="71">
        <v>2.2813169499900003</v>
      </c>
      <c r="T40" s="65">
        <v>1.119643590721473</v>
      </c>
    </row>
    <row r="41" spans="1:20">
      <c r="A41" s="61"/>
      <c r="B41" s="61">
        <v>52000454</v>
      </c>
      <c r="C41" s="64" t="s">
        <v>108</v>
      </c>
      <c r="D41" s="61" t="s">
        <v>39</v>
      </c>
      <c r="E41" s="64">
        <v>2224</v>
      </c>
      <c r="F41" s="64">
        <v>2060</v>
      </c>
      <c r="G41" s="64">
        <v>49</v>
      </c>
      <c r="H41" s="65">
        <v>0.92625899280575541</v>
      </c>
      <c r="I41" s="64">
        <v>656</v>
      </c>
      <c r="J41" s="64">
        <v>528</v>
      </c>
      <c r="K41" s="64">
        <v>18</v>
      </c>
      <c r="L41" s="65">
        <v>0.80487804878048785</v>
      </c>
      <c r="M41" s="78">
        <v>38</v>
      </c>
      <c r="N41" s="78">
        <v>12</v>
      </c>
      <c r="O41" s="78">
        <v>0</v>
      </c>
      <c r="P41" s="65">
        <v>0.31578947368421051</v>
      </c>
      <c r="Q41" s="71">
        <v>27.248837899999995</v>
      </c>
      <c r="R41" s="71">
        <v>25.098247700040005</v>
      </c>
      <c r="S41" s="71">
        <v>0.79249764999999983</v>
      </c>
      <c r="T41" s="65">
        <v>0.92107589292973158</v>
      </c>
    </row>
    <row r="42" spans="1:20">
      <c r="A42" s="61"/>
      <c r="B42" s="61">
        <v>52000587</v>
      </c>
      <c r="C42" s="64" t="s">
        <v>108</v>
      </c>
      <c r="D42" s="61" t="s">
        <v>40</v>
      </c>
      <c r="E42" s="64">
        <v>4809</v>
      </c>
      <c r="F42" s="64">
        <v>4711</v>
      </c>
      <c r="G42" s="64" t="s">
        <v>103</v>
      </c>
      <c r="H42" s="65">
        <v>0.97962154294032022</v>
      </c>
      <c r="I42" s="64">
        <v>1458</v>
      </c>
      <c r="J42" s="64">
        <v>1391</v>
      </c>
      <c r="K42" s="64" t="s">
        <v>103</v>
      </c>
      <c r="L42" s="65">
        <v>0.95404663923182442</v>
      </c>
      <c r="M42" s="78">
        <v>162</v>
      </c>
      <c r="N42" s="78">
        <v>183</v>
      </c>
      <c r="O42" s="78" t="s">
        <v>103</v>
      </c>
      <c r="P42" s="65">
        <v>1.1296296296296295</v>
      </c>
      <c r="Q42" s="71">
        <v>61.976092299999969</v>
      </c>
      <c r="R42" s="71">
        <v>62.876635800029945</v>
      </c>
      <c r="S42" s="71" t="s">
        <v>103</v>
      </c>
      <c r="T42" s="65">
        <v>1.0145304982390762</v>
      </c>
    </row>
    <row r="43" spans="1:20">
      <c r="A43" s="61"/>
      <c r="B43" s="61">
        <v>52000685</v>
      </c>
      <c r="C43" s="64" t="s">
        <v>108</v>
      </c>
      <c r="D43" s="61" t="s">
        <v>41</v>
      </c>
      <c r="E43" s="64">
        <v>3984</v>
      </c>
      <c r="F43" s="64">
        <v>3820</v>
      </c>
      <c r="G43" s="64">
        <v>295</v>
      </c>
      <c r="H43" s="65">
        <v>0.95883534136546189</v>
      </c>
      <c r="I43" s="64">
        <v>1442</v>
      </c>
      <c r="J43" s="64">
        <v>1378</v>
      </c>
      <c r="K43" s="64">
        <v>115</v>
      </c>
      <c r="L43" s="65">
        <v>0.95561719833564496</v>
      </c>
      <c r="M43" s="78">
        <v>305</v>
      </c>
      <c r="N43" s="78">
        <v>291</v>
      </c>
      <c r="O43" s="78">
        <v>8</v>
      </c>
      <c r="P43" s="65">
        <v>0.95409836065573772</v>
      </c>
      <c r="Q43" s="71">
        <v>56.576893800000057</v>
      </c>
      <c r="R43" s="71">
        <v>56.715735950199985</v>
      </c>
      <c r="S43" s="71">
        <v>4.1029168500100024</v>
      </c>
      <c r="T43" s="65">
        <v>1.0024540433536477</v>
      </c>
    </row>
    <row r="44" spans="1:20">
      <c r="A44" s="61"/>
      <c r="B44" s="61">
        <v>52001029</v>
      </c>
      <c r="C44" s="64" t="s">
        <v>108</v>
      </c>
      <c r="D44" s="61" t="s">
        <v>40</v>
      </c>
      <c r="E44" s="64">
        <v>1577</v>
      </c>
      <c r="F44" s="64">
        <v>1698</v>
      </c>
      <c r="G44" s="64">
        <v>38</v>
      </c>
      <c r="H44" s="65">
        <v>1.0767279644895371</v>
      </c>
      <c r="I44" s="64">
        <v>891</v>
      </c>
      <c r="J44" s="64">
        <v>903</v>
      </c>
      <c r="K44" s="64">
        <v>33</v>
      </c>
      <c r="L44" s="65">
        <v>1.0134680134680134</v>
      </c>
      <c r="M44" s="78">
        <v>119</v>
      </c>
      <c r="N44" s="78">
        <v>115</v>
      </c>
      <c r="O44" s="78">
        <v>0</v>
      </c>
      <c r="P44" s="65">
        <v>0.96638655462184875</v>
      </c>
      <c r="Q44" s="71">
        <v>27.611733099999991</v>
      </c>
      <c r="R44" s="71">
        <v>29.936918250089931</v>
      </c>
      <c r="S44" s="71">
        <v>0.58672130001999989</v>
      </c>
      <c r="T44" s="65">
        <v>1.0842100400459811</v>
      </c>
    </row>
    <row r="45" spans="1:20">
      <c r="A45" s="73" t="s">
        <v>135</v>
      </c>
      <c r="B45" s="73"/>
      <c r="C45" s="74"/>
      <c r="D45" s="73"/>
      <c r="E45" s="74">
        <v>15685</v>
      </c>
      <c r="F45" s="74">
        <v>15522</v>
      </c>
      <c r="G45" s="74">
        <v>491</v>
      </c>
      <c r="H45" s="75">
        <v>0.98960790564233347</v>
      </c>
      <c r="I45" s="74">
        <v>6703</v>
      </c>
      <c r="J45" s="74">
        <v>6496</v>
      </c>
      <c r="K45" s="74">
        <v>278</v>
      </c>
      <c r="L45" s="75">
        <v>0.96911830523646125</v>
      </c>
      <c r="M45" s="74">
        <v>727</v>
      </c>
      <c r="N45" s="74">
        <v>723</v>
      </c>
      <c r="O45" s="74">
        <v>12</v>
      </c>
      <c r="P45" s="75">
        <v>0.9944979367262724</v>
      </c>
      <c r="Q45" s="79">
        <v>225.28289679999997</v>
      </c>
      <c r="R45" s="79">
        <v>232.70271145041971</v>
      </c>
      <c r="S45" s="79">
        <v>7.7634527500200026</v>
      </c>
      <c r="T45" s="75">
        <v>1.032935543513571</v>
      </c>
    </row>
    <row r="46" spans="1:20">
      <c r="A46" s="61"/>
      <c r="B46" s="61">
        <v>52000252</v>
      </c>
      <c r="C46" s="64" t="s">
        <v>116</v>
      </c>
      <c r="D46" s="61" t="s">
        <v>37</v>
      </c>
      <c r="E46" s="64">
        <v>3724</v>
      </c>
      <c r="F46" s="64">
        <v>3743</v>
      </c>
      <c r="G46" s="64">
        <v>59</v>
      </c>
      <c r="H46" s="65">
        <v>1.0051020408163265</v>
      </c>
      <c r="I46" s="64">
        <v>1089</v>
      </c>
      <c r="J46" s="64">
        <v>1024</v>
      </c>
      <c r="K46" s="64">
        <v>6</v>
      </c>
      <c r="L46" s="65">
        <v>0.94031221303948576</v>
      </c>
      <c r="M46" s="78">
        <v>94</v>
      </c>
      <c r="N46" s="78">
        <v>122</v>
      </c>
      <c r="O46" s="78">
        <v>1</v>
      </c>
      <c r="P46" s="65">
        <v>1.2978723404255319</v>
      </c>
      <c r="Q46" s="71">
        <v>48.785173999999991</v>
      </c>
      <c r="R46" s="71">
        <v>52.237410700009946</v>
      </c>
      <c r="S46" s="71">
        <v>0.6822264000099999</v>
      </c>
      <c r="T46" s="65">
        <v>1.0707640542598036</v>
      </c>
    </row>
    <row r="47" spans="1:20">
      <c r="A47" s="61"/>
      <c r="B47" s="61">
        <v>52000939</v>
      </c>
      <c r="C47" s="64" t="s">
        <v>116</v>
      </c>
      <c r="D47" s="61" t="s">
        <v>45</v>
      </c>
      <c r="E47" s="64">
        <v>2834</v>
      </c>
      <c r="F47" s="64">
        <v>2689</v>
      </c>
      <c r="G47" s="64" t="s">
        <v>103</v>
      </c>
      <c r="H47" s="65">
        <v>0.94883556810162317</v>
      </c>
      <c r="I47" s="64">
        <v>956</v>
      </c>
      <c r="J47" s="64">
        <v>827</v>
      </c>
      <c r="K47" s="64" t="s">
        <v>103</v>
      </c>
      <c r="L47" s="65">
        <v>0.86506276150627615</v>
      </c>
      <c r="M47" s="78">
        <v>45</v>
      </c>
      <c r="N47" s="78">
        <v>53</v>
      </c>
      <c r="O47" s="78" t="s">
        <v>103</v>
      </c>
      <c r="P47" s="65">
        <v>1.1777777777777778</v>
      </c>
      <c r="Q47" s="71">
        <v>35.793574299999975</v>
      </c>
      <c r="R47" s="71">
        <v>34.999173650110166</v>
      </c>
      <c r="S47" s="71" t="s">
        <v>103</v>
      </c>
      <c r="T47" s="65">
        <v>0.97780605414727162</v>
      </c>
    </row>
    <row r="48" spans="1:20">
      <c r="A48" s="61"/>
      <c r="B48" s="64">
        <v>52001650</v>
      </c>
      <c r="C48" s="64" t="s">
        <v>116</v>
      </c>
      <c r="D48" s="61" t="s">
        <v>149</v>
      </c>
      <c r="E48" s="64">
        <v>2033</v>
      </c>
      <c r="F48" s="64">
        <v>2187</v>
      </c>
      <c r="G48" s="64">
        <v>39</v>
      </c>
      <c r="H48" s="65">
        <v>1.0757501229709789</v>
      </c>
      <c r="I48" s="64">
        <v>589</v>
      </c>
      <c r="J48" s="64">
        <v>677</v>
      </c>
      <c r="K48" s="64">
        <v>18</v>
      </c>
      <c r="L48" s="65">
        <v>1.1494057724957556</v>
      </c>
      <c r="M48" s="78">
        <v>15</v>
      </c>
      <c r="N48" s="78">
        <v>19</v>
      </c>
      <c r="O48" s="78">
        <v>0</v>
      </c>
      <c r="P48" s="65">
        <v>1.2666666666666666</v>
      </c>
      <c r="Q48" s="71">
        <v>25.671122400000002</v>
      </c>
      <c r="R48" s="71">
        <v>27.838886350019916</v>
      </c>
      <c r="S48" s="71">
        <v>0.57156034998999983</v>
      </c>
      <c r="T48" s="65">
        <v>1.0844436762928571</v>
      </c>
    </row>
    <row r="49" spans="1:20">
      <c r="A49" s="61"/>
      <c r="B49" s="61">
        <v>52000949</v>
      </c>
      <c r="C49" s="64" t="s">
        <v>116</v>
      </c>
      <c r="D49" s="61" t="s">
        <v>46</v>
      </c>
      <c r="E49" s="64" t="s">
        <v>103</v>
      </c>
      <c r="F49" s="64" t="s">
        <v>103</v>
      </c>
      <c r="G49" s="64" t="s">
        <v>103</v>
      </c>
      <c r="H49" s="65">
        <v>0</v>
      </c>
      <c r="I49" s="64" t="s">
        <v>103</v>
      </c>
      <c r="J49" s="64" t="s">
        <v>103</v>
      </c>
      <c r="K49" s="64" t="s">
        <v>103</v>
      </c>
      <c r="L49" s="65">
        <v>0</v>
      </c>
      <c r="M49" s="78" t="s">
        <v>103</v>
      </c>
      <c r="N49" s="78" t="s">
        <v>103</v>
      </c>
      <c r="O49" s="78" t="s">
        <v>103</v>
      </c>
      <c r="P49" s="65">
        <v>0</v>
      </c>
      <c r="Q49" s="71" t="s">
        <v>103</v>
      </c>
      <c r="R49" s="71" t="s">
        <v>103</v>
      </c>
      <c r="S49" s="71" t="s">
        <v>103</v>
      </c>
      <c r="T49" s="65">
        <v>0</v>
      </c>
    </row>
    <row r="50" spans="1:20">
      <c r="A50" s="61"/>
      <c r="B50" s="61">
        <v>52001030</v>
      </c>
      <c r="C50" s="64" t="s">
        <v>116</v>
      </c>
      <c r="D50" s="61" t="s">
        <v>47</v>
      </c>
      <c r="E50" s="64">
        <v>4071</v>
      </c>
      <c r="F50" s="64">
        <v>4459</v>
      </c>
      <c r="G50" s="64">
        <v>465</v>
      </c>
      <c r="H50" s="65">
        <v>1.0953082780643577</v>
      </c>
      <c r="I50" s="64">
        <v>1235</v>
      </c>
      <c r="J50" s="64">
        <v>1319</v>
      </c>
      <c r="K50" s="64">
        <v>110</v>
      </c>
      <c r="L50" s="65">
        <v>1.0680161943319839</v>
      </c>
      <c r="M50" s="78">
        <v>38</v>
      </c>
      <c r="N50" s="78">
        <v>43</v>
      </c>
      <c r="O50" s="78">
        <v>7</v>
      </c>
      <c r="P50" s="65">
        <v>1.131578947368421</v>
      </c>
      <c r="Q50" s="71">
        <v>49.030622899999969</v>
      </c>
      <c r="R50" s="71">
        <v>57.976030800070156</v>
      </c>
      <c r="S50" s="71">
        <v>5.3590670999899963</v>
      </c>
      <c r="T50" s="65">
        <v>1.1824453243907329</v>
      </c>
    </row>
    <row r="51" spans="1:20">
      <c r="A51" s="61"/>
      <c r="B51" s="61">
        <v>52001566</v>
      </c>
      <c r="C51" s="64" t="s">
        <v>116</v>
      </c>
      <c r="D51" s="61" t="s">
        <v>92</v>
      </c>
      <c r="E51" s="64">
        <v>1062</v>
      </c>
      <c r="F51" s="64">
        <v>1102</v>
      </c>
      <c r="G51" s="64">
        <v>90</v>
      </c>
      <c r="H51" s="65">
        <v>1.0376647834274952</v>
      </c>
      <c r="I51" s="64">
        <v>215</v>
      </c>
      <c r="J51" s="64">
        <v>210</v>
      </c>
      <c r="K51" s="64">
        <v>35</v>
      </c>
      <c r="L51" s="65">
        <v>0.97674418604651159</v>
      </c>
      <c r="M51" s="78">
        <v>3</v>
      </c>
      <c r="N51" s="78">
        <v>0</v>
      </c>
      <c r="O51" s="78">
        <v>0</v>
      </c>
      <c r="P51" s="65">
        <v>0</v>
      </c>
      <c r="Q51" s="71">
        <v>14.432328200000001</v>
      </c>
      <c r="R51" s="71">
        <v>15.317973749999975</v>
      </c>
      <c r="S51" s="71">
        <v>1.0506646499999996</v>
      </c>
      <c r="T51" s="65">
        <v>1.0613653970258226</v>
      </c>
    </row>
    <row r="52" spans="1:20">
      <c r="A52" s="73" t="s">
        <v>136</v>
      </c>
      <c r="B52" s="73"/>
      <c r="C52" s="74"/>
      <c r="D52" s="73"/>
      <c r="E52" s="74">
        <v>13724</v>
      </c>
      <c r="F52" s="74">
        <v>14180</v>
      </c>
      <c r="G52" s="74">
        <v>653</v>
      </c>
      <c r="H52" s="75">
        <v>1.0332264645875837</v>
      </c>
      <c r="I52" s="74">
        <v>4084</v>
      </c>
      <c r="J52" s="74">
        <v>4057</v>
      </c>
      <c r="K52" s="74">
        <v>169</v>
      </c>
      <c r="L52" s="75">
        <v>0.9933888344760039</v>
      </c>
      <c r="M52" s="74">
        <v>195</v>
      </c>
      <c r="N52" s="74">
        <v>237</v>
      </c>
      <c r="O52" s="74">
        <v>8</v>
      </c>
      <c r="P52" s="75">
        <v>1.2153846153846153</v>
      </c>
      <c r="Q52" s="79">
        <v>173.71282179999994</v>
      </c>
      <c r="R52" s="79">
        <v>188.36947525021014</v>
      </c>
      <c r="S52" s="79">
        <v>7.6635184999899959</v>
      </c>
      <c r="T52" s="75">
        <v>1.0843728937123869</v>
      </c>
    </row>
    <row r="53" spans="1:20">
      <c r="A53" s="61"/>
      <c r="B53" s="61">
        <v>52000740</v>
      </c>
      <c r="C53" s="64" t="s">
        <v>117</v>
      </c>
      <c r="D53" s="61" t="s">
        <v>42</v>
      </c>
      <c r="E53" s="64">
        <v>1046</v>
      </c>
      <c r="F53" s="64">
        <v>994</v>
      </c>
      <c r="G53" s="64">
        <v>75</v>
      </c>
      <c r="H53" s="65">
        <v>0.9502868068833652</v>
      </c>
      <c r="I53" s="64">
        <v>308</v>
      </c>
      <c r="J53" s="64">
        <v>306</v>
      </c>
      <c r="K53" s="64">
        <v>29</v>
      </c>
      <c r="L53" s="65">
        <v>0.99350649350649356</v>
      </c>
      <c r="M53" s="78">
        <v>30</v>
      </c>
      <c r="N53" s="78">
        <v>14</v>
      </c>
      <c r="O53" s="78">
        <v>0</v>
      </c>
      <c r="P53" s="65">
        <v>0.46666666666666667</v>
      </c>
      <c r="Q53" s="71">
        <v>13.081326699999998</v>
      </c>
      <c r="R53" s="71">
        <v>12.609479750039945</v>
      </c>
      <c r="S53" s="71">
        <v>0.94303069995999944</v>
      </c>
      <c r="T53" s="65">
        <v>0.96392973275714822</v>
      </c>
    </row>
    <row r="54" spans="1:20">
      <c r="A54" s="61"/>
      <c r="B54" s="61">
        <v>52000890</v>
      </c>
      <c r="C54" s="64" t="s">
        <v>117</v>
      </c>
      <c r="D54" s="61" t="s">
        <v>43</v>
      </c>
      <c r="E54" s="64" t="s">
        <v>103</v>
      </c>
      <c r="F54" s="64">
        <v>378</v>
      </c>
      <c r="G54" s="64" t="s">
        <v>103</v>
      </c>
      <c r="H54" s="65">
        <v>0</v>
      </c>
      <c r="I54" s="64" t="s">
        <v>103</v>
      </c>
      <c r="J54" s="64">
        <v>62</v>
      </c>
      <c r="K54" s="64" t="s">
        <v>103</v>
      </c>
      <c r="L54" s="65">
        <v>0</v>
      </c>
      <c r="M54" s="78" t="s">
        <v>103</v>
      </c>
      <c r="N54" s="78">
        <v>50</v>
      </c>
      <c r="O54" s="78" t="s">
        <v>103</v>
      </c>
      <c r="P54" s="65">
        <v>0</v>
      </c>
      <c r="Q54" s="71">
        <v>7.0358100000000007E-2</v>
      </c>
      <c r="R54" s="71">
        <v>7.8086685500099975</v>
      </c>
      <c r="S54" s="71" t="s">
        <v>103</v>
      </c>
      <c r="T54" s="65">
        <v>110.98464213800538</v>
      </c>
    </row>
    <row r="55" spans="1:20">
      <c r="A55" s="61"/>
      <c r="B55" s="61">
        <v>52000915</v>
      </c>
      <c r="C55" s="64" t="s">
        <v>117</v>
      </c>
      <c r="D55" s="61" t="s">
        <v>44</v>
      </c>
      <c r="E55" s="64">
        <v>2105</v>
      </c>
      <c r="F55" s="64">
        <v>2017</v>
      </c>
      <c r="G55" s="64" t="s">
        <v>103</v>
      </c>
      <c r="H55" s="65">
        <v>0.95819477434679334</v>
      </c>
      <c r="I55" s="64">
        <v>729</v>
      </c>
      <c r="J55" s="64">
        <v>745</v>
      </c>
      <c r="K55" s="64" t="s">
        <v>103</v>
      </c>
      <c r="L55" s="65">
        <v>1.0219478737997256</v>
      </c>
      <c r="M55" s="78">
        <v>2</v>
      </c>
      <c r="N55" s="78">
        <v>0</v>
      </c>
      <c r="O55" s="78" t="s">
        <v>103</v>
      </c>
      <c r="P55" s="65">
        <v>0</v>
      </c>
      <c r="Q55" s="71">
        <v>25.679274099999969</v>
      </c>
      <c r="R55" s="71">
        <v>26.548638650089998</v>
      </c>
      <c r="S55" s="71" t="s">
        <v>103</v>
      </c>
      <c r="T55" s="65">
        <v>1.0338547167145207</v>
      </c>
    </row>
    <row r="56" spans="1:20">
      <c r="A56" s="61"/>
      <c r="B56" s="61">
        <v>52001573</v>
      </c>
      <c r="C56" s="64" t="s">
        <v>117</v>
      </c>
      <c r="D56" s="61" t="s">
        <v>91</v>
      </c>
      <c r="E56" s="64">
        <v>2511</v>
      </c>
      <c r="F56" s="64">
        <v>2295</v>
      </c>
      <c r="G56" s="64">
        <v>87</v>
      </c>
      <c r="H56" s="65">
        <v>0.91397849462365588</v>
      </c>
      <c r="I56" s="64">
        <v>1192</v>
      </c>
      <c r="J56" s="64">
        <v>1130</v>
      </c>
      <c r="K56" s="64">
        <v>46</v>
      </c>
      <c r="L56" s="65">
        <v>0.94798657718120805</v>
      </c>
      <c r="M56" s="78">
        <v>21</v>
      </c>
      <c r="N56" s="78">
        <v>21</v>
      </c>
      <c r="O56" s="78">
        <v>0</v>
      </c>
      <c r="P56" s="65">
        <v>1</v>
      </c>
      <c r="Q56" s="71">
        <v>33.505664500000002</v>
      </c>
      <c r="R56" s="71">
        <v>31.869702500109927</v>
      </c>
      <c r="S56" s="71">
        <v>1.3108068499800005</v>
      </c>
      <c r="T56" s="65">
        <v>0.951173569475392</v>
      </c>
    </row>
    <row r="57" spans="1:20">
      <c r="A57" s="73" t="s">
        <v>137</v>
      </c>
      <c r="B57" s="73"/>
      <c r="C57" s="74"/>
      <c r="D57" s="73"/>
      <c r="E57" s="74">
        <v>5662</v>
      </c>
      <c r="F57" s="74">
        <v>5684</v>
      </c>
      <c r="G57" s="74">
        <v>162</v>
      </c>
      <c r="H57" s="75">
        <v>1.0038855528081949</v>
      </c>
      <c r="I57" s="74">
        <v>2229</v>
      </c>
      <c r="J57" s="74">
        <v>2243</v>
      </c>
      <c r="K57" s="74">
        <v>75</v>
      </c>
      <c r="L57" s="75">
        <v>1.0062808434275461</v>
      </c>
      <c r="M57" s="74">
        <v>53</v>
      </c>
      <c r="N57" s="74">
        <v>85</v>
      </c>
      <c r="O57" s="74">
        <v>0</v>
      </c>
      <c r="P57" s="75">
        <v>1.6037735849056605</v>
      </c>
      <c r="Q57" s="79">
        <v>72.336623399999979</v>
      </c>
      <c r="R57" s="79">
        <v>78.836489450249871</v>
      </c>
      <c r="S57" s="79">
        <v>2.2538375499400001</v>
      </c>
      <c r="T57" s="75">
        <v>1.0898558122392246</v>
      </c>
    </row>
    <row r="58" spans="1:20">
      <c r="A58" s="66" t="s">
        <v>48</v>
      </c>
      <c r="B58" s="66"/>
      <c r="C58" s="67"/>
      <c r="D58" s="66"/>
      <c r="E58" s="67">
        <v>35071</v>
      </c>
      <c r="F58" s="67">
        <v>35386</v>
      </c>
      <c r="G58" s="67">
        <v>1306</v>
      </c>
      <c r="H58" s="68">
        <v>1.0089817798180833</v>
      </c>
      <c r="I58" s="67">
        <v>13016</v>
      </c>
      <c r="J58" s="67">
        <v>12796</v>
      </c>
      <c r="K58" s="67">
        <v>522</v>
      </c>
      <c r="L58" s="68">
        <v>0.9830977258758451</v>
      </c>
      <c r="M58" s="67">
        <v>975</v>
      </c>
      <c r="N58" s="67">
        <v>1045</v>
      </c>
      <c r="O58" s="67">
        <v>20</v>
      </c>
      <c r="P58" s="68">
        <v>1.0717948717948718</v>
      </c>
      <c r="Q58" s="70">
        <v>471.33234199999993</v>
      </c>
      <c r="R58" s="70">
        <v>499.90867615087973</v>
      </c>
      <c r="S58" s="70">
        <v>17.68080879995</v>
      </c>
      <c r="T58" s="68">
        <v>1.0606288421236321</v>
      </c>
    </row>
    <row r="59" spans="1:20">
      <c r="A59" s="61" t="s">
        <v>124</v>
      </c>
      <c r="B59" s="61">
        <v>52000427</v>
      </c>
      <c r="C59" s="64" t="s">
        <v>112</v>
      </c>
      <c r="D59" s="61" t="s">
        <v>51</v>
      </c>
      <c r="E59" s="64">
        <v>1733</v>
      </c>
      <c r="F59" s="64">
        <v>1627</v>
      </c>
      <c r="G59" s="64">
        <v>122</v>
      </c>
      <c r="H59" s="65">
        <v>0.93883439122908252</v>
      </c>
      <c r="I59" s="64">
        <v>1809</v>
      </c>
      <c r="J59" s="64">
        <v>1868</v>
      </c>
      <c r="K59" s="64">
        <v>93</v>
      </c>
      <c r="L59" s="65">
        <v>1.0326147042564953</v>
      </c>
      <c r="M59" s="78">
        <v>388</v>
      </c>
      <c r="N59" s="78">
        <v>210</v>
      </c>
      <c r="O59" s="78">
        <v>17</v>
      </c>
      <c r="P59" s="65">
        <v>0.54123711340206182</v>
      </c>
      <c r="Q59" s="71">
        <v>42.701724599999977</v>
      </c>
      <c r="R59" s="71">
        <v>39.479575450000041</v>
      </c>
      <c r="S59" s="71">
        <v>4.3620189999999992</v>
      </c>
      <c r="T59" s="65">
        <v>0.92454288017210584</v>
      </c>
    </row>
    <row r="60" spans="1:20">
      <c r="A60" s="61"/>
      <c r="B60" s="61">
        <v>52000435</v>
      </c>
      <c r="C60" s="64" t="s">
        <v>112</v>
      </c>
      <c r="D60" s="61" t="s">
        <v>52</v>
      </c>
      <c r="E60" s="64">
        <v>4105</v>
      </c>
      <c r="F60" s="64">
        <v>3691</v>
      </c>
      <c r="G60" s="64">
        <v>152</v>
      </c>
      <c r="H60" s="65">
        <v>0.89914738124238736</v>
      </c>
      <c r="I60" s="64">
        <v>4308</v>
      </c>
      <c r="J60" s="64">
        <v>4551</v>
      </c>
      <c r="K60" s="64">
        <v>47</v>
      </c>
      <c r="L60" s="65">
        <v>1.0564066852367688</v>
      </c>
      <c r="M60" s="78">
        <v>670</v>
      </c>
      <c r="N60" s="78">
        <v>552</v>
      </c>
      <c r="O60" s="78">
        <v>27</v>
      </c>
      <c r="P60" s="65">
        <v>0.82388059701492533</v>
      </c>
      <c r="Q60" s="71">
        <v>88.903326299999975</v>
      </c>
      <c r="R60" s="71">
        <v>83.839052050020086</v>
      </c>
      <c r="S60" s="71">
        <v>3.4544893499999971</v>
      </c>
      <c r="T60" s="65">
        <v>0.94303616680335745</v>
      </c>
    </row>
    <row r="61" spans="1:20">
      <c r="A61" s="61"/>
      <c r="B61" s="61">
        <v>52000679</v>
      </c>
      <c r="C61" s="64" t="s">
        <v>112</v>
      </c>
      <c r="D61" s="61" t="s">
        <v>54</v>
      </c>
      <c r="E61" s="64">
        <v>4833</v>
      </c>
      <c r="F61" s="64">
        <v>4639</v>
      </c>
      <c r="G61" s="64">
        <v>9</v>
      </c>
      <c r="H61" s="65">
        <v>0.95985930064142355</v>
      </c>
      <c r="I61" s="64">
        <v>3491</v>
      </c>
      <c r="J61" s="64">
        <v>3584</v>
      </c>
      <c r="K61" s="64">
        <v>175</v>
      </c>
      <c r="L61" s="65">
        <v>1.0266399312517904</v>
      </c>
      <c r="M61" s="78">
        <v>884</v>
      </c>
      <c r="N61" s="78">
        <v>684</v>
      </c>
      <c r="O61" s="78">
        <v>16</v>
      </c>
      <c r="P61" s="65">
        <v>0.77375565610859731</v>
      </c>
      <c r="Q61" s="71">
        <v>100.4068565000001</v>
      </c>
      <c r="R61" s="71">
        <v>94.772349301029678</v>
      </c>
      <c r="S61" s="71">
        <v>6.5744317500000005</v>
      </c>
      <c r="T61" s="65">
        <v>0.943883242685021</v>
      </c>
    </row>
    <row r="62" spans="1:20">
      <c r="A62" s="61"/>
      <c r="B62" s="61">
        <v>52001069</v>
      </c>
      <c r="C62" s="64" t="s">
        <v>112</v>
      </c>
      <c r="D62" s="61" t="s">
        <v>53</v>
      </c>
      <c r="E62" s="64">
        <v>2400</v>
      </c>
      <c r="F62" s="64">
        <v>2225</v>
      </c>
      <c r="G62" s="64">
        <v>259</v>
      </c>
      <c r="H62" s="65">
        <v>0.92708333333333337</v>
      </c>
      <c r="I62" s="64">
        <v>2920</v>
      </c>
      <c r="J62" s="64">
        <v>2732</v>
      </c>
      <c r="K62" s="64">
        <v>235</v>
      </c>
      <c r="L62" s="65">
        <v>0.93561643835616437</v>
      </c>
      <c r="M62" s="78">
        <v>340</v>
      </c>
      <c r="N62" s="78">
        <v>350</v>
      </c>
      <c r="O62" s="78">
        <v>40</v>
      </c>
      <c r="P62" s="65">
        <v>1.0294117647058822</v>
      </c>
      <c r="Q62" s="71">
        <v>57.628018999999945</v>
      </c>
      <c r="R62" s="71">
        <v>52.004313499990097</v>
      </c>
      <c r="S62" s="71">
        <v>5.7466644499999999</v>
      </c>
      <c r="T62" s="65">
        <v>0.90241369393575976</v>
      </c>
    </row>
    <row r="63" spans="1:20">
      <c r="A63" s="61"/>
      <c r="B63" s="61">
        <v>52001391</v>
      </c>
      <c r="C63" s="64" t="s">
        <v>112</v>
      </c>
      <c r="D63" s="61" t="s">
        <v>56</v>
      </c>
      <c r="E63" s="64">
        <v>1620</v>
      </c>
      <c r="F63" s="64">
        <v>1636</v>
      </c>
      <c r="G63" s="64">
        <v>205</v>
      </c>
      <c r="H63" s="65">
        <v>1.0098765432098766</v>
      </c>
      <c r="I63" s="64">
        <v>2616</v>
      </c>
      <c r="J63" s="64">
        <v>2530</v>
      </c>
      <c r="K63" s="64">
        <v>207</v>
      </c>
      <c r="L63" s="65">
        <v>0.96712538226299694</v>
      </c>
      <c r="M63" s="78">
        <v>438</v>
      </c>
      <c r="N63" s="78">
        <v>386</v>
      </c>
      <c r="O63" s="78">
        <v>3</v>
      </c>
      <c r="P63" s="65">
        <v>0.88127853881278539</v>
      </c>
      <c r="Q63" s="71">
        <v>47.38607729999999</v>
      </c>
      <c r="R63" s="71">
        <v>46.430396350059965</v>
      </c>
      <c r="S63" s="71">
        <v>5.0010037499899971</v>
      </c>
      <c r="T63" s="65">
        <v>0.97983203074840663</v>
      </c>
    </row>
    <row r="64" spans="1:20">
      <c r="A64" s="61"/>
      <c r="B64" s="61">
        <v>52001429</v>
      </c>
      <c r="C64" s="64" t="s">
        <v>112</v>
      </c>
      <c r="D64" s="61" t="s">
        <v>57</v>
      </c>
      <c r="E64" s="64">
        <v>2593</v>
      </c>
      <c r="F64" s="64">
        <v>2534</v>
      </c>
      <c r="G64" s="64">
        <v>63</v>
      </c>
      <c r="H64" s="65">
        <v>0.97724643270343237</v>
      </c>
      <c r="I64" s="64">
        <v>3242</v>
      </c>
      <c r="J64" s="64">
        <v>3246</v>
      </c>
      <c r="K64" s="64">
        <v>72</v>
      </c>
      <c r="L64" s="65">
        <v>1.001233806292412</v>
      </c>
      <c r="M64" s="78">
        <v>95</v>
      </c>
      <c r="N64" s="78">
        <v>179</v>
      </c>
      <c r="O64" s="78">
        <v>0</v>
      </c>
      <c r="P64" s="65">
        <v>1.8842105263157896</v>
      </c>
      <c r="Q64" s="71">
        <v>53.289008200000112</v>
      </c>
      <c r="R64" s="71">
        <v>55.041556050099906</v>
      </c>
      <c r="S64" s="71">
        <v>1.1971584999599998</v>
      </c>
      <c r="T64" s="65">
        <v>1.0328876049545204</v>
      </c>
    </row>
    <row r="65" spans="1:20">
      <c r="A65" s="73" t="s">
        <v>138</v>
      </c>
      <c r="B65" s="73"/>
      <c r="C65" s="74"/>
      <c r="D65" s="73"/>
      <c r="E65" s="74">
        <v>17284</v>
      </c>
      <c r="F65" s="74">
        <v>16352</v>
      </c>
      <c r="G65" s="74">
        <v>810</v>
      </c>
      <c r="H65" s="75">
        <v>0.94607729692200881</v>
      </c>
      <c r="I65" s="74">
        <v>18386</v>
      </c>
      <c r="J65" s="74">
        <v>18511</v>
      </c>
      <c r="K65" s="74">
        <v>829</v>
      </c>
      <c r="L65" s="75">
        <v>1.0067986511476124</v>
      </c>
      <c r="M65" s="74">
        <v>2427</v>
      </c>
      <c r="N65" s="74">
        <v>2151</v>
      </c>
      <c r="O65" s="74">
        <v>86</v>
      </c>
      <c r="P65" s="75">
        <v>0.88627935723114959</v>
      </c>
      <c r="Q65" s="79">
        <v>390.31501190000012</v>
      </c>
      <c r="R65" s="79">
        <v>371.56724270119975</v>
      </c>
      <c r="S65" s="79">
        <v>26.335766799949994</v>
      </c>
      <c r="T65" s="75">
        <v>0.95196759379676743</v>
      </c>
    </row>
    <row r="66" spans="1:20">
      <c r="A66" s="61"/>
      <c r="B66" s="61">
        <v>52001626</v>
      </c>
      <c r="C66" s="64" t="s">
        <v>121</v>
      </c>
      <c r="D66" s="61" t="s">
        <v>125</v>
      </c>
      <c r="E66" s="64">
        <v>3066</v>
      </c>
      <c r="F66" s="64">
        <v>3081</v>
      </c>
      <c r="G66" s="64">
        <v>101</v>
      </c>
      <c r="H66" s="65">
        <v>1.0048923679060666</v>
      </c>
      <c r="I66" s="64">
        <v>5112</v>
      </c>
      <c r="J66" s="64">
        <v>5132</v>
      </c>
      <c r="K66" s="64">
        <v>195</v>
      </c>
      <c r="L66" s="65">
        <v>1.0039123630672926</v>
      </c>
      <c r="M66" s="78">
        <v>1028</v>
      </c>
      <c r="N66" s="78">
        <v>1104</v>
      </c>
      <c r="O66" s="78">
        <v>94</v>
      </c>
      <c r="P66" s="65">
        <v>1.0739299610894941</v>
      </c>
      <c r="Q66" s="71">
        <v>92.643753599999997</v>
      </c>
      <c r="R66" s="71">
        <v>96.372338200059744</v>
      </c>
      <c r="S66" s="71">
        <v>5.4772421000300016</v>
      </c>
      <c r="T66" s="65">
        <v>1.0402464759379066</v>
      </c>
    </row>
    <row r="67" spans="1:20">
      <c r="A67" s="61"/>
      <c r="B67" s="61">
        <v>52000474</v>
      </c>
      <c r="C67" s="64" t="s">
        <v>121</v>
      </c>
      <c r="D67" s="61" t="s">
        <v>53</v>
      </c>
      <c r="E67" s="64">
        <v>2224</v>
      </c>
      <c r="F67" s="64">
        <v>2365</v>
      </c>
      <c r="G67" s="64">
        <v>42</v>
      </c>
      <c r="H67" s="65">
        <v>1.0633992805755397</v>
      </c>
      <c r="I67" s="64">
        <v>2655</v>
      </c>
      <c r="J67" s="64">
        <v>2637</v>
      </c>
      <c r="K67" s="64">
        <v>61</v>
      </c>
      <c r="L67" s="65">
        <v>0.99322033898305084</v>
      </c>
      <c r="M67" s="78">
        <v>562</v>
      </c>
      <c r="N67" s="78">
        <v>603</v>
      </c>
      <c r="O67" s="78">
        <v>34</v>
      </c>
      <c r="P67" s="65">
        <v>1.0729537366548043</v>
      </c>
      <c r="Q67" s="71">
        <v>58.719801899999972</v>
      </c>
      <c r="R67" s="71">
        <v>63.162792900130043</v>
      </c>
      <c r="S67" s="71">
        <v>3.4239022000300015</v>
      </c>
      <c r="T67" s="65">
        <v>1.0756642709336197</v>
      </c>
    </row>
    <row r="68" spans="1:20">
      <c r="A68" s="61"/>
      <c r="B68" s="61">
        <v>52001140</v>
      </c>
      <c r="C68" s="64" t="s">
        <v>121</v>
      </c>
      <c r="D68" s="61" t="s">
        <v>55</v>
      </c>
      <c r="E68" s="64">
        <v>312</v>
      </c>
      <c r="F68" s="64">
        <v>436</v>
      </c>
      <c r="G68" s="64">
        <v>30</v>
      </c>
      <c r="H68" s="65">
        <v>1.3974358974358974</v>
      </c>
      <c r="I68" s="64">
        <v>448</v>
      </c>
      <c r="J68" s="64">
        <v>415</v>
      </c>
      <c r="K68" s="64">
        <v>32</v>
      </c>
      <c r="L68" s="65">
        <v>0.9263392857142857</v>
      </c>
      <c r="M68" s="78">
        <v>237</v>
      </c>
      <c r="N68" s="78">
        <v>223</v>
      </c>
      <c r="O68" s="78">
        <v>5</v>
      </c>
      <c r="P68" s="65">
        <v>0.94092827004219415</v>
      </c>
      <c r="Q68" s="71">
        <v>12.643032300000003</v>
      </c>
      <c r="R68" s="71">
        <v>14.176845849989979</v>
      </c>
      <c r="S68" s="71">
        <v>0.90664904999999973</v>
      </c>
      <c r="T68" s="65">
        <v>1.1213169051217227</v>
      </c>
    </row>
    <row r="69" spans="1:20">
      <c r="A69" s="61"/>
      <c r="B69" s="61">
        <v>52001583</v>
      </c>
      <c r="C69" s="64" t="s">
        <v>121</v>
      </c>
      <c r="D69" s="61" t="s">
        <v>95</v>
      </c>
      <c r="E69" s="64">
        <v>505</v>
      </c>
      <c r="F69" s="64">
        <v>507</v>
      </c>
      <c r="G69" s="64">
        <v>21</v>
      </c>
      <c r="H69" s="65">
        <v>1.003960396039604</v>
      </c>
      <c r="I69" s="64">
        <v>799</v>
      </c>
      <c r="J69" s="64">
        <v>753</v>
      </c>
      <c r="K69" s="64">
        <v>32</v>
      </c>
      <c r="L69" s="65">
        <v>0.94242803504380479</v>
      </c>
      <c r="M69" s="78">
        <v>255</v>
      </c>
      <c r="N69" s="78">
        <v>278</v>
      </c>
      <c r="O69" s="78">
        <v>22</v>
      </c>
      <c r="P69" s="65">
        <v>1.0901960784313725</v>
      </c>
      <c r="Q69" s="71">
        <v>18.450267600000018</v>
      </c>
      <c r="R69" s="71">
        <v>18.462930650089973</v>
      </c>
      <c r="S69" s="71">
        <v>1.0340485000200001</v>
      </c>
      <c r="T69" s="65">
        <v>1.0006863342236811</v>
      </c>
    </row>
    <row r="70" spans="1:20">
      <c r="A70" s="73" t="s">
        <v>139</v>
      </c>
      <c r="B70" s="73"/>
      <c r="C70" s="74"/>
      <c r="D70" s="73"/>
      <c r="E70" s="74">
        <v>6107</v>
      </c>
      <c r="F70" s="74">
        <v>6389</v>
      </c>
      <c r="G70" s="74">
        <v>194</v>
      </c>
      <c r="H70" s="75">
        <v>1.0461765187489767</v>
      </c>
      <c r="I70" s="74">
        <v>9014</v>
      </c>
      <c r="J70" s="74">
        <v>8937</v>
      </c>
      <c r="K70" s="74">
        <v>320</v>
      </c>
      <c r="L70" s="75">
        <v>0.99145773241624136</v>
      </c>
      <c r="M70" s="74">
        <v>2082</v>
      </c>
      <c r="N70" s="74">
        <v>2208</v>
      </c>
      <c r="O70" s="74">
        <v>155</v>
      </c>
      <c r="P70" s="75">
        <v>1.0605187319884726</v>
      </c>
      <c r="Q70" s="79">
        <v>182.45685539999999</v>
      </c>
      <c r="R70" s="79">
        <v>192.17490760026976</v>
      </c>
      <c r="S70" s="79">
        <v>10.841841850080005</v>
      </c>
      <c r="T70" s="75">
        <v>1.0532621927466901</v>
      </c>
    </row>
    <row r="71" spans="1:20">
      <c r="A71" s="66" t="s">
        <v>58</v>
      </c>
      <c r="B71" s="66"/>
      <c r="C71" s="67"/>
      <c r="D71" s="66"/>
      <c r="E71" s="67">
        <v>23391</v>
      </c>
      <c r="F71" s="67">
        <v>22741</v>
      </c>
      <c r="G71" s="67">
        <v>1004</v>
      </c>
      <c r="H71" s="68">
        <v>0.97221153435081864</v>
      </c>
      <c r="I71" s="67">
        <v>27400</v>
      </c>
      <c r="J71" s="67">
        <v>27448</v>
      </c>
      <c r="K71" s="67">
        <v>1149</v>
      </c>
      <c r="L71" s="68">
        <v>1.0017518248175183</v>
      </c>
      <c r="M71" s="67">
        <v>4897</v>
      </c>
      <c r="N71" s="67">
        <v>4569</v>
      </c>
      <c r="O71" s="67">
        <v>258</v>
      </c>
      <c r="P71" s="68">
        <v>0.93302021645905653</v>
      </c>
      <c r="Q71" s="70">
        <v>572.77186730000017</v>
      </c>
      <c r="R71" s="70">
        <v>563.74215030146956</v>
      </c>
      <c r="S71" s="70">
        <v>37.177608650029995</v>
      </c>
      <c r="T71" s="68">
        <v>0.98423505497730546</v>
      </c>
    </row>
    <row r="72" spans="1:20">
      <c r="A72" s="61" t="s">
        <v>145</v>
      </c>
      <c r="B72" s="61">
        <v>52000149</v>
      </c>
      <c r="C72" s="64" t="s">
        <v>109</v>
      </c>
      <c r="D72" s="61" t="s">
        <v>60</v>
      </c>
      <c r="E72" s="64">
        <v>7017</v>
      </c>
      <c r="F72" s="64">
        <v>6971</v>
      </c>
      <c r="G72" s="64">
        <v>164</v>
      </c>
      <c r="H72" s="65">
        <v>0.99344449194812601</v>
      </c>
      <c r="I72" s="64">
        <v>4060</v>
      </c>
      <c r="J72" s="64">
        <v>3590</v>
      </c>
      <c r="K72" s="64">
        <v>132</v>
      </c>
      <c r="L72" s="65">
        <v>0.88423645320197042</v>
      </c>
      <c r="M72" s="78">
        <v>164</v>
      </c>
      <c r="N72" s="78">
        <v>223</v>
      </c>
      <c r="O72" s="78">
        <v>0</v>
      </c>
      <c r="P72" s="65">
        <v>1.3597560975609757</v>
      </c>
      <c r="Q72" s="71">
        <v>105.69302490000007</v>
      </c>
      <c r="R72" s="71">
        <v>103.19869520027831</v>
      </c>
      <c r="S72" s="71">
        <v>3.3590669000200037</v>
      </c>
      <c r="T72" s="65">
        <v>0.9764002430427009</v>
      </c>
    </row>
    <row r="73" spans="1:20">
      <c r="A73" s="61"/>
      <c r="B73" s="61">
        <v>52001643</v>
      </c>
      <c r="C73" s="64" t="s">
        <v>109</v>
      </c>
      <c r="D73" s="61" t="s">
        <v>146</v>
      </c>
      <c r="E73" s="64">
        <v>1763</v>
      </c>
      <c r="F73" s="64">
        <v>2086</v>
      </c>
      <c r="G73" s="64">
        <v>45</v>
      </c>
      <c r="H73" s="65">
        <v>1.1832104367555303</v>
      </c>
      <c r="I73" s="64">
        <v>1550</v>
      </c>
      <c r="J73" s="64">
        <v>1772</v>
      </c>
      <c r="K73" s="64">
        <v>30</v>
      </c>
      <c r="L73" s="65">
        <v>1.143225806451613</v>
      </c>
      <c r="M73" s="78">
        <v>67</v>
      </c>
      <c r="N73" s="78">
        <v>82</v>
      </c>
      <c r="O73" s="78">
        <v>15</v>
      </c>
      <c r="P73" s="65">
        <v>1.2238805970149254</v>
      </c>
      <c r="Q73" s="71">
        <v>34.537147400000009</v>
      </c>
      <c r="R73" s="71">
        <v>39.034804224259958</v>
      </c>
      <c r="S73" s="71">
        <v>1.0031966750000005</v>
      </c>
      <c r="T73" s="65">
        <v>1.1302266447245712</v>
      </c>
    </row>
    <row r="74" spans="1:20">
      <c r="A74" s="61"/>
      <c r="B74" s="61">
        <v>52000315</v>
      </c>
      <c r="C74" s="64" t="s">
        <v>109</v>
      </c>
      <c r="D74" s="61" t="s">
        <v>61</v>
      </c>
      <c r="E74" s="64">
        <v>5182</v>
      </c>
      <c r="F74" s="64">
        <v>4914</v>
      </c>
      <c r="G74" s="64">
        <v>0</v>
      </c>
      <c r="H74" s="65">
        <v>0.94828251640293326</v>
      </c>
      <c r="I74" s="64">
        <v>2431</v>
      </c>
      <c r="J74" s="64">
        <v>2504</v>
      </c>
      <c r="K74" s="64">
        <v>24</v>
      </c>
      <c r="L74" s="65">
        <v>1.0300287947346771</v>
      </c>
      <c r="M74" s="78">
        <v>68</v>
      </c>
      <c r="N74" s="78">
        <v>28</v>
      </c>
      <c r="O74" s="78">
        <v>0</v>
      </c>
      <c r="P74" s="65">
        <v>0.41176470588235292</v>
      </c>
      <c r="Q74" s="71">
        <v>69.419413699999978</v>
      </c>
      <c r="R74" s="71">
        <v>67.254227850020001</v>
      </c>
      <c r="S74" s="71">
        <v>0.1535484</v>
      </c>
      <c r="T74" s="65">
        <v>0.96881008158125692</v>
      </c>
    </row>
    <row r="75" spans="1:20">
      <c r="A75" s="61"/>
      <c r="B75" s="61">
        <v>52000764</v>
      </c>
      <c r="C75" s="64" t="s">
        <v>109</v>
      </c>
      <c r="D75" s="61" t="s">
        <v>63</v>
      </c>
      <c r="E75" s="64">
        <v>2538</v>
      </c>
      <c r="F75" s="64">
        <v>2634</v>
      </c>
      <c r="G75" s="64">
        <v>66</v>
      </c>
      <c r="H75" s="65">
        <v>1.0378250591016549</v>
      </c>
      <c r="I75" s="64">
        <v>482</v>
      </c>
      <c r="J75" s="64">
        <v>467</v>
      </c>
      <c r="K75" s="64">
        <v>4</v>
      </c>
      <c r="L75" s="65">
        <v>0.96887966804979253</v>
      </c>
      <c r="M75" s="78">
        <v>12</v>
      </c>
      <c r="N75" s="78">
        <v>61</v>
      </c>
      <c r="O75" s="78">
        <v>0</v>
      </c>
      <c r="P75" s="65">
        <v>5.083333333333333</v>
      </c>
      <c r="Q75" s="71">
        <v>34.085357900000012</v>
      </c>
      <c r="R75" s="71">
        <v>32.991205100009999</v>
      </c>
      <c r="S75" s="71">
        <v>0.63518775000000005</v>
      </c>
      <c r="T75" s="65">
        <v>0.96789962413772945</v>
      </c>
    </row>
    <row r="76" spans="1:20">
      <c r="A76" s="61"/>
      <c r="B76" s="61">
        <v>52000925</v>
      </c>
      <c r="C76" s="64" t="s">
        <v>109</v>
      </c>
      <c r="D76" s="61" t="s">
        <v>65</v>
      </c>
      <c r="E76" s="64">
        <v>1788</v>
      </c>
      <c r="F76" s="64">
        <v>1856</v>
      </c>
      <c r="G76" s="64" t="s">
        <v>103</v>
      </c>
      <c r="H76" s="65">
        <v>1.0380313199105144</v>
      </c>
      <c r="I76" s="64">
        <v>191</v>
      </c>
      <c r="J76" s="64">
        <v>237</v>
      </c>
      <c r="K76" s="64" t="s">
        <v>103</v>
      </c>
      <c r="L76" s="65">
        <v>1.2408376963350785</v>
      </c>
      <c r="M76" s="78">
        <v>52</v>
      </c>
      <c r="N76" s="78">
        <v>63</v>
      </c>
      <c r="O76" s="78" t="s">
        <v>103</v>
      </c>
      <c r="P76" s="65">
        <v>1.2115384615384615</v>
      </c>
      <c r="Q76" s="71">
        <v>22.996772999999976</v>
      </c>
      <c r="R76" s="71">
        <v>23.181368599959971</v>
      </c>
      <c r="S76" s="71" t="s">
        <v>103</v>
      </c>
      <c r="T76" s="65">
        <v>1.0080270218765039</v>
      </c>
    </row>
    <row r="77" spans="1:20">
      <c r="A77" s="61"/>
      <c r="B77" s="61">
        <v>52001454</v>
      </c>
      <c r="C77" s="64" t="s">
        <v>109</v>
      </c>
      <c r="D77" s="61" t="s">
        <v>69</v>
      </c>
      <c r="E77" s="64" t="s">
        <v>103</v>
      </c>
      <c r="F77" s="64" t="s">
        <v>103</v>
      </c>
      <c r="G77" s="64" t="s">
        <v>103</v>
      </c>
      <c r="H77" s="65">
        <v>0</v>
      </c>
      <c r="I77" s="64" t="s">
        <v>103</v>
      </c>
      <c r="J77" s="64" t="s">
        <v>103</v>
      </c>
      <c r="K77" s="64" t="s">
        <v>103</v>
      </c>
      <c r="L77" s="65">
        <v>0</v>
      </c>
      <c r="M77" s="78" t="s">
        <v>103</v>
      </c>
      <c r="N77" s="78" t="s">
        <v>103</v>
      </c>
      <c r="O77" s="78" t="s">
        <v>103</v>
      </c>
      <c r="P77" s="65">
        <v>0</v>
      </c>
      <c r="Q77" s="71" t="s">
        <v>103</v>
      </c>
      <c r="R77" s="71" t="s">
        <v>103</v>
      </c>
      <c r="S77" s="71" t="s">
        <v>103</v>
      </c>
      <c r="T77" s="65">
        <v>0</v>
      </c>
    </row>
    <row r="78" spans="1:20">
      <c r="A78" s="61"/>
      <c r="B78" s="61">
        <v>52001586</v>
      </c>
      <c r="C78" s="64" t="s">
        <v>109</v>
      </c>
      <c r="D78" s="61" t="s">
        <v>96</v>
      </c>
      <c r="E78" s="64">
        <v>104</v>
      </c>
      <c r="F78" s="64">
        <v>212</v>
      </c>
      <c r="G78" s="64" t="s">
        <v>103</v>
      </c>
      <c r="H78" s="65">
        <v>2.0384615384615383</v>
      </c>
      <c r="I78" s="64">
        <v>64</v>
      </c>
      <c r="J78" s="64">
        <v>36</v>
      </c>
      <c r="K78" s="64" t="s">
        <v>103</v>
      </c>
      <c r="L78" s="65">
        <v>0.5625</v>
      </c>
      <c r="M78" s="78">
        <v>0</v>
      </c>
      <c r="N78" s="78">
        <v>0</v>
      </c>
      <c r="O78" s="78" t="s">
        <v>103</v>
      </c>
      <c r="P78" s="65">
        <v>0</v>
      </c>
      <c r="Q78" s="71">
        <v>3.8927982000000001</v>
      </c>
      <c r="R78" s="71">
        <v>2.9622276499999995</v>
      </c>
      <c r="S78" s="71" t="s">
        <v>103</v>
      </c>
      <c r="T78" s="65">
        <v>0.76095073461552654</v>
      </c>
    </row>
    <row r="79" spans="1:20">
      <c r="A79" s="73" t="s">
        <v>109</v>
      </c>
      <c r="B79" s="73"/>
      <c r="C79" s="74"/>
      <c r="D79" s="73"/>
      <c r="E79" s="74">
        <v>18392</v>
      </c>
      <c r="F79" s="74">
        <v>18673</v>
      </c>
      <c r="G79" s="74">
        <v>275</v>
      </c>
      <c r="H79" s="75">
        <v>1.0152783819051761</v>
      </c>
      <c r="I79" s="74">
        <v>8778</v>
      </c>
      <c r="J79" s="74">
        <v>8606</v>
      </c>
      <c r="K79" s="74">
        <v>190</v>
      </c>
      <c r="L79" s="75">
        <v>0.98040555935292772</v>
      </c>
      <c r="M79" s="74">
        <v>363</v>
      </c>
      <c r="N79" s="74">
        <v>457</v>
      </c>
      <c r="O79" s="74">
        <v>15</v>
      </c>
      <c r="P79" s="75">
        <v>1.2589531680440771</v>
      </c>
      <c r="Q79" s="79">
        <v>270.62451510000005</v>
      </c>
      <c r="R79" s="79">
        <v>268.62252862452823</v>
      </c>
      <c r="S79" s="79">
        <v>5.1509997250200046</v>
      </c>
      <c r="T79" s="75">
        <v>0.99260234618902854</v>
      </c>
    </row>
    <row r="80" spans="1:20">
      <c r="A80" s="61"/>
      <c r="B80" s="61">
        <v>52000865</v>
      </c>
      <c r="C80" s="64" t="s">
        <v>115</v>
      </c>
      <c r="D80" s="61" t="s">
        <v>64</v>
      </c>
      <c r="E80" s="64">
        <v>5358</v>
      </c>
      <c r="F80" s="64">
        <v>5647</v>
      </c>
      <c r="G80" s="64">
        <v>37</v>
      </c>
      <c r="H80" s="65">
        <v>1.0539380365808138</v>
      </c>
      <c r="I80" s="64">
        <v>726</v>
      </c>
      <c r="J80" s="64">
        <v>768</v>
      </c>
      <c r="K80" s="64">
        <v>9</v>
      </c>
      <c r="L80" s="65">
        <v>1.0578512396694215</v>
      </c>
      <c r="M80" s="78">
        <v>144</v>
      </c>
      <c r="N80" s="78">
        <v>167</v>
      </c>
      <c r="O80" s="78">
        <v>21</v>
      </c>
      <c r="P80" s="65">
        <v>1.1597222222222223</v>
      </c>
      <c r="Q80" s="71">
        <v>65.276132599999983</v>
      </c>
      <c r="R80" s="71">
        <v>70.394767300279952</v>
      </c>
      <c r="S80" s="71">
        <v>1.3119466500100001</v>
      </c>
      <c r="T80" s="65">
        <v>1.0784151035976046</v>
      </c>
    </row>
    <row r="81" spans="1:20">
      <c r="A81" s="61"/>
      <c r="B81" s="61">
        <v>52001179</v>
      </c>
      <c r="C81" s="64" t="s">
        <v>115</v>
      </c>
      <c r="D81" s="61" t="s">
        <v>66</v>
      </c>
      <c r="E81" s="64">
        <v>1944</v>
      </c>
      <c r="F81" s="64">
        <v>1740</v>
      </c>
      <c r="G81" s="64">
        <v>12</v>
      </c>
      <c r="H81" s="65">
        <v>0.89506172839506171</v>
      </c>
      <c r="I81" s="64">
        <v>218</v>
      </c>
      <c r="J81" s="64">
        <v>160</v>
      </c>
      <c r="K81" s="64">
        <v>0</v>
      </c>
      <c r="L81" s="65">
        <v>0.73394495412844041</v>
      </c>
      <c r="M81" s="78">
        <v>52</v>
      </c>
      <c r="N81" s="78">
        <v>60</v>
      </c>
      <c r="O81" s="78">
        <v>8</v>
      </c>
      <c r="P81" s="65">
        <v>1.1538461538461537</v>
      </c>
      <c r="Q81" s="71">
        <v>21.662066399999976</v>
      </c>
      <c r="R81" s="71">
        <v>19.208227999990008</v>
      </c>
      <c r="S81" s="71">
        <v>0.27869940000000004</v>
      </c>
      <c r="T81" s="65">
        <v>0.88672186878672066</v>
      </c>
    </row>
    <row r="82" spans="1:20">
      <c r="A82" s="61"/>
      <c r="B82" s="61">
        <v>52001409</v>
      </c>
      <c r="C82" s="64" t="s">
        <v>115</v>
      </c>
      <c r="D82" s="61" t="s">
        <v>67</v>
      </c>
      <c r="E82" s="64">
        <v>4218</v>
      </c>
      <c r="F82" s="64">
        <v>4434</v>
      </c>
      <c r="G82" s="64">
        <v>130</v>
      </c>
      <c r="H82" s="65">
        <v>1.0512091038406828</v>
      </c>
      <c r="I82" s="64">
        <v>386</v>
      </c>
      <c r="J82" s="64">
        <v>374</v>
      </c>
      <c r="K82" s="64">
        <v>0</v>
      </c>
      <c r="L82" s="65">
        <v>0.9689119170984456</v>
      </c>
      <c r="M82" s="78">
        <v>69</v>
      </c>
      <c r="N82" s="78">
        <v>64</v>
      </c>
      <c r="O82" s="78">
        <v>0</v>
      </c>
      <c r="P82" s="65">
        <v>0.92753623188405798</v>
      </c>
      <c r="Q82" s="71">
        <v>54.334388800000056</v>
      </c>
      <c r="R82" s="71">
        <v>54.32676090001997</v>
      </c>
      <c r="S82" s="71">
        <v>1.2325755000000007</v>
      </c>
      <c r="T82" s="65">
        <v>0.99985961192996642</v>
      </c>
    </row>
    <row r="83" spans="1:20">
      <c r="A83" s="61"/>
      <c r="B83" s="61">
        <v>52001434</v>
      </c>
      <c r="C83" s="64" t="s">
        <v>115</v>
      </c>
      <c r="D83" s="61" t="s">
        <v>68</v>
      </c>
      <c r="E83" s="64">
        <v>1935</v>
      </c>
      <c r="F83" s="64">
        <v>1831</v>
      </c>
      <c r="G83" s="64">
        <v>44</v>
      </c>
      <c r="H83" s="65">
        <v>0.94625322997416017</v>
      </c>
      <c r="I83" s="64">
        <v>259</v>
      </c>
      <c r="J83" s="64">
        <v>262</v>
      </c>
      <c r="K83" s="64">
        <v>34</v>
      </c>
      <c r="L83" s="65">
        <v>1.0115830115830116</v>
      </c>
      <c r="M83" s="78">
        <v>29</v>
      </c>
      <c r="N83" s="78">
        <v>20</v>
      </c>
      <c r="O83" s="78">
        <v>0</v>
      </c>
      <c r="P83" s="65">
        <v>0.68965517241379315</v>
      </c>
      <c r="Q83" s="71">
        <v>26.218411199999952</v>
      </c>
      <c r="R83" s="71">
        <v>23.910887350109949</v>
      </c>
      <c r="S83" s="71">
        <v>0.6766842500100001</v>
      </c>
      <c r="T83" s="65">
        <v>0.9119884178988692</v>
      </c>
    </row>
    <row r="84" spans="1:20">
      <c r="A84" s="73" t="s">
        <v>115</v>
      </c>
      <c r="B84" s="73"/>
      <c r="C84" s="74"/>
      <c r="D84" s="73"/>
      <c r="E84" s="74">
        <v>13455</v>
      </c>
      <c r="F84" s="74">
        <v>13652</v>
      </c>
      <c r="G84" s="74">
        <v>223</v>
      </c>
      <c r="H84" s="75">
        <v>1.0146413972500929</v>
      </c>
      <c r="I84" s="74">
        <v>1589</v>
      </c>
      <c r="J84" s="74">
        <v>1564</v>
      </c>
      <c r="K84" s="74">
        <v>43</v>
      </c>
      <c r="L84" s="75">
        <v>0.98426683448709884</v>
      </c>
      <c r="M84" s="74">
        <v>294</v>
      </c>
      <c r="N84" s="74">
        <v>311</v>
      </c>
      <c r="O84" s="74">
        <v>29</v>
      </c>
      <c r="P84" s="75">
        <v>1.0578231292517006</v>
      </c>
      <c r="Q84" s="79">
        <v>167.49099899999996</v>
      </c>
      <c r="R84" s="79">
        <v>167.84064355039988</v>
      </c>
      <c r="S84" s="79">
        <v>3.499905800020001</v>
      </c>
      <c r="T84" s="75">
        <v>1.0020875423305577</v>
      </c>
    </row>
    <row r="85" spans="1:20">
      <c r="A85" s="66" t="s">
        <v>70</v>
      </c>
      <c r="B85" s="66"/>
      <c r="C85" s="67"/>
      <c r="D85" s="66"/>
      <c r="E85" s="67">
        <v>31847</v>
      </c>
      <c r="F85" s="67">
        <v>32325</v>
      </c>
      <c r="G85" s="67">
        <v>498</v>
      </c>
      <c r="H85" s="68">
        <v>1.0150092630389047</v>
      </c>
      <c r="I85" s="67">
        <v>10367</v>
      </c>
      <c r="J85" s="67">
        <v>10170</v>
      </c>
      <c r="K85" s="67">
        <v>233</v>
      </c>
      <c r="L85" s="68">
        <v>0.98099739558213561</v>
      </c>
      <c r="M85" s="67">
        <v>657</v>
      </c>
      <c r="N85" s="67">
        <v>768</v>
      </c>
      <c r="O85" s="67">
        <v>44</v>
      </c>
      <c r="P85" s="68">
        <v>1.1689497716894977</v>
      </c>
      <c r="Q85" s="70">
        <v>438.11551410000004</v>
      </c>
      <c r="R85" s="70">
        <v>436.4631721749281</v>
      </c>
      <c r="S85" s="70">
        <v>8.650905525040006</v>
      </c>
      <c r="T85" s="68">
        <v>0.99622852450576582</v>
      </c>
    </row>
    <row r="86" spans="1:20">
      <c r="A86" s="61" t="s">
        <v>126</v>
      </c>
      <c r="B86" s="61">
        <v>52000231</v>
      </c>
      <c r="C86" s="64" t="s">
        <v>110</v>
      </c>
      <c r="D86" s="61" t="s">
        <v>75</v>
      </c>
      <c r="E86" s="64">
        <v>3232</v>
      </c>
      <c r="F86" s="64">
        <v>2942</v>
      </c>
      <c r="G86" s="64">
        <v>5</v>
      </c>
      <c r="H86" s="65">
        <v>0.91027227722772275</v>
      </c>
      <c r="I86" s="64">
        <v>947</v>
      </c>
      <c r="J86" s="64">
        <v>1014</v>
      </c>
      <c r="K86" s="64">
        <v>10</v>
      </c>
      <c r="L86" s="65">
        <v>1.0707497360084477</v>
      </c>
      <c r="M86" s="78">
        <v>0</v>
      </c>
      <c r="N86" s="78">
        <v>0</v>
      </c>
      <c r="O86" s="78">
        <v>0</v>
      </c>
      <c r="P86" s="65">
        <v>0</v>
      </c>
      <c r="Q86" s="71">
        <v>43.162090199999952</v>
      </c>
      <c r="R86" s="71">
        <v>40.052702799879867</v>
      </c>
      <c r="S86" s="71">
        <v>0.29584224998999986</v>
      </c>
      <c r="T86" s="65">
        <v>0.9279602219050993</v>
      </c>
    </row>
    <row r="87" spans="1:20">
      <c r="A87" s="61"/>
      <c r="B87" s="61">
        <v>52000549</v>
      </c>
      <c r="C87" s="64" t="s">
        <v>110</v>
      </c>
      <c r="D87" s="61" t="s">
        <v>76</v>
      </c>
      <c r="E87" s="64">
        <v>2271</v>
      </c>
      <c r="F87" s="64">
        <v>2356</v>
      </c>
      <c r="G87" s="64">
        <v>460</v>
      </c>
      <c r="H87" s="65">
        <v>1.0374284456186702</v>
      </c>
      <c r="I87" s="64">
        <v>848</v>
      </c>
      <c r="J87" s="64">
        <v>858</v>
      </c>
      <c r="K87" s="64">
        <v>136</v>
      </c>
      <c r="L87" s="65">
        <v>1.0117924528301887</v>
      </c>
      <c r="M87" s="78">
        <v>110</v>
      </c>
      <c r="N87" s="78">
        <v>131</v>
      </c>
      <c r="O87" s="78">
        <v>41</v>
      </c>
      <c r="P87" s="65">
        <v>1.1909090909090909</v>
      </c>
      <c r="Q87" s="71">
        <v>31.926705400000003</v>
      </c>
      <c r="R87" s="71">
        <v>33.54703910027996</v>
      </c>
      <c r="S87" s="71">
        <v>5.9463557500499906</v>
      </c>
      <c r="T87" s="65">
        <v>1.0507516726194979</v>
      </c>
    </row>
    <row r="88" spans="1:20">
      <c r="A88" s="61"/>
      <c r="B88" s="61">
        <v>52000615</v>
      </c>
      <c r="C88" s="64" t="s">
        <v>110</v>
      </c>
      <c r="D88" s="61" t="s">
        <v>77</v>
      </c>
      <c r="E88" s="64">
        <v>4696</v>
      </c>
      <c r="F88" s="64">
        <v>4402</v>
      </c>
      <c r="G88" s="64">
        <v>87</v>
      </c>
      <c r="H88" s="65">
        <v>0.93739352640545148</v>
      </c>
      <c r="I88" s="64">
        <v>2014</v>
      </c>
      <c r="J88" s="64">
        <v>1864</v>
      </c>
      <c r="K88" s="64">
        <v>14</v>
      </c>
      <c r="L88" s="65">
        <v>0.92552135054617679</v>
      </c>
      <c r="M88" s="78">
        <v>255</v>
      </c>
      <c r="N88" s="78">
        <v>161</v>
      </c>
      <c r="O88" s="78">
        <v>0</v>
      </c>
      <c r="P88" s="65">
        <v>0.63137254901960782</v>
      </c>
      <c r="Q88" s="71">
        <v>87.96872500000002</v>
      </c>
      <c r="R88" s="71">
        <v>81.747163150489683</v>
      </c>
      <c r="S88" s="71">
        <v>1.8501185500499993</v>
      </c>
      <c r="T88" s="65">
        <v>0.92927529812998499</v>
      </c>
    </row>
    <row r="89" spans="1:20">
      <c r="A89" s="61"/>
      <c r="B89" s="61">
        <v>52001299</v>
      </c>
      <c r="C89" s="64" t="s">
        <v>110</v>
      </c>
      <c r="D89" s="61" t="s">
        <v>81</v>
      </c>
      <c r="E89" s="64">
        <v>1594</v>
      </c>
      <c r="F89" s="64">
        <v>1550</v>
      </c>
      <c r="G89" s="64">
        <v>162</v>
      </c>
      <c r="H89" s="65">
        <v>0.97239648682559598</v>
      </c>
      <c r="I89" s="64">
        <v>106</v>
      </c>
      <c r="J89" s="64">
        <v>103</v>
      </c>
      <c r="K89" s="64">
        <v>12</v>
      </c>
      <c r="L89" s="65">
        <v>0.97169811320754718</v>
      </c>
      <c r="M89" s="78">
        <v>12</v>
      </c>
      <c r="N89" s="78">
        <v>6</v>
      </c>
      <c r="O89" s="78">
        <v>0</v>
      </c>
      <c r="P89" s="65">
        <v>0.5</v>
      </c>
      <c r="Q89" s="71">
        <v>19.08954330000001</v>
      </c>
      <c r="R89" s="71">
        <v>18.164020800209883</v>
      </c>
      <c r="S89" s="71">
        <v>2.4743331999800016</v>
      </c>
      <c r="T89" s="65">
        <v>0.95151678145227669</v>
      </c>
    </row>
    <row r="90" spans="1:20">
      <c r="A90" s="73" t="s">
        <v>140</v>
      </c>
      <c r="B90" s="73"/>
      <c r="C90" s="74"/>
      <c r="D90" s="73"/>
      <c r="E90" s="74">
        <v>11793</v>
      </c>
      <c r="F90" s="74">
        <v>11250</v>
      </c>
      <c r="G90" s="74">
        <v>714</v>
      </c>
      <c r="H90" s="75">
        <v>0.95395573645382858</v>
      </c>
      <c r="I90" s="74">
        <v>3915</v>
      </c>
      <c r="J90" s="74">
        <v>3839</v>
      </c>
      <c r="K90" s="74">
        <v>172</v>
      </c>
      <c r="L90" s="75">
        <v>0.9805874840357599</v>
      </c>
      <c r="M90" s="74">
        <v>377</v>
      </c>
      <c r="N90" s="74">
        <v>298</v>
      </c>
      <c r="O90" s="74">
        <v>41</v>
      </c>
      <c r="P90" s="75">
        <v>0.79045092838196285</v>
      </c>
      <c r="Q90" s="79">
        <v>182.14706389999998</v>
      </c>
      <c r="R90" s="79">
        <v>173.51092585085939</v>
      </c>
      <c r="S90" s="79">
        <v>10.566649750069992</v>
      </c>
      <c r="T90" s="75">
        <v>0.95258700379665806</v>
      </c>
    </row>
    <row r="91" spans="1:20">
      <c r="A91" s="61"/>
      <c r="B91" s="61">
        <v>52001633</v>
      </c>
      <c r="C91" s="64" t="s">
        <v>114</v>
      </c>
      <c r="D91" s="61" t="s">
        <v>127</v>
      </c>
      <c r="E91" s="64">
        <v>1219</v>
      </c>
      <c r="F91" s="64">
        <v>1597</v>
      </c>
      <c r="G91" s="64">
        <v>84</v>
      </c>
      <c r="H91" s="65">
        <v>1.310090237899918</v>
      </c>
      <c r="I91" s="64">
        <v>280</v>
      </c>
      <c r="J91" s="64">
        <v>319</v>
      </c>
      <c r="K91" s="64">
        <v>10</v>
      </c>
      <c r="L91" s="65">
        <v>1.1392857142857142</v>
      </c>
      <c r="M91" s="78">
        <v>142</v>
      </c>
      <c r="N91" s="78">
        <v>147</v>
      </c>
      <c r="O91" s="78">
        <v>16</v>
      </c>
      <c r="P91" s="65">
        <v>1.0352112676056338</v>
      </c>
      <c r="Q91" s="71">
        <v>22.274486100000004</v>
      </c>
      <c r="R91" s="71">
        <v>27.020358150009908</v>
      </c>
      <c r="S91" s="71">
        <v>1.7186132000000007</v>
      </c>
      <c r="T91" s="65">
        <v>1.2130631444740674</v>
      </c>
    </row>
    <row r="92" spans="1:20">
      <c r="A92" s="61"/>
      <c r="B92" s="61">
        <v>52000680</v>
      </c>
      <c r="C92" s="64" t="s">
        <v>114</v>
      </c>
      <c r="D92" s="61" t="s">
        <v>78</v>
      </c>
      <c r="E92" s="64">
        <v>1741</v>
      </c>
      <c r="F92" s="64">
        <v>1371</v>
      </c>
      <c r="G92" s="64">
        <v>165</v>
      </c>
      <c r="H92" s="65">
        <v>0.7874784606547961</v>
      </c>
      <c r="I92" s="64">
        <v>122</v>
      </c>
      <c r="J92" s="64">
        <v>106</v>
      </c>
      <c r="K92" s="64">
        <v>4</v>
      </c>
      <c r="L92" s="65">
        <v>0.86885245901639341</v>
      </c>
      <c r="M92" s="78">
        <v>46</v>
      </c>
      <c r="N92" s="78">
        <v>13</v>
      </c>
      <c r="O92" s="78">
        <v>0</v>
      </c>
      <c r="P92" s="65">
        <v>0.28260869565217389</v>
      </c>
      <c r="Q92" s="71">
        <v>24.631036800000004</v>
      </c>
      <c r="R92" s="71">
        <v>19.546020150099874</v>
      </c>
      <c r="S92" s="71">
        <v>3.6485126000000041</v>
      </c>
      <c r="T92" s="65">
        <v>0.7935524723871904</v>
      </c>
    </row>
    <row r="93" spans="1:20">
      <c r="A93" s="61"/>
      <c r="B93" s="61">
        <v>52000754</v>
      </c>
      <c r="C93" s="64" t="s">
        <v>114</v>
      </c>
      <c r="D93" s="61" t="s">
        <v>79</v>
      </c>
      <c r="E93" s="64">
        <v>2845</v>
      </c>
      <c r="F93" s="64">
        <v>2140</v>
      </c>
      <c r="G93" s="64">
        <v>18</v>
      </c>
      <c r="H93" s="65">
        <v>0.75219683655536029</v>
      </c>
      <c r="I93" s="64">
        <v>1109</v>
      </c>
      <c r="J93" s="64">
        <v>918</v>
      </c>
      <c r="K93" s="64">
        <v>11</v>
      </c>
      <c r="L93" s="65">
        <v>0.82777276825969337</v>
      </c>
      <c r="M93" s="78">
        <v>188</v>
      </c>
      <c r="N93" s="78">
        <v>236</v>
      </c>
      <c r="O93" s="78">
        <v>16</v>
      </c>
      <c r="P93" s="65">
        <v>1.2553191489361701</v>
      </c>
      <c r="Q93" s="71">
        <v>45.504408800000007</v>
      </c>
      <c r="R93" s="71">
        <v>41.868061500129954</v>
      </c>
      <c r="S93" s="71">
        <v>1.7257642499999999</v>
      </c>
      <c r="T93" s="65">
        <v>0.92008802233092513</v>
      </c>
    </row>
    <row r="94" spans="1:20">
      <c r="A94" s="61"/>
      <c r="B94" s="61">
        <v>52001510</v>
      </c>
      <c r="C94" s="64" t="s">
        <v>114</v>
      </c>
      <c r="D94" s="61" t="s">
        <v>83</v>
      </c>
      <c r="E94" s="64">
        <v>2185</v>
      </c>
      <c r="F94" s="64">
        <v>1973</v>
      </c>
      <c r="G94" s="64">
        <v>233</v>
      </c>
      <c r="H94" s="65">
        <v>0.90297482837528609</v>
      </c>
      <c r="I94" s="64">
        <v>314</v>
      </c>
      <c r="J94" s="64">
        <v>333</v>
      </c>
      <c r="K94" s="64">
        <v>42</v>
      </c>
      <c r="L94" s="65">
        <v>1.0605095541401275</v>
      </c>
      <c r="M94" s="78">
        <v>10</v>
      </c>
      <c r="N94" s="78">
        <v>28</v>
      </c>
      <c r="O94" s="78">
        <v>0</v>
      </c>
      <c r="P94" s="65">
        <v>2.8</v>
      </c>
      <c r="Q94" s="71">
        <v>31.803784199999999</v>
      </c>
      <c r="R94" s="71">
        <v>30.750483100379977</v>
      </c>
      <c r="S94" s="71">
        <v>3.7245320000699986</v>
      </c>
      <c r="T94" s="65">
        <v>0.9668812650407802</v>
      </c>
    </row>
    <row r="95" spans="1:20">
      <c r="A95" s="61"/>
      <c r="B95" s="61">
        <v>52001580</v>
      </c>
      <c r="C95" s="64" t="s">
        <v>114</v>
      </c>
      <c r="D95" s="61" t="s">
        <v>94</v>
      </c>
      <c r="E95" s="64">
        <v>1259</v>
      </c>
      <c r="F95" s="64">
        <v>1549</v>
      </c>
      <c r="G95" s="64" t="s">
        <v>103</v>
      </c>
      <c r="H95" s="65">
        <v>1.2303415409054805</v>
      </c>
      <c r="I95" s="64">
        <v>151</v>
      </c>
      <c r="J95" s="64">
        <v>231</v>
      </c>
      <c r="K95" s="64" t="s">
        <v>103</v>
      </c>
      <c r="L95" s="65">
        <v>1.5298013245033113</v>
      </c>
      <c r="M95" s="78">
        <v>21</v>
      </c>
      <c r="N95" s="78">
        <v>8</v>
      </c>
      <c r="O95" s="78" t="s">
        <v>103</v>
      </c>
      <c r="P95" s="65">
        <v>0.38095238095238093</v>
      </c>
      <c r="Q95" s="71">
        <v>16.418321099999993</v>
      </c>
      <c r="R95" s="71">
        <v>20.490797900010001</v>
      </c>
      <c r="S95" s="71" t="s">
        <v>103</v>
      </c>
      <c r="T95" s="65">
        <v>1.2480446554313041</v>
      </c>
    </row>
    <row r="96" spans="1:20">
      <c r="A96" s="73" t="s">
        <v>141</v>
      </c>
      <c r="B96" s="73"/>
      <c r="C96" s="74"/>
      <c r="D96" s="73"/>
      <c r="E96" s="74">
        <v>9249</v>
      </c>
      <c r="F96" s="74">
        <v>8630</v>
      </c>
      <c r="G96" s="74">
        <v>500</v>
      </c>
      <c r="H96" s="75">
        <v>0.93307384582116981</v>
      </c>
      <c r="I96" s="74">
        <v>1976</v>
      </c>
      <c r="J96" s="74">
        <v>1907</v>
      </c>
      <c r="K96" s="74">
        <v>67</v>
      </c>
      <c r="L96" s="75">
        <v>0.96508097165991902</v>
      </c>
      <c r="M96" s="74">
        <v>407</v>
      </c>
      <c r="N96" s="74">
        <v>432</v>
      </c>
      <c r="O96" s="74">
        <v>32</v>
      </c>
      <c r="P96" s="75">
        <v>1.0614250614250613</v>
      </c>
      <c r="Q96" s="79">
        <v>140.632037</v>
      </c>
      <c r="R96" s="79">
        <v>139.67572080062973</v>
      </c>
      <c r="S96" s="79">
        <v>10.817422050070004</v>
      </c>
      <c r="T96" s="75">
        <v>0.99319986953349571</v>
      </c>
    </row>
    <row r="97" spans="1:20">
      <c r="A97" s="61"/>
      <c r="B97" s="61">
        <v>50007865</v>
      </c>
      <c r="C97" s="64" t="s">
        <v>119</v>
      </c>
      <c r="D97" s="61" t="s">
        <v>72</v>
      </c>
      <c r="E97" s="64">
        <v>5402</v>
      </c>
      <c r="F97" s="64">
        <v>4665</v>
      </c>
      <c r="G97" s="64">
        <v>297</v>
      </c>
      <c r="H97" s="65">
        <v>0.86356904850055538</v>
      </c>
      <c r="I97" s="64">
        <v>1869</v>
      </c>
      <c r="J97" s="64">
        <v>1833</v>
      </c>
      <c r="K97" s="64">
        <v>209</v>
      </c>
      <c r="L97" s="65">
        <v>0.9807383627608347</v>
      </c>
      <c r="M97" s="78">
        <v>38</v>
      </c>
      <c r="N97" s="78">
        <v>75</v>
      </c>
      <c r="O97" s="78">
        <v>0</v>
      </c>
      <c r="P97" s="65">
        <v>1.9736842105263157</v>
      </c>
      <c r="Q97" s="71">
        <v>84.095384399999944</v>
      </c>
      <c r="R97" s="71">
        <v>81.238914050840179</v>
      </c>
      <c r="S97" s="71">
        <v>7.6052106500499921</v>
      </c>
      <c r="T97" s="65">
        <v>0.96603297113700137</v>
      </c>
    </row>
    <row r="98" spans="1:20">
      <c r="A98" s="61"/>
      <c r="B98" s="61">
        <v>50008463</v>
      </c>
      <c r="C98" s="64" t="s">
        <v>119</v>
      </c>
      <c r="D98" s="61" t="s">
        <v>73</v>
      </c>
      <c r="E98" s="64">
        <v>2676</v>
      </c>
      <c r="F98" s="64">
        <v>2628</v>
      </c>
      <c r="G98" s="64">
        <v>59</v>
      </c>
      <c r="H98" s="65">
        <v>0.98206278026905824</v>
      </c>
      <c r="I98" s="64">
        <v>1700</v>
      </c>
      <c r="J98" s="64">
        <v>1762</v>
      </c>
      <c r="K98" s="64">
        <v>12</v>
      </c>
      <c r="L98" s="65">
        <v>1.036470588235294</v>
      </c>
      <c r="M98" s="78">
        <v>64</v>
      </c>
      <c r="N98" s="78">
        <v>54</v>
      </c>
      <c r="O98" s="78">
        <v>0</v>
      </c>
      <c r="P98" s="65">
        <v>0.84375</v>
      </c>
      <c r="Q98" s="71">
        <v>42.039167199999966</v>
      </c>
      <c r="R98" s="71">
        <v>43.016524600019849</v>
      </c>
      <c r="S98" s="71">
        <v>0.67371414998000057</v>
      </c>
      <c r="T98" s="65">
        <v>1.0232487336242924</v>
      </c>
    </row>
    <row r="99" spans="1:20">
      <c r="A99" s="61"/>
      <c r="B99" s="61">
        <v>52001300</v>
      </c>
      <c r="C99" s="64" t="s">
        <v>119</v>
      </c>
      <c r="D99" s="61" t="s">
        <v>82</v>
      </c>
      <c r="E99" s="64">
        <v>4298</v>
      </c>
      <c r="F99" s="64">
        <v>4601</v>
      </c>
      <c r="G99" s="64">
        <v>883</v>
      </c>
      <c r="H99" s="65">
        <v>1.0704979060027919</v>
      </c>
      <c r="I99" s="64">
        <v>966</v>
      </c>
      <c r="J99" s="64">
        <v>1179</v>
      </c>
      <c r="K99" s="64">
        <v>180</v>
      </c>
      <c r="L99" s="65">
        <v>1.2204968944099379</v>
      </c>
      <c r="M99" s="78">
        <v>22</v>
      </c>
      <c r="N99" s="78">
        <v>2</v>
      </c>
      <c r="O99" s="78">
        <v>0</v>
      </c>
      <c r="P99" s="65">
        <v>9.0909090909090912E-2</v>
      </c>
      <c r="Q99" s="71">
        <v>52.240248200000032</v>
      </c>
      <c r="R99" s="71">
        <v>56.898615300399968</v>
      </c>
      <c r="S99" s="71">
        <v>10.248512750000019</v>
      </c>
      <c r="T99" s="65">
        <v>1.0891719940258617</v>
      </c>
    </row>
    <row r="100" spans="1:20">
      <c r="A100" s="61"/>
      <c r="B100" s="61">
        <v>52001581</v>
      </c>
      <c r="C100" s="64" t="s">
        <v>119</v>
      </c>
      <c r="D100" s="61" t="s">
        <v>97</v>
      </c>
      <c r="E100" s="64">
        <v>2006</v>
      </c>
      <c r="F100" s="64">
        <v>1885</v>
      </c>
      <c r="G100" s="64">
        <v>101</v>
      </c>
      <c r="H100" s="65">
        <v>0.9396809571286141</v>
      </c>
      <c r="I100" s="64">
        <v>412</v>
      </c>
      <c r="J100" s="64">
        <v>425</v>
      </c>
      <c r="K100" s="64">
        <v>10</v>
      </c>
      <c r="L100" s="65">
        <v>1.0315533980582525</v>
      </c>
      <c r="M100" s="78">
        <v>36</v>
      </c>
      <c r="N100" s="78">
        <v>10</v>
      </c>
      <c r="O100" s="78">
        <v>0</v>
      </c>
      <c r="P100" s="65">
        <v>0.27777777777777779</v>
      </c>
      <c r="Q100" s="71">
        <v>23.823188200000004</v>
      </c>
      <c r="R100" s="71">
        <v>22.909549500060002</v>
      </c>
      <c r="S100" s="71">
        <v>1.1250559</v>
      </c>
      <c r="T100" s="65">
        <v>0.96164918430439128</v>
      </c>
    </row>
    <row r="101" spans="1:20">
      <c r="A101" s="73" t="s">
        <v>142</v>
      </c>
      <c r="B101" s="73"/>
      <c r="C101" s="74"/>
      <c r="D101" s="73"/>
      <c r="E101" s="74">
        <v>14382</v>
      </c>
      <c r="F101" s="74">
        <v>13779</v>
      </c>
      <c r="G101" s="74">
        <v>1340</v>
      </c>
      <c r="H101" s="75">
        <v>0.95807259073842299</v>
      </c>
      <c r="I101" s="74">
        <v>4947</v>
      </c>
      <c r="J101" s="74">
        <v>5199</v>
      </c>
      <c r="K101" s="74">
        <v>411</v>
      </c>
      <c r="L101" s="75">
        <v>1.0509399636143117</v>
      </c>
      <c r="M101" s="74">
        <v>160</v>
      </c>
      <c r="N101" s="74">
        <v>141</v>
      </c>
      <c r="O101" s="74">
        <v>0</v>
      </c>
      <c r="P101" s="75">
        <v>0.88124999999999998</v>
      </c>
      <c r="Q101" s="79">
        <v>202.19798799999995</v>
      </c>
      <c r="R101" s="79">
        <v>204.06360345131998</v>
      </c>
      <c r="S101" s="79">
        <v>19.652493450030011</v>
      </c>
      <c r="T101" s="75">
        <v>1.0092266766339932</v>
      </c>
    </row>
    <row r="102" spans="1:20">
      <c r="A102" s="66" t="s">
        <v>84</v>
      </c>
      <c r="B102" s="66"/>
      <c r="C102" s="67"/>
      <c r="D102" s="66"/>
      <c r="E102" s="67">
        <v>35424</v>
      </c>
      <c r="F102" s="67">
        <v>33659</v>
      </c>
      <c r="G102" s="67">
        <v>2554</v>
      </c>
      <c r="H102" s="68">
        <v>0.95017502258355913</v>
      </c>
      <c r="I102" s="67">
        <v>10838</v>
      </c>
      <c r="J102" s="67">
        <v>10945</v>
      </c>
      <c r="K102" s="67">
        <v>650</v>
      </c>
      <c r="L102" s="68">
        <v>1.0098726702343606</v>
      </c>
      <c r="M102" s="67">
        <v>944</v>
      </c>
      <c r="N102" s="67">
        <v>871</v>
      </c>
      <c r="O102" s="67">
        <v>73</v>
      </c>
      <c r="P102" s="68">
        <v>0.92266949152542377</v>
      </c>
      <c r="Q102" s="70">
        <v>524.9770888999999</v>
      </c>
      <c r="R102" s="70">
        <v>517.2502501028091</v>
      </c>
      <c r="S102" s="70">
        <v>41.036565250170007</v>
      </c>
      <c r="T102" s="68">
        <v>0.98528156949976409</v>
      </c>
    </row>
    <row r="103" spans="1:20">
      <c r="A103" s="61" t="s">
        <v>85</v>
      </c>
      <c r="B103" s="61"/>
      <c r="C103" s="64"/>
      <c r="D103" s="61"/>
      <c r="E103" s="64">
        <v>210154</v>
      </c>
      <c r="F103" s="64">
        <v>211056</v>
      </c>
      <c r="G103" s="64">
        <v>8667</v>
      </c>
      <c r="H103" s="65">
        <v>1.0042920905621591</v>
      </c>
      <c r="I103" s="64">
        <v>101765</v>
      </c>
      <c r="J103" s="64">
        <v>101687</v>
      </c>
      <c r="K103" s="64">
        <v>4493</v>
      </c>
      <c r="L103" s="65">
        <v>0.99923352822679701</v>
      </c>
      <c r="M103" s="64">
        <v>10653</v>
      </c>
      <c r="N103" s="64">
        <v>10743</v>
      </c>
      <c r="O103" s="64">
        <v>634</v>
      </c>
      <c r="P103" s="65">
        <v>1.0084483244156575</v>
      </c>
      <c r="Q103" s="71">
        <v>3292.8243859999993</v>
      </c>
      <c r="R103" s="71">
        <v>3386.1202253342817</v>
      </c>
      <c r="S103" s="71">
        <v>164.61232037537999</v>
      </c>
      <c r="T103" s="65">
        <v>1.028333074709646</v>
      </c>
    </row>
    <row r="120" spans="5:17">
      <c r="E120" s="82">
        <v>173203</v>
      </c>
      <c r="I120" s="82">
        <v>74929</v>
      </c>
      <c r="M120" s="82">
        <v>7895</v>
      </c>
      <c r="Q120" s="82">
        <v>2453</v>
      </c>
    </row>
  </sheetData>
  <mergeCells count="4">
    <mergeCell ref="E1:H1"/>
    <mergeCell ref="I1:L1"/>
    <mergeCell ref="M1:P1"/>
    <mergeCell ref="Q1:T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U120"/>
  <sheetViews>
    <sheetView workbookViewId="0">
      <selection activeCell="H24" sqref="H24"/>
    </sheetView>
  </sheetViews>
  <sheetFormatPr defaultRowHeight="15"/>
  <cols>
    <col min="1" max="1" width="11.28515625" style="16" customWidth="1"/>
    <col min="2" max="2" width="9.5703125" style="16" customWidth="1"/>
    <col min="3" max="3" width="9.140625" style="83"/>
    <col min="4" max="4" width="37.140625" style="16" bestFit="1" customWidth="1"/>
    <col min="5" max="5" width="9.140625" style="83"/>
    <col min="6" max="6" width="11.7109375" style="83" bestFit="1" customWidth="1"/>
    <col min="7" max="7" width="14.85546875" style="83" customWidth="1"/>
    <col min="8" max="8" width="7.28515625" style="83" bestFit="1" customWidth="1"/>
    <col min="9" max="9" width="9.140625" style="83"/>
    <col min="10" max="10" width="11.7109375" style="83" bestFit="1" customWidth="1"/>
    <col min="11" max="11" width="15.28515625" style="83" customWidth="1"/>
    <col min="12" max="16" width="11.7109375" style="83" customWidth="1"/>
    <col min="17" max="17" width="9.85546875" style="83" customWidth="1"/>
    <col min="18" max="18" width="11.7109375" style="83" bestFit="1" customWidth="1"/>
    <col min="19" max="19" width="15.28515625" style="83" customWidth="1"/>
    <col min="20" max="20" width="9.140625" style="83"/>
    <col min="21" max="21" width="9.140625" style="57"/>
    <col min="22" max="22" width="10" style="16" bestFit="1" customWidth="1"/>
    <col min="23" max="16384" width="9.140625" style="16"/>
  </cols>
  <sheetData>
    <row r="1" spans="1:20">
      <c r="A1" s="61"/>
      <c r="B1" s="61"/>
      <c r="C1" s="64"/>
      <c r="D1" s="61"/>
      <c r="E1" s="93" t="s">
        <v>86</v>
      </c>
      <c r="F1" s="107"/>
      <c r="G1" s="107"/>
      <c r="H1" s="108"/>
      <c r="I1" s="96" t="s">
        <v>89</v>
      </c>
      <c r="J1" s="107"/>
      <c r="K1" s="107"/>
      <c r="L1" s="108"/>
      <c r="M1" s="104" t="s">
        <v>147</v>
      </c>
      <c r="N1" s="105"/>
      <c r="O1" s="105"/>
      <c r="P1" s="106"/>
      <c r="Q1" s="99" t="s">
        <v>90</v>
      </c>
      <c r="R1" s="107"/>
      <c r="S1" s="107"/>
      <c r="T1" s="108"/>
    </row>
    <row r="2" spans="1:20" ht="25.5">
      <c r="A2" s="62" t="s">
        <v>0</v>
      </c>
      <c r="B2" s="62" t="s">
        <v>1</v>
      </c>
      <c r="C2" s="62" t="s">
        <v>128</v>
      </c>
      <c r="D2" s="62" t="s">
        <v>2</v>
      </c>
      <c r="E2" s="62" t="s">
        <v>87</v>
      </c>
      <c r="F2" s="62" t="s">
        <v>88</v>
      </c>
      <c r="G2" s="63" t="s">
        <v>155</v>
      </c>
      <c r="H2" s="62" t="s">
        <v>93</v>
      </c>
      <c r="I2" s="62" t="s">
        <v>87</v>
      </c>
      <c r="J2" s="62" t="s">
        <v>88</v>
      </c>
      <c r="K2" s="63" t="s">
        <v>155</v>
      </c>
      <c r="L2" s="62" t="s">
        <v>93</v>
      </c>
      <c r="M2" s="62" t="s">
        <v>87</v>
      </c>
      <c r="N2" s="62" t="s">
        <v>88</v>
      </c>
      <c r="O2" s="63" t="s">
        <v>155</v>
      </c>
      <c r="P2" s="62" t="s">
        <v>93</v>
      </c>
      <c r="Q2" s="62" t="s">
        <v>87</v>
      </c>
      <c r="R2" s="62" t="s">
        <v>88</v>
      </c>
      <c r="S2" s="63" t="s">
        <v>155</v>
      </c>
      <c r="T2" s="62" t="s">
        <v>93</v>
      </c>
    </row>
    <row r="3" spans="1:20">
      <c r="A3" s="61" t="s">
        <v>3</v>
      </c>
      <c r="B3" s="61">
        <v>52000238</v>
      </c>
      <c r="C3" s="64" t="s">
        <v>113</v>
      </c>
      <c r="D3" s="61" t="s">
        <v>4</v>
      </c>
      <c r="E3" s="64">
        <v>3543</v>
      </c>
      <c r="F3" s="64">
        <v>3629</v>
      </c>
      <c r="G3" s="64">
        <v>15</v>
      </c>
      <c r="H3" s="65">
        <v>1.0242732147897262</v>
      </c>
      <c r="I3" s="64">
        <v>963</v>
      </c>
      <c r="J3" s="64">
        <v>879</v>
      </c>
      <c r="K3" s="64">
        <v>2</v>
      </c>
      <c r="L3" s="65">
        <v>0.91277258566978192</v>
      </c>
      <c r="M3" s="78">
        <v>199</v>
      </c>
      <c r="N3" s="78">
        <v>171</v>
      </c>
      <c r="O3" s="78">
        <v>0</v>
      </c>
      <c r="P3" s="65">
        <v>0.85929648241206025</v>
      </c>
      <c r="Q3" s="71">
        <v>49.418819799999945</v>
      </c>
      <c r="R3" s="71">
        <v>50.387571750089698</v>
      </c>
      <c r="S3" s="71">
        <v>0.16206054998999997</v>
      </c>
      <c r="T3" s="65">
        <v>1.0196028952939453</v>
      </c>
    </row>
    <row r="4" spans="1:20">
      <c r="A4" s="61"/>
      <c r="B4" s="61">
        <v>52000671</v>
      </c>
      <c r="C4" s="64" t="s">
        <v>113</v>
      </c>
      <c r="D4" s="61" t="s">
        <v>7</v>
      </c>
      <c r="E4" s="64">
        <v>1416</v>
      </c>
      <c r="F4" s="64">
        <v>1094</v>
      </c>
      <c r="G4" s="64" t="s">
        <v>103</v>
      </c>
      <c r="H4" s="65">
        <v>0.77259887005649719</v>
      </c>
      <c r="I4" s="64">
        <v>96</v>
      </c>
      <c r="J4" s="64">
        <v>56</v>
      </c>
      <c r="K4" s="64" t="s">
        <v>103</v>
      </c>
      <c r="L4" s="65">
        <v>0.58333333333333337</v>
      </c>
      <c r="M4" s="78">
        <v>19</v>
      </c>
      <c r="N4" s="78">
        <v>14</v>
      </c>
      <c r="O4" s="78" t="s">
        <v>103</v>
      </c>
      <c r="P4" s="65">
        <v>0.73684210526315785</v>
      </c>
      <c r="Q4" s="71">
        <v>16.128172500000012</v>
      </c>
      <c r="R4" s="71">
        <v>12.951570649979974</v>
      </c>
      <c r="S4" s="71" t="s">
        <v>103</v>
      </c>
      <c r="T4" s="65">
        <v>0.80304018635589147</v>
      </c>
    </row>
    <row r="5" spans="1:20">
      <c r="A5" s="61"/>
      <c r="B5" s="61">
        <v>52001160</v>
      </c>
      <c r="C5" s="64" t="s">
        <v>113</v>
      </c>
      <c r="D5" s="61" t="s">
        <v>8</v>
      </c>
      <c r="E5" s="64">
        <v>3711</v>
      </c>
      <c r="F5" s="64">
        <v>3807</v>
      </c>
      <c r="G5" s="64">
        <v>197</v>
      </c>
      <c r="H5" s="65">
        <v>1.0258690379951496</v>
      </c>
      <c r="I5" s="64">
        <v>668</v>
      </c>
      <c r="J5" s="64">
        <v>637</v>
      </c>
      <c r="K5" s="64">
        <v>20</v>
      </c>
      <c r="L5" s="65">
        <v>0.95359281437125754</v>
      </c>
      <c r="M5" s="78">
        <v>184</v>
      </c>
      <c r="N5" s="78">
        <v>172</v>
      </c>
      <c r="O5" s="78">
        <v>8</v>
      </c>
      <c r="P5" s="65">
        <v>0.93478260869565222</v>
      </c>
      <c r="Q5" s="71">
        <v>47.842436099999944</v>
      </c>
      <c r="R5" s="71">
        <v>50.337269250099752</v>
      </c>
      <c r="S5" s="71">
        <v>2.4078924000099988</v>
      </c>
      <c r="T5" s="65">
        <v>1.0521468669547915</v>
      </c>
    </row>
    <row r="6" spans="1:20">
      <c r="A6" s="61"/>
      <c r="B6" s="61">
        <v>52001514</v>
      </c>
      <c r="C6" s="64" t="s">
        <v>113</v>
      </c>
      <c r="D6" s="61" t="s">
        <v>9</v>
      </c>
      <c r="E6" s="64">
        <v>1504</v>
      </c>
      <c r="F6" s="64">
        <v>1441</v>
      </c>
      <c r="G6" s="64" t="s">
        <v>103</v>
      </c>
      <c r="H6" s="65">
        <v>0.95811170212765961</v>
      </c>
      <c r="I6" s="64">
        <v>584</v>
      </c>
      <c r="J6" s="64">
        <v>516</v>
      </c>
      <c r="K6" s="64" t="s">
        <v>103</v>
      </c>
      <c r="L6" s="65">
        <v>0.88356164383561642</v>
      </c>
      <c r="M6" s="78">
        <v>30</v>
      </c>
      <c r="N6" s="78">
        <v>21</v>
      </c>
      <c r="O6" s="78" t="s">
        <v>103</v>
      </c>
      <c r="P6" s="65">
        <v>0.7</v>
      </c>
      <c r="Q6" s="71">
        <v>19.903634499999974</v>
      </c>
      <c r="R6" s="71">
        <v>19.178029250019996</v>
      </c>
      <c r="S6" s="71" t="s">
        <v>103</v>
      </c>
      <c r="T6" s="65">
        <v>0.96354408286687643</v>
      </c>
    </row>
    <row r="7" spans="1:20">
      <c r="A7" s="73" t="s">
        <v>129</v>
      </c>
      <c r="B7" s="73"/>
      <c r="C7" s="74"/>
      <c r="D7" s="73"/>
      <c r="E7" s="74">
        <v>10174</v>
      </c>
      <c r="F7" s="74">
        <v>9971</v>
      </c>
      <c r="G7" s="74">
        <v>212</v>
      </c>
      <c r="H7" s="75">
        <v>0.98004717908393946</v>
      </c>
      <c r="I7" s="74">
        <v>2311</v>
      </c>
      <c r="J7" s="74">
        <v>2088</v>
      </c>
      <c r="K7" s="74">
        <v>22</v>
      </c>
      <c r="L7" s="75">
        <v>0.90350497620077885</v>
      </c>
      <c r="M7" s="74">
        <v>432</v>
      </c>
      <c r="N7" s="74">
        <v>378</v>
      </c>
      <c r="O7" s="74">
        <v>8</v>
      </c>
      <c r="P7" s="75">
        <v>0.875</v>
      </c>
      <c r="Q7" s="79">
        <v>133.29306289999988</v>
      </c>
      <c r="R7" s="79">
        <v>132.85444090018942</v>
      </c>
      <c r="S7" s="79">
        <v>2.5699529499999989</v>
      </c>
      <c r="T7" s="75">
        <v>0.99670934112948151</v>
      </c>
    </row>
    <row r="8" spans="1:20">
      <c r="A8" s="61"/>
      <c r="B8" s="61">
        <v>52000379</v>
      </c>
      <c r="C8" s="64" t="s">
        <v>120</v>
      </c>
      <c r="D8" s="61" t="s">
        <v>5</v>
      </c>
      <c r="E8" s="64">
        <v>3367</v>
      </c>
      <c r="F8" s="64">
        <v>3489</v>
      </c>
      <c r="G8" s="64">
        <v>188</v>
      </c>
      <c r="H8" s="65">
        <v>1.0362340362340363</v>
      </c>
      <c r="I8" s="64">
        <v>659</v>
      </c>
      <c r="J8" s="64">
        <v>626</v>
      </c>
      <c r="K8" s="64">
        <v>42</v>
      </c>
      <c r="L8" s="65">
        <v>0.9499241274658573</v>
      </c>
      <c r="M8" s="78">
        <v>41</v>
      </c>
      <c r="N8" s="78">
        <v>27</v>
      </c>
      <c r="O8" s="78">
        <v>0</v>
      </c>
      <c r="P8" s="65">
        <v>0.65853658536585369</v>
      </c>
      <c r="Q8" s="71">
        <v>41.989183399999902</v>
      </c>
      <c r="R8" s="71">
        <v>44.155213649979864</v>
      </c>
      <c r="S8" s="71">
        <v>2.3336449999900002</v>
      </c>
      <c r="T8" s="65">
        <v>1.0515854340234672</v>
      </c>
    </row>
    <row r="9" spans="1:20">
      <c r="A9" s="61"/>
      <c r="B9" s="61">
        <v>52000524</v>
      </c>
      <c r="C9" s="64" t="s">
        <v>120</v>
      </c>
      <c r="D9" s="61" t="s">
        <v>6</v>
      </c>
      <c r="E9" s="64">
        <v>2448</v>
      </c>
      <c r="F9" s="64">
        <v>2464</v>
      </c>
      <c r="G9" s="64">
        <v>116</v>
      </c>
      <c r="H9" s="65">
        <v>1.0065359477124183</v>
      </c>
      <c r="I9" s="64">
        <v>532</v>
      </c>
      <c r="J9" s="64">
        <v>458</v>
      </c>
      <c r="K9" s="64">
        <v>16</v>
      </c>
      <c r="L9" s="65">
        <v>0.86090225563909772</v>
      </c>
      <c r="M9" s="78">
        <v>71</v>
      </c>
      <c r="N9" s="78">
        <v>88</v>
      </c>
      <c r="O9" s="78">
        <v>2</v>
      </c>
      <c r="P9" s="65">
        <v>1.2394366197183098</v>
      </c>
      <c r="Q9" s="71">
        <v>37.251569599999932</v>
      </c>
      <c r="R9" s="71">
        <v>37.986467800309974</v>
      </c>
      <c r="S9" s="71">
        <v>1.4426574000100003</v>
      </c>
      <c r="T9" s="65">
        <v>1.0197279794704286</v>
      </c>
    </row>
    <row r="10" spans="1:20">
      <c r="A10" s="73" t="s">
        <v>130</v>
      </c>
      <c r="B10" s="73"/>
      <c r="C10" s="74"/>
      <c r="D10" s="73"/>
      <c r="E10" s="74">
        <v>5815</v>
      </c>
      <c r="F10" s="74">
        <v>5953</v>
      </c>
      <c r="G10" s="74">
        <v>304</v>
      </c>
      <c r="H10" s="75">
        <v>1.023731728288908</v>
      </c>
      <c r="I10" s="74">
        <v>1191</v>
      </c>
      <c r="J10" s="74">
        <v>1084</v>
      </c>
      <c r="K10" s="74">
        <v>58</v>
      </c>
      <c r="L10" s="75">
        <v>0.91015952980688497</v>
      </c>
      <c r="M10" s="74">
        <v>112</v>
      </c>
      <c r="N10" s="74">
        <v>115</v>
      </c>
      <c r="O10" s="74">
        <v>2</v>
      </c>
      <c r="P10" s="75">
        <v>1.0267857142857142</v>
      </c>
      <c r="Q10" s="79">
        <v>79.240752999999842</v>
      </c>
      <c r="R10" s="79">
        <v>82.141681450289838</v>
      </c>
      <c r="S10" s="79">
        <v>3.7763024000000005</v>
      </c>
      <c r="T10" s="75">
        <v>1.0366090469923981</v>
      </c>
    </row>
    <row r="11" spans="1:20">
      <c r="A11" s="66" t="s">
        <v>11</v>
      </c>
      <c r="B11" s="66"/>
      <c r="C11" s="67"/>
      <c r="D11" s="66"/>
      <c r="E11" s="67">
        <v>15989</v>
      </c>
      <c r="F11" s="67">
        <v>15924</v>
      </c>
      <c r="G11" s="67">
        <v>516</v>
      </c>
      <c r="H11" s="68">
        <v>0.99593470510976301</v>
      </c>
      <c r="I11" s="67">
        <v>3502</v>
      </c>
      <c r="J11" s="67">
        <v>3172</v>
      </c>
      <c r="K11" s="67">
        <v>80</v>
      </c>
      <c r="L11" s="68">
        <v>0.90576813249571675</v>
      </c>
      <c r="M11" s="67">
        <v>544</v>
      </c>
      <c r="N11" s="67">
        <v>493</v>
      </c>
      <c r="O11" s="67">
        <v>10</v>
      </c>
      <c r="P11" s="68">
        <v>0.90625</v>
      </c>
      <c r="Q11" s="70">
        <v>212.53381589999972</v>
      </c>
      <c r="R11" s="70">
        <v>214.99612235047925</v>
      </c>
      <c r="S11" s="70">
        <v>6.3462553499999999</v>
      </c>
      <c r="T11" s="68">
        <v>1.0115854808330269</v>
      </c>
    </row>
    <row r="12" spans="1:20">
      <c r="A12" s="61" t="s">
        <v>153</v>
      </c>
      <c r="B12" s="61">
        <v>50000964</v>
      </c>
      <c r="C12" s="64" t="s">
        <v>106</v>
      </c>
      <c r="D12" s="61" t="s">
        <v>13</v>
      </c>
      <c r="E12" s="64">
        <v>448</v>
      </c>
      <c r="F12" s="64">
        <v>440</v>
      </c>
      <c r="G12" s="64" t="s">
        <v>103</v>
      </c>
      <c r="H12" s="65">
        <v>0.9821428571428571</v>
      </c>
      <c r="I12" s="64">
        <v>390</v>
      </c>
      <c r="J12" s="64">
        <v>440</v>
      </c>
      <c r="K12" s="64" t="s">
        <v>103</v>
      </c>
      <c r="L12" s="65">
        <v>1.1282051282051282</v>
      </c>
      <c r="M12" s="78">
        <v>1</v>
      </c>
      <c r="N12" s="78">
        <v>6</v>
      </c>
      <c r="O12" s="78" t="s">
        <v>103</v>
      </c>
      <c r="P12" s="65">
        <v>6</v>
      </c>
      <c r="Q12" s="71">
        <v>5.0996183999999962</v>
      </c>
      <c r="R12" s="71">
        <v>7.9671146999999944</v>
      </c>
      <c r="S12" s="71" t="s">
        <v>103</v>
      </c>
      <c r="T12" s="65">
        <v>1.5622962494605479</v>
      </c>
    </row>
    <row r="13" spans="1:20">
      <c r="A13" s="61"/>
      <c r="B13" s="61">
        <v>50010344</v>
      </c>
      <c r="C13" s="64" t="s">
        <v>106</v>
      </c>
      <c r="D13" s="61" t="s">
        <v>14</v>
      </c>
      <c r="E13" s="64">
        <v>3835</v>
      </c>
      <c r="F13" s="64">
        <v>3472</v>
      </c>
      <c r="G13" s="64">
        <v>90</v>
      </c>
      <c r="H13" s="65">
        <v>0.90534550195567143</v>
      </c>
      <c r="I13" s="64">
        <v>3815</v>
      </c>
      <c r="J13" s="64">
        <v>3577</v>
      </c>
      <c r="K13" s="64">
        <v>75</v>
      </c>
      <c r="L13" s="65">
        <v>0.93761467889908257</v>
      </c>
      <c r="M13" s="78">
        <v>329</v>
      </c>
      <c r="N13" s="78">
        <v>245</v>
      </c>
      <c r="O13" s="78">
        <v>7</v>
      </c>
      <c r="P13" s="65">
        <v>0.74468085106382975</v>
      </c>
      <c r="Q13" s="71">
        <v>80.448665400000053</v>
      </c>
      <c r="R13" s="71">
        <v>75.075756850259594</v>
      </c>
      <c r="S13" s="71">
        <v>2.4945584499999995</v>
      </c>
      <c r="T13" s="65">
        <v>0.93321320468119962</v>
      </c>
    </row>
    <row r="14" spans="1:20">
      <c r="A14" s="61"/>
      <c r="B14" s="61">
        <v>52000433</v>
      </c>
      <c r="C14" s="64" t="s">
        <v>106</v>
      </c>
      <c r="D14" s="61" t="s">
        <v>15</v>
      </c>
      <c r="E14" s="64">
        <v>4573</v>
      </c>
      <c r="F14" s="64">
        <v>4636</v>
      </c>
      <c r="G14" s="64">
        <v>431</v>
      </c>
      <c r="H14" s="65">
        <v>1.0137765143232014</v>
      </c>
      <c r="I14" s="64">
        <v>3495</v>
      </c>
      <c r="J14" s="64">
        <v>3662</v>
      </c>
      <c r="K14" s="64">
        <v>209</v>
      </c>
      <c r="L14" s="65">
        <v>1.0477825464949928</v>
      </c>
      <c r="M14" s="78">
        <v>276</v>
      </c>
      <c r="N14" s="78">
        <v>339</v>
      </c>
      <c r="O14" s="78">
        <v>28</v>
      </c>
      <c r="P14" s="65">
        <v>1.2282608695652173</v>
      </c>
      <c r="Q14" s="71">
        <v>82.863264999999927</v>
      </c>
      <c r="R14" s="71">
        <v>88.816208650579284</v>
      </c>
      <c r="S14" s="71">
        <v>7.5387256500199982</v>
      </c>
      <c r="T14" s="65">
        <v>1.0718405634943224</v>
      </c>
    </row>
    <row r="15" spans="1:20">
      <c r="A15" s="61"/>
      <c r="B15" s="61">
        <v>52001648</v>
      </c>
      <c r="C15" s="64" t="s">
        <v>106</v>
      </c>
      <c r="D15" s="61" t="s">
        <v>154</v>
      </c>
      <c r="E15" s="64">
        <v>955</v>
      </c>
      <c r="F15" s="64">
        <v>574</v>
      </c>
      <c r="G15" s="64">
        <v>81</v>
      </c>
      <c r="H15" s="65">
        <v>0.60104712041884811</v>
      </c>
      <c r="I15" s="64">
        <v>1022</v>
      </c>
      <c r="J15" s="64">
        <v>543</v>
      </c>
      <c r="K15" s="64">
        <v>47</v>
      </c>
      <c r="L15" s="65">
        <v>0.53131115459882583</v>
      </c>
      <c r="M15" s="78">
        <v>80</v>
      </c>
      <c r="N15" s="78">
        <v>6</v>
      </c>
      <c r="O15" s="78">
        <v>0</v>
      </c>
      <c r="P15" s="65">
        <v>7.4999999999999997E-2</v>
      </c>
      <c r="Q15" s="71">
        <v>23.595462699999992</v>
      </c>
      <c r="R15" s="71">
        <v>11.530177750109999</v>
      </c>
      <c r="S15" s="71">
        <v>1.3565714500100003</v>
      </c>
      <c r="T15" s="65">
        <v>0.48866080299879022</v>
      </c>
    </row>
    <row r="16" spans="1:20">
      <c r="A16" s="61"/>
      <c r="B16" s="61">
        <v>52001289</v>
      </c>
      <c r="C16" s="64" t="s">
        <v>106</v>
      </c>
      <c r="D16" s="61" t="s">
        <v>21</v>
      </c>
      <c r="E16" s="64">
        <v>3313</v>
      </c>
      <c r="F16" s="64">
        <v>3047</v>
      </c>
      <c r="G16" s="64">
        <v>88</v>
      </c>
      <c r="H16" s="65">
        <v>0.9197102324177483</v>
      </c>
      <c r="I16" s="64">
        <v>2075</v>
      </c>
      <c r="J16" s="64">
        <v>2015</v>
      </c>
      <c r="K16" s="64">
        <v>54</v>
      </c>
      <c r="L16" s="65">
        <v>0.97108433734939759</v>
      </c>
      <c r="M16" s="78">
        <v>34</v>
      </c>
      <c r="N16" s="78">
        <v>33</v>
      </c>
      <c r="O16" s="78">
        <v>0</v>
      </c>
      <c r="P16" s="65">
        <v>0.97058823529411764</v>
      </c>
      <c r="Q16" s="71">
        <v>52.15008969999996</v>
      </c>
      <c r="R16" s="71">
        <v>51.288275800549883</v>
      </c>
      <c r="S16" s="71">
        <v>1.5050124500500011</v>
      </c>
      <c r="T16" s="65">
        <v>0.98347435441803133</v>
      </c>
    </row>
    <row r="17" spans="1:20">
      <c r="A17" s="61"/>
      <c r="B17" s="61">
        <v>52001471</v>
      </c>
      <c r="C17" s="64" t="s">
        <v>106</v>
      </c>
      <c r="D17" s="61" t="s">
        <v>22</v>
      </c>
      <c r="E17" s="64">
        <v>1284</v>
      </c>
      <c r="F17" s="64">
        <v>1370</v>
      </c>
      <c r="G17" s="64">
        <v>66</v>
      </c>
      <c r="H17" s="65">
        <v>1.0669781931464175</v>
      </c>
      <c r="I17" s="64">
        <v>696</v>
      </c>
      <c r="J17" s="64">
        <v>668</v>
      </c>
      <c r="K17" s="64">
        <v>28</v>
      </c>
      <c r="L17" s="65">
        <v>0.95977011494252873</v>
      </c>
      <c r="M17" s="78">
        <v>130</v>
      </c>
      <c r="N17" s="78">
        <v>175</v>
      </c>
      <c r="O17" s="78">
        <v>14</v>
      </c>
      <c r="P17" s="65">
        <v>1.3461538461538463</v>
      </c>
      <c r="Q17" s="71">
        <v>22.885152900000037</v>
      </c>
      <c r="R17" s="71">
        <v>25.0582597502199</v>
      </c>
      <c r="S17" s="71">
        <v>1.3778397500000001</v>
      </c>
      <c r="T17" s="65">
        <v>1.0949570605761545</v>
      </c>
    </row>
    <row r="18" spans="1:20">
      <c r="A18" s="61"/>
      <c r="B18" s="61">
        <v>52001559</v>
      </c>
      <c r="C18" s="64" t="s">
        <v>106</v>
      </c>
      <c r="D18" s="61" t="s">
        <v>24</v>
      </c>
      <c r="E18" s="64">
        <v>2935</v>
      </c>
      <c r="F18" s="64">
        <v>2913</v>
      </c>
      <c r="G18" s="64">
        <v>102</v>
      </c>
      <c r="H18" s="65">
        <v>0.99250425894378191</v>
      </c>
      <c r="I18" s="64">
        <v>532</v>
      </c>
      <c r="J18" s="64">
        <v>605</v>
      </c>
      <c r="K18" s="64">
        <v>14</v>
      </c>
      <c r="L18" s="65">
        <v>1.137218045112782</v>
      </c>
      <c r="M18" s="78">
        <v>106</v>
      </c>
      <c r="N18" s="78">
        <v>89</v>
      </c>
      <c r="O18" s="78">
        <v>0</v>
      </c>
      <c r="P18" s="65">
        <v>0.839622641509434</v>
      </c>
      <c r="Q18" s="71">
        <v>44.420918500000042</v>
      </c>
      <c r="R18" s="71">
        <v>46.081220550149823</v>
      </c>
      <c r="S18" s="71">
        <v>2.2745061000299995</v>
      </c>
      <c r="T18" s="65">
        <v>1.0373765808140545</v>
      </c>
    </row>
    <row r="19" spans="1:20">
      <c r="A19" s="61"/>
      <c r="B19" s="61">
        <v>52001599</v>
      </c>
      <c r="C19" s="64" t="s">
        <v>106</v>
      </c>
      <c r="D19" s="61" t="s">
        <v>98</v>
      </c>
      <c r="E19" s="64">
        <v>2207</v>
      </c>
      <c r="F19" s="64">
        <v>2330</v>
      </c>
      <c r="G19" s="64">
        <v>175</v>
      </c>
      <c r="H19" s="65">
        <v>1.0557317625736293</v>
      </c>
      <c r="I19" s="64">
        <v>1071</v>
      </c>
      <c r="J19" s="64">
        <v>1120</v>
      </c>
      <c r="K19" s="64">
        <v>90</v>
      </c>
      <c r="L19" s="65">
        <v>1.0457516339869282</v>
      </c>
      <c r="M19" s="78">
        <v>7</v>
      </c>
      <c r="N19" s="78">
        <v>11</v>
      </c>
      <c r="O19" s="78">
        <v>0</v>
      </c>
      <c r="P19" s="65">
        <v>1.5714285714285714</v>
      </c>
      <c r="Q19" s="71">
        <v>31.79759169999992</v>
      </c>
      <c r="R19" s="71">
        <v>34.080272850039904</v>
      </c>
      <c r="S19" s="71">
        <v>2.9165949500300008</v>
      </c>
      <c r="T19" s="65">
        <v>1.071787862790879</v>
      </c>
    </row>
    <row r="20" spans="1:20">
      <c r="A20" s="73" t="s">
        <v>131</v>
      </c>
      <c r="B20" s="73"/>
      <c r="C20" s="74"/>
      <c r="D20" s="73"/>
      <c r="E20" s="74">
        <v>19550</v>
      </c>
      <c r="F20" s="74">
        <v>18782</v>
      </c>
      <c r="G20" s="74">
        <v>1033</v>
      </c>
      <c r="H20" s="75">
        <v>0.96071611253196931</v>
      </c>
      <c r="I20" s="74">
        <v>13096</v>
      </c>
      <c r="J20" s="74">
        <v>12630</v>
      </c>
      <c r="K20" s="74">
        <v>517</v>
      </c>
      <c r="L20" s="75">
        <v>0.96441661576053761</v>
      </c>
      <c r="M20" s="74">
        <v>963</v>
      </c>
      <c r="N20" s="74">
        <v>904</v>
      </c>
      <c r="O20" s="74">
        <v>49</v>
      </c>
      <c r="P20" s="75">
        <v>0.93873312564901346</v>
      </c>
      <c r="Q20" s="79">
        <v>343.26076429999995</v>
      </c>
      <c r="R20" s="79">
        <v>339.89728690190839</v>
      </c>
      <c r="S20" s="79">
        <v>19.463808800139997</v>
      </c>
      <c r="T20" s="75">
        <v>0.99020139279550168</v>
      </c>
    </row>
    <row r="21" spans="1:20">
      <c r="A21" s="61"/>
      <c r="B21" s="61">
        <v>52000515</v>
      </c>
      <c r="C21" s="64" t="s">
        <v>107</v>
      </c>
      <c r="D21" s="61" t="s">
        <v>16</v>
      </c>
      <c r="E21" s="64">
        <v>2823</v>
      </c>
      <c r="F21" s="64">
        <v>2775</v>
      </c>
      <c r="G21" s="64">
        <v>127</v>
      </c>
      <c r="H21" s="65">
        <v>0.98299681190223165</v>
      </c>
      <c r="I21" s="64">
        <v>3463</v>
      </c>
      <c r="J21" s="64">
        <v>3465</v>
      </c>
      <c r="K21" s="64">
        <v>195</v>
      </c>
      <c r="L21" s="65">
        <v>1.0005775339301184</v>
      </c>
      <c r="M21" s="78">
        <v>442</v>
      </c>
      <c r="N21" s="78">
        <v>476</v>
      </c>
      <c r="O21" s="78">
        <v>25</v>
      </c>
      <c r="P21" s="65">
        <v>1.0769230769230769</v>
      </c>
      <c r="Q21" s="71">
        <v>63.752246500000211</v>
      </c>
      <c r="R21" s="71">
        <v>67.320410750209646</v>
      </c>
      <c r="S21" s="71">
        <v>3.4953512499900024</v>
      </c>
      <c r="T21" s="65">
        <v>1.0559692316130291</v>
      </c>
    </row>
    <row r="22" spans="1:20">
      <c r="A22" s="61"/>
      <c r="B22" s="61">
        <v>52001034</v>
      </c>
      <c r="C22" s="64" t="s">
        <v>107</v>
      </c>
      <c r="D22" s="61" t="s">
        <v>17</v>
      </c>
      <c r="E22" s="64">
        <v>3047</v>
      </c>
      <c r="F22" s="64">
        <v>2589</v>
      </c>
      <c r="G22" s="64">
        <v>106</v>
      </c>
      <c r="H22" s="65">
        <v>0.84968821791926485</v>
      </c>
      <c r="I22" s="64">
        <v>850</v>
      </c>
      <c r="J22" s="64">
        <v>652</v>
      </c>
      <c r="K22" s="64">
        <v>10</v>
      </c>
      <c r="L22" s="65">
        <v>0.76705882352941179</v>
      </c>
      <c r="M22" s="78">
        <v>65</v>
      </c>
      <c r="N22" s="78">
        <v>70</v>
      </c>
      <c r="O22" s="78">
        <v>0</v>
      </c>
      <c r="P22" s="65">
        <v>1.0769230769230769</v>
      </c>
      <c r="Q22" s="71">
        <v>40.756921699999957</v>
      </c>
      <c r="R22" s="71">
        <v>36.055162549969921</v>
      </c>
      <c r="S22" s="71">
        <v>1.12343075</v>
      </c>
      <c r="T22" s="65">
        <v>0.88463900231135362</v>
      </c>
    </row>
    <row r="23" spans="1:20">
      <c r="A23" s="61"/>
      <c r="B23" s="61">
        <v>52001652</v>
      </c>
      <c r="C23" s="64" t="s">
        <v>107</v>
      </c>
      <c r="D23" s="61" t="s">
        <v>18</v>
      </c>
      <c r="E23" s="64">
        <v>2916</v>
      </c>
      <c r="F23" s="64">
        <v>2868</v>
      </c>
      <c r="G23" s="64">
        <v>157</v>
      </c>
      <c r="H23" s="65">
        <v>0.98353909465020573</v>
      </c>
      <c r="I23" s="64">
        <v>786</v>
      </c>
      <c r="J23" s="64">
        <v>830</v>
      </c>
      <c r="K23" s="64">
        <v>34</v>
      </c>
      <c r="L23" s="65">
        <v>1.0559796437659033</v>
      </c>
      <c r="M23" s="78">
        <v>305</v>
      </c>
      <c r="N23" s="78">
        <v>278</v>
      </c>
      <c r="O23" s="78">
        <v>22</v>
      </c>
      <c r="P23" s="65">
        <v>0.91147540983606556</v>
      </c>
      <c r="Q23" s="71">
        <v>43.062951700000049</v>
      </c>
      <c r="R23" s="71">
        <v>46.159772799949977</v>
      </c>
      <c r="S23" s="71">
        <v>2.3730875499600002</v>
      </c>
      <c r="T23" s="65">
        <v>1.0719138140256634</v>
      </c>
    </row>
    <row r="24" spans="1:20">
      <c r="A24" s="61"/>
      <c r="B24" s="61">
        <v>52001234</v>
      </c>
      <c r="C24" s="64" t="s">
        <v>107</v>
      </c>
      <c r="D24" s="61" t="s">
        <v>19</v>
      </c>
      <c r="E24" s="64">
        <v>3141</v>
      </c>
      <c r="F24" s="64">
        <v>2954</v>
      </c>
      <c r="G24" s="64">
        <v>121</v>
      </c>
      <c r="H24" s="65">
        <v>0.94046482012098054</v>
      </c>
      <c r="I24" s="64">
        <v>731</v>
      </c>
      <c r="J24" s="64">
        <v>739</v>
      </c>
      <c r="K24" s="64">
        <v>42</v>
      </c>
      <c r="L24" s="65">
        <v>1.0109439124487005</v>
      </c>
      <c r="M24" s="78">
        <v>80</v>
      </c>
      <c r="N24" s="78">
        <v>102</v>
      </c>
      <c r="O24" s="78">
        <v>6</v>
      </c>
      <c r="P24" s="65">
        <v>1.2749999999999999</v>
      </c>
      <c r="Q24" s="71">
        <v>42.237989299999931</v>
      </c>
      <c r="R24" s="71">
        <v>43.002382800199761</v>
      </c>
      <c r="S24" s="71">
        <v>2.2186709000499998</v>
      </c>
      <c r="T24" s="65">
        <v>1.0180972984952159</v>
      </c>
    </row>
    <row r="25" spans="1:20">
      <c r="A25" s="61"/>
      <c r="B25" s="61">
        <v>52001483</v>
      </c>
      <c r="C25" s="64" t="s">
        <v>107</v>
      </c>
      <c r="D25" s="61" t="s">
        <v>23</v>
      </c>
      <c r="E25" s="64">
        <v>3962</v>
      </c>
      <c r="F25" s="64">
        <v>4261</v>
      </c>
      <c r="G25" s="64">
        <v>319</v>
      </c>
      <c r="H25" s="65">
        <v>1.0754669358909641</v>
      </c>
      <c r="I25" s="64">
        <v>2060</v>
      </c>
      <c r="J25" s="64">
        <v>2569</v>
      </c>
      <c r="K25" s="64">
        <v>288</v>
      </c>
      <c r="L25" s="65">
        <v>1.2470873786407768</v>
      </c>
      <c r="M25" s="78">
        <v>118</v>
      </c>
      <c r="N25" s="78">
        <v>125</v>
      </c>
      <c r="O25" s="78">
        <v>20</v>
      </c>
      <c r="P25" s="65">
        <v>1.0593220338983051</v>
      </c>
      <c r="Q25" s="71">
        <v>65.106655400000022</v>
      </c>
      <c r="R25" s="71">
        <v>78.390166250159496</v>
      </c>
      <c r="S25" s="71">
        <v>8.7126594500099994</v>
      </c>
      <c r="T25" s="65">
        <v>1.2040269273325237</v>
      </c>
    </row>
    <row r="26" spans="1:20">
      <c r="A26" s="61"/>
      <c r="B26" s="61">
        <v>52001598</v>
      </c>
      <c r="C26" s="64" t="s">
        <v>107</v>
      </c>
      <c r="D26" s="61" t="s">
        <v>99</v>
      </c>
      <c r="E26" s="64">
        <v>1353</v>
      </c>
      <c r="F26" s="64">
        <v>1674</v>
      </c>
      <c r="G26" s="64">
        <v>125</v>
      </c>
      <c r="H26" s="65">
        <v>1.2372505543237251</v>
      </c>
      <c r="I26" s="64">
        <v>148</v>
      </c>
      <c r="J26" s="64">
        <v>163</v>
      </c>
      <c r="K26" s="64">
        <v>8</v>
      </c>
      <c r="L26" s="65">
        <v>1.1013513513513513</v>
      </c>
      <c r="M26" s="78">
        <v>13</v>
      </c>
      <c r="N26" s="78">
        <v>15</v>
      </c>
      <c r="O26" s="78">
        <v>0</v>
      </c>
      <c r="P26" s="65">
        <v>1.1538461538461537</v>
      </c>
      <c r="Q26" s="71">
        <v>15.6585982</v>
      </c>
      <c r="R26" s="71">
        <v>20.029963200039891</v>
      </c>
      <c r="S26" s="71">
        <v>1.4565230999999996</v>
      </c>
      <c r="T26" s="65">
        <v>1.2791670712924923</v>
      </c>
    </row>
    <row r="27" spans="1:20">
      <c r="A27" s="73" t="s">
        <v>132</v>
      </c>
      <c r="B27" s="73"/>
      <c r="C27" s="74"/>
      <c r="D27" s="73"/>
      <c r="E27" s="74">
        <v>17242</v>
      </c>
      <c r="F27" s="74">
        <v>17121</v>
      </c>
      <c r="G27" s="74">
        <v>955</v>
      </c>
      <c r="H27" s="75">
        <v>0.99298225263890505</v>
      </c>
      <c r="I27" s="74">
        <v>8038</v>
      </c>
      <c r="J27" s="74">
        <v>8418</v>
      </c>
      <c r="K27" s="74">
        <v>577</v>
      </c>
      <c r="L27" s="75">
        <v>1.0472754416521524</v>
      </c>
      <c r="M27" s="74">
        <v>1023</v>
      </c>
      <c r="N27" s="74">
        <v>1066</v>
      </c>
      <c r="O27" s="74">
        <v>73</v>
      </c>
      <c r="P27" s="75">
        <v>1.0420332355816226</v>
      </c>
      <c r="Q27" s="79">
        <v>270.57536280000016</v>
      </c>
      <c r="R27" s="79">
        <v>290.95785835052868</v>
      </c>
      <c r="S27" s="79">
        <v>19.379723000009999</v>
      </c>
      <c r="T27" s="75">
        <v>1.075330197618896</v>
      </c>
    </row>
    <row r="28" spans="1:20">
      <c r="A28" s="66" t="s">
        <v>25</v>
      </c>
      <c r="B28" s="66"/>
      <c r="C28" s="67"/>
      <c r="D28" s="66"/>
      <c r="E28" s="67">
        <v>36792</v>
      </c>
      <c r="F28" s="67">
        <v>35903</v>
      </c>
      <c r="G28" s="67">
        <v>1988</v>
      </c>
      <c r="H28" s="68">
        <v>0.97583713850837139</v>
      </c>
      <c r="I28" s="67">
        <v>21134</v>
      </c>
      <c r="J28" s="67">
        <v>21048</v>
      </c>
      <c r="K28" s="67">
        <v>1094</v>
      </c>
      <c r="L28" s="68">
        <v>0.99593072773729541</v>
      </c>
      <c r="M28" s="67">
        <v>1986</v>
      </c>
      <c r="N28" s="67">
        <v>1970</v>
      </c>
      <c r="O28" s="67">
        <v>122</v>
      </c>
      <c r="P28" s="68">
        <v>0.99194360523665659</v>
      </c>
      <c r="Q28" s="69">
        <v>613.83612710000011</v>
      </c>
      <c r="R28" s="70">
        <v>630.85514525243707</v>
      </c>
      <c r="S28" s="70">
        <v>38.843531800149997</v>
      </c>
      <c r="T28" s="68">
        <v>1.0277256704209337</v>
      </c>
    </row>
    <row r="29" spans="1:20">
      <c r="A29" s="61" t="s">
        <v>26</v>
      </c>
      <c r="B29" s="61">
        <v>52001306</v>
      </c>
      <c r="C29" s="64" t="s">
        <v>111</v>
      </c>
      <c r="D29" s="61" t="s">
        <v>30</v>
      </c>
      <c r="E29" s="64" t="s">
        <v>103</v>
      </c>
      <c r="F29" s="64" t="s">
        <v>103</v>
      </c>
      <c r="G29" s="64" t="s">
        <v>103</v>
      </c>
      <c r="H29" s="65">
        <v>0</v>
      </c>
      <c r="I29" s="64" t="s">
        <v>103</v>
      </c>
      <c r="J29" s="64" t="s">
        <v>103</v>
      </c>
      <c r="K29" s="64" t="s">
        <v>103</v>
      </c>
      <c r="L29" s="65">
        <v>0</v>
      </c>
      <c r="M29" s="78" t="s">
        <v>103</v>
      </c>
      <c r="N29" s="78" t="s">
        <v>103</v>
      </c>
      <c r="O29" s="78" t="s">
        <v>103</v>
      </c>
      <c r="P29" s="65">
        <v>0</v>
      </c>
      <c r="Q29" s="71" t="s">
        <v>103</v>
      </c>
      <c r="R29" s="71" t="s">
        <v>103</v>
      </c>
      <c r="S29" s="71" t="s">
        <v>103</v>
      </c>
      <c r="T29" s="65">
        <v>0</v>
      </c>
    </row>
    <row r="30" spans="1:20">
      <c r="A30" s="61"/>
      <c r="B30" s="61">
        <v>52001307</v>
      </c>
      <c r="C30" s="64" t="s">
        <v>111</v>
      </c>
      <c r="D30" s="61" t="s">
        <v>31</v>
      </c>
      <c r="E30" s="64">
        <v>1652</v>
      </c>
      <c r="F30" s="64">
        <v>1729</v>
      </c>
      <c r="G30" s="64">
        <v>70</v>
      </c>
      <c r="H30" s="65">
        <v>1.0466101694915255</v>
      </c>
      <c r="I30" s="64">
        <v>1025</v>
      </c>
      <c r="J30" s="64">
        <v>1039</v>
      </c>
      <c r="K30" s="64">
        <v>52</v>
      </c>
      <c r="L30" s="65">
        <v>1.0136585365853659</v>
      </c>
      <c r="M30" s="78">
        <v>26</v>
      </c>
      <c r="N30" s="78">
        <v>15</v>
      </c>
      <c r="O30" s="78">
        <v>0</v>
      </c>
      <c r="P30" s="65">
        <v>0.57692307692307687</v>
      </c>
      <c r="Q30" s="71">
        <v>25.848049099999976</v>
      </c>
      <c r="R30" s="71">
        <v>27.6639126001199</v>
      </c>
      <c r="S30" s="71">
        <v>1.3185405500100003</v>
      </c>
      <c r="T30" s="65">
        <v>1.0702514720973633</v>
      </c>
    </row>
    <row r="31" spans="1:20">
      <c r="A31" s="61"/>
      <c r="B31" s="61">
        <v>52001637</v>
      </c>
      <c r="C31" s="64" t="s">
        <v>111</v>
      </c>
      <c r="D31" s="61" t="s">
        <v>144</v>
      </c>
      <c r="E31" s="64">
        <v>2217</v>
      </c>
      <c r="F31" s="64">
        <v>2390</v>
      </c>
      <c r="G31" s="64">
        <v>266</v>
      </c>
      <c r="H31" s="65">
        <v>1.0780333784393323</v>
      </c>
      <c r="I31" s="64">
        <v>576</v>
      </c>
      <c r="J31" s="64">
        <v>569</v>
      </c>
      <c r="K31" s="64">
        <v>27</v>
      </c>
      <c r="L31" s="65">
        <v>0.98784722222222221</v>
      </c>
      <c r="M31" s="78">
        <v>3</v>
      </c>
      <c r="N31" s="78">
        <v>2</v>
      </c>
      <c r="O31" s="78">
        <v>0</v>
      </c>
      <c r="P31" s="65">
        <v>0.66666666666666663</v>
      </c>
      <c r="Q31" s="71">
        <v>27.4531551</v>
      </c>
      <c r="R31" s="71">
        <v>29.451521850259976</v>
      </c>
      <c r="S31" s="71">
        <v>2.7663757000100002</v>
      </c>
      <c r="T31" s="65">
        <v>1.072791879220468</v>
      </c>
    </row>
    <row r="32" spans="1:20">
      <c r="A32" s="61"/>
      <c r="B32" s="61">
        <v>52001309</v>
      </c>
      <c r="C32" s="64" t="s">
        <v>111</v>
      </c>
      <c r="D32" s="61" t="s">
        <v>32</v>
      </c>
      <c r="E32" s="64">
        <v>1649</v>
      </c>
      <c r="F32" s="64">
        <v>1672</v>
      </c>
      <c r="G32" s="64">
        <v>72</v>
      </c>
      <c r="H32" s="65">
        <v>1.0139478471801091</v>
      </c>
      <c r="I32" s="64">
        <v>993</v>
      </c>
      <c r="J32" s="64">
        <v>976</v>
      </c>
      <c r="K32" s="64">
        <v>23</v>
      </c>
      <c r="L32" s="65">
        <v>0.98288016112789522</v>
      </c>
      <c r="M32" s="78">
        <v>41</v>
      </c>
      <c r="N32" s="78">
        <v>1</v>
      </c>
      <c r="O32" s="78">
        <v>0</v>
      </c>
      <c r="P32" s="65">
        <v>2.4390243902439025E-2</v>
      </c>
      <c r="Q32" s="71">
        <v>25.462245699999993</v>
      </c>
      <c r="R32" s="71">
        <v>24.964888400089954</v>
      </c>
      <c r="S32" s="71">
        <v>0.78995010002999988</v>
      </c>
      <c r="T32" s="65">
        <v>0.98046687217734141</v>
      </c>
    </row>
    <row r="33" spans="1:20">
      <c r="A33" s="61"/>
      <c r="B33" s="61">
        <v>52001319</v>
      </c>
      <c r="C33" s="64" t="s">
        <v>111</v>
      </c>
      <c r="D33" s="61" t="s">
        <v>33</v>
      </c>
      <c r="E33" s="64">
        <v>1138</v>
      </c>
      <c r="F33" s="64">
        <v>1166</v>
      </c>
      <c r="G33" s="64">
        <v>86</v>
      </c>
      <c r="H33" s="65">
        <v>1.0246045694200352</v>
      </c>
      <c r="I33" s="64">
        <v>508</v>
      </c>
      <c r="J33" s="64">
        <v>509</v>
      </c>
      <c r="K33" s="64">
        <v>37</v>
      </c>
      <c r="L33" s="65">
        <v>1.0019685039370079</v>
      </c>
      <c r="M33" s="78">
        <v>125</v>
      </c>
      <c r="N33" s="78">
        <v>125</v>
      </c>
      <c r="O33" s="78">
        <v>70</v>
      </c>
      <c r="P33" s="65">
        <v>1</v>
      </c>
      <c r="Q33" s="71">
        <v>18.378478599999969</v>
      </c>
      <c r="R33" s="71">
        <v>19.566470050079989</v>
      </c>
      <c r="S33" s="71">
        <v>2.5606315500199988</v>
      </c>
      <c r="T33" s="65">
        <v>1.0646403587552684</v>
      </c>
    </row>
    <row r="34" spans="1:20">
      <c r="A34" s="73" t="s">
        <v>133</v>
      </c>
      <c r="B34" s="73"/>
      <c r="C34" s="74"/>
      <c r="D34" s="73"/>
      <c r="E34" s="74">
        <v>6656</v>
      </c>
      <c r="F34" s="74">
        <v>6957</v>
      </c>
      <c r="G34" s="74">
        <v>494</v>
      </c>
      <c r="H34" s="75">
        <v>1.0452223557692308</v>
      </c>
      <c r="I34" s="74">
        <v>3102</v>
      </c>
      <c r="J34" s="74">
        <v>3093</v>
      </c>
      <c r="K34" s="74">
        <v>139</v>
      </c>
      <c r="L34" s="75">
        <v>0.99709864603481624</v>
      </c>
      <c r="M34" s="74">
        <v>195</v>
      </c>
      <c r="N34" s="74">
        <v>143</v>
      </c>
      <c r="O34" s="74">
        <v>70</v>
      </c>
      <c r="P34" s="75">
        <v>0.73333333333333328</v>
      </c>
      <c r="Q34" s="79">
        <v>97.141928499999935</v>
      </c>
      <c r="R34" s="79">
        <v>101.64679290054981</v>
      </c>
      <c r="S34" s="79">
        <v>7.4354979000699988</v>
      </c>
      <c r="T34" s="75">
        <v>1.046374047438742</v>
      </c>
    </row>
    <row r="35" spans="1:20">
      <c r="A35" s="61"/>
      <c r="B35" s="61">
        <v>52000181</v>
      </c>
      <c r="C35" s="64" t="s">
        <v>118</v>
      </c>
      <c r="D35" s="61" t="s">
        <v>27</v>
      </c>
      <c r="E35" s="64">
        <v>6590</v>
      </c>
      <c r="F35" s="64">
        <v>6184</v>
      </c>
      <c r="G35" s="64">
        <v>188</v>
      </c>
      <c r="H35" s="65">
        <v>0.93839150227617607</v>
      </c>
      <c r="I35" s="64">
        <v>4990</v>
      </c>
      <c r="J35" s="64">
        <v>4859</v>
      </c>
      <c r="K35" s="64">
        <v>147</v>
      </c>
      <c r="L35" s="65">
        <v>0.97374749498997992</v>
      </c>
      <c r="M35" s="78">
        <v>155</v>
      </c>
      <c r="N35" s="78">
        <v>151</v>
      </c>
      <c r="O35" s="78">
        <v>9</v>
      </c>
      <c r="P35" s="65">
        <v>0.97419354838709682</v>
      </c>
      <c r="Q35" s="71">
        <v>114.12009640000009</v>
      </c>
      <c r="R35" s="71">
        <v>112.93277600033892</v>
      </c>
      <c r="S35" s="71">
        <v>3.4644689500000037</v>
      </c>
      <c r="T35" s="65">
        <v>0.98959586928931853</v>
      </c>
    </row>
    <row r="36" spans="1:20">
      <c r="A36" s="61"/>
      <c r="B36" s="61">
        <v>52000503</v>
      </c>
      <c r="C36" s="64" t="s">
        <v>118</v>
      </c>
      <c r="D36" s="61" t="s">
        <v>28</v>
      </c>
      <c r="E36" s="64">
        <v>4066</v>
      </c>
      <c r="F36" s="64">
        <v>4773</v>
      </c>
      <c r="G36" s="64">
        <v>461</v>
      </c>
      <c r="H36" s="65">
        <v>1.1738809640924741</v>
      </c>
      <c r="I36" s="64">
        <v>2174</v>
      </c>
      <c r="J36" s="64">
        <v>2256</v>
      </c>
      <c r="K36" s="64">
        <v>107</v>
      </c>
      <c r="L36" s="65">
        <v>1.0377184912603497</v>
      </c>
      <c r="M36" s="78">
        <v>128</v>
      </c>
      <c r="N36" s="78">
        <v>138</v>
      </c>
      <c r="O36" s="78">
        <v>25</v>
      </c>
      <c r="P36" s="65">
        <v>1.078125</v>
      </c>
      <c r="Q36" s="71">
        <v>64.286680600000054</v>
      </c>
      <c r="R36" s="71">
        <v>73.211529350069753</v>
      </c>
      <c r="S36" s="71">
        <v>6.0369252499699915</v>
      </c>
      <c r="T36" s="65">
        <v>1.1388288937424107</v>
      </c>
    </row>
    <row r="37" spans="1:20">
      <c r="A37" s="61"/>
      <c r="B37" s="61">
        <v>52000518</v>
      </c>
      <c r="C37" s="64" t="s">
        <v>118</v>
      </c>
      <c r="D37" s="61" t="s">
        <v>29</v>
      </c>
      <c r="E37" s="64">
        <v>2479</v>
      </c>
      <c r="F37" s="64">
        <v>2936</v>
      </c>
      <c r="G37" s="64">
        <v>188</v>
      </c>
      <c r="H37" s="65">
        <v>1.1843485276321097</v>
      </c>
      <c r="I37" s="64">
        <v>1454</v>
      </c>
      <c r="J37" s="64">
        <v>1762</v>
      </c>
      <c r="K37" s="64">
        <v>128</v>
      </c>
      <c r="L37" s="65">
        <v>1.2118294360385145</v>
      </c>
      <c r="M37" s="78">
        <v>13</v>
      </c>
      <c r="N37" s="78">
        <v>58</v>
      </c>
      <c r="O37" s="78">
        <v>34</v>
      </c>
      <c r="P37" s="65">
        <v>4.4615384615384617</v>
      </c>
      <c r="Q37" s="71">
        <v>37.229800799999971</v>
      </c>
      <c r="R37" s="71">
        <v>47.384867500329754</v>
      </c>
      <c r="S37" s="71">
        <v>4.3116039499700056</v>
      </c>
      <c r="T37" s="65">
        <v>1.2727671511025058</v>
      </c>
    </row>
    <row r="38" spans="1:20">
      <c r="A38" s="73" t="s">
        <v>134</v>
      </c>
      <c r="B38" s="73"/>
      <c r="C38" s="74"/>
      <c r="D38" s="73"/>
      <c r="E38" s="74">
        <v>13135</v>
      </c>
      <c r="F38" s="74">
        <v>13893</v>
      </c>
      <c r="G38" s="74">
        <v>837</v>
      </c>
      <c r="H38" s="75">
        <v>1.0577084126379901</v>
      </c>
      <c r="I38" s="74">
        <v>8618</v>
      </c>
      <c r="J38" s="74">
        <v>8877</v>
      </c>
      <c r="K38" s="74">
        <v>382</v>
      </c>
      <c r="L38" s="75">
        <v>1.0300533766535158</v>
      </c>
      <c r="M38" s="74">
        <v>296</v>
      </c>
      <c r="N38" s="74">
        <v>347</v>
      </c>
      <c r="O38" s="74">
        <v>68</v>
      </c>
      <c r="P38" s="75">
        <v>1.1722972972972974</v>
      </c>
      <c r="Q38" s="79">
        <v>215.63657780000011</v>
      </c>
      <c r="R38" s="79">
        <v>233.52917285073843</v>
      </c>
      <c r="S38" s="79">
        <v>13.81299814994</v>
      </c>
      <c r="T38" s="75">
        <v>1.082975695650918</v>
      </c>
    </row>
    <row r="39" spans="1:20">
      <c r="A39" s="66" t="s">
        <v>34</v>
      </c>
      <c r="B39" s="66"/>
      <c r="C39" s="67"/>
      <c r="D39" s="66"/>
      <c r="E39" s="67">
        <v>19791</v>
      </c>
      <c r="F39" s="67">
        <v>20850</v>
      </c>
      <c r="G39" s="67">
        <v>1331</v>
      </c>
      <c r="H39" s="68">
        <v>1.0535091708352282</v>
      </c>
      <c r="I39" s="67">
        <v>11720</v>
      </c>
      <c r="J39" s="67">
        <v>11970</v>
      </c>
      <c r="K39" s="67">
        <v>521</v>
      </c>
      <c r="L39" s="68">
        <v>1.0213310580204777</v>
      </c>
      <c r="M39" s="67">
        <v>491</v>
      </c>
      <c r="N39" s="67">
        <v>490</v>
      </c>
      <c r="O39" s="67">
        <v>138</v>
      </c>
      <c r="P39" s="68">
        <v>0.99796334012219956</v>
      </c>
      <c r="Q39" s="70">
        <v>312.77850630000006</v>
      </c>
      <c r="R39" s="70">
        <v>335.17596575128823</v>
      </c>
      <c r="S39" s="70">
        <v>21.248496050009997</v>
      </c>
      <c r="T39" s="68">
        <v>1.0716080517048245</v>
      </c>
    </row>
    <row r="40" spans="1:20">
      <c r="A40" s="61" t="s">
        <v>148</v>
      </c>
      <c r="B40" s="61">
        <v>52000360</v>
      </c>
      <c r="C40" s="64" t="s">
        <v>108</v>
      </c>
      <c r="D40" s="61" t="s">
        <v>38</v>
      </c>
      <c r="E40" s="64">
        <v>3090</v>
      </c>
      <c r="F40" s="64">
        <v>3177</v>
      </c>
      <c r="G40" s="64">
        <v>190</v>
      </c>
      <c r="H40" s="65">
        <v>1.0281553398058252</v>
      </c>
      <c r="I40" s="64">
        <v>2318</v>
      </c>
      <c r="J40" s="64">
        <v>2288</v>
      </c>
      <c r="K40" s="64">
        <v>73</v>
      </c>
      <c r="L40" s="65">
        <v>0.98705780845556512</v>
      </c>
      <c r="M40" s="78">
        <v>179</v>
      </c>
      <c r="N40" s="78">
        <v>139</v>
      </c>
      <c r="O40" s="78">
        <v>13</v>
      </c>
      <c r="P40" s="65">
        <v>0.77653631284916202</v>
      </c>
      <c r="Q40" s="71">
        <v>56.362243500000297</v>
      </c>
      <c r="R40" s="71">
        <v>56.970944650089812</v>
      </c>
      <c r="S40" s="71">
        <v>3.0247320999999991</v>
      </c>
      <c r="T40" s="65">
        <v>1.0107998034196335</v>
      </c>
    </row>
    <row r="41" spans="1:20">
      <c r="A41" s="61"/>
      <c r="B41" s="61">
        <v>52000454</v>
      </c>
      <c r="C41" s="64" t="s">
        <v>108</v>
      </c>
      <c r="D41" s="61" t="s">
        <v>39</v>
      </c>
      <c r="E41" s="64">
        <v>2214</v>
      </c>
      <c r="F41" s="64">
        <v>2082</v>
      </c>
      <c r="G41" s="64">
        <v>129</v>
      </c>
      <c r="H41" s="65">
        <v>0.94037940379403795</v>
      </c>
      <c r="I41" s="64">
        <v>548</v>
      </c>
      <c r="J41" s="64">
        <v>597</v>
      </c>
      <c r="K41" s="64">
        <v>76</v>
      </c>
      <c r="L41" s="65">
        <v>1.0894160583941606</v>
      </c>
      <c r="M41" s="78">
        <v>44</v>
      </c>
      <c r="N41" s="78">
        <v>22</v>
      </c>
      <c r="O41" s="78">
        <v>0</v>
      </c>
      <c r="P41" s="65">
        <v>0.5</v>
      </c>
      <c r="Q41" s="71">
        <v>26.460681099999952</v>
      </c>
      <c r="R41" s="71">
        <v>24.743157650179985</v>
      </c>
      <c r="S41" s="71">
        <v>1.7338479500200004</v>
      </c>
      <c r="T41" s="65">
        <v>0.93509148750445537</v>
      </c>
    </row>
    <row r="42" spans="1:20">
      <c r="A42" s="61"/>
      <c r="B42" s="61">
        <v>52000587</v>
      </c>
      <c r="C42" s="64" t="s">
        <v>108</v>
      </c>
      <c r="D42" s="61" t="s">
        <v>40</v>
      </c>
      <c r="E42" s="64">
        <v>4179</v>
      </c>
      <c r="F42" s="64">
        <v>4237</v>
      </c>
      <c r="G42" s="64" t="s">
        <v>103</v>
      </c>
      <c r="H42" s="65">
        <v>1.0138789184015315</v>
      </c>
      <c r="I42" s="64">
        <v>1247</v>
      </c>
      <c r="J42" s="64">
        <v>1343</v>
      </c>
      <c r="K42" s="64" t="s">
        <v>103</v>
      </c>
      <c r="L42" s="65">
        <v>1.0769847634322374</v>
      </c>
      <c r="M42" s="78">
        <v>216</v>
      </c>
      <c r="N42" s="78">
        <v>161</v>
      </c>
      <c r="O42" s="78" t="s">
        <v>103</v>
      </c>
      <c r="P42" s="65">
        <v>0.74537037037037035</v>
      </c>
      <c r="Q42" s="71">
        <v>58.519989200000005</v>
      </c>
      <c r="R42" s="71">
        <v>57.062960750279828</v>
      </c>
      <c r="S42" s="71" t="s">
        <v>103</v>
      </c>
      <c r="T42" s="65">
        <v>0.97510203830112507</v>
      </c>
    </row>
    <row r="43" spans="1:20">
      <c r="A43" s="61"/>
      <c r="B43" s="61">
        <v>52000685</v>
      </c>
      <c r="C43" s="64" t="s">
        <v>108</v>
      </c>
      <c r="D43" s="61" t="s">
        <v>41</v>
      </c>
      <c r="E43" s="64">
        <v>3404</v>
      </c>
      <c r="F43" s="64">
        <v>2896</v>
      </c>
      <c r="G43" s="64" t="s">
        <v>103</v>
      </c>
      <c r="H43" s="65">
        <v>0.85076380728554646</v>
      </c>
      <c r="I43" s="64">
        <v>1288</v>
      </c>
      <c r="J43" s="64">
        <v>1156</v>
      </c>
      <c r="K43" s="64" t="s">
        <v>103</v>
      </c>
      <c r="L43" s="65">
        <v>0.89751552795031053</v>
      </c>
      <c r="M43" s="78">
        <v>221</v>
      </c>
      <c r="N43" s="78">
        <v>215</v>
      </c>
      <c r="O43" s="78" t="s">
        <v>103</v>
      </c>
      <c r="P43" s="65">
        <v>0.97285067873303166</v>
      </c>
      <c r="Q43" s="71">
        <v>48.853915499999978</v>
      </c>
      <c r="R43" s="71">
        <v>44.13580275034991</v>
      </c>
      <c r="S43" s="71" t="s">
        <v>103</v>
      </c>
      <c r="T43" s="65">
        <v>0.90342406127815755</v>
      </c>
    </row>
    <row r="44" spans="1:20">
      <c r="A44" s="61"/>
      <c r="B44" s="61">
        <v>52001029</v>
      </c>
      <c r="C44" s="64" t="s">
        <v>108</v>
      </c>
      <c r="D44" s="61" t="s">
        <v>40</v>
      </c>
      <c r="E44" s="64">
        <v>1503</v>
      </c>
      <c r="F44" s="64">
        <v>1531</v>
      </c>
      <c r="G44" s="64">
        <v>16</v>
      </c>
      <c r="H44" s="65">
        <v>1.0186294078509648</v>
      </c>
      <c r="I44" s="64">
        <v>1121</v>
      </c>
      <c r="J44" s="64">
        <v>1090</v>
      </c>
      <c r="K44" s="64">
        <v>0</v>
      </c>
      <c r="L44" s="65">
        <v>0.97234611953612848</v>
      </c>
      <c r="M44" s="78">
        <v>59</v>
      </c>
      <c r="N44" s="78">
        <v>67</v>
      </c>
      <c r="O44" s="78">
        <v>4</v>
      </c>
      <c r="P44" s="65">
        <v>1.1355932203389831</v>
      </c>
      <c r="Q44" s="71">
        <v>26.671367299999954</v>
      </c>
      <c r="R44" s="71">
        <v>27.699276449989927</v>
      </c>
      <c r="S44" s="71">
        <v>0.35077719999999996</v>
      </c>
      <c r="T44" s="65">
        <v>1.0385397995696297</v>
      </c>
    </row>
    <row r="45" spans="1:20">
      <c r="A45" s="73" t="s">
        <v>135</v>
      </c>
      <c r="B45" s="73"/>
      <c r="C45" s="74"/>
      <c r="D45" s="73"/>
      <c r="E45" s="74">
        <v>14390</v>
      </c>
      <c r="F45" s="74">
        <v>13923</v>
      </c>
      <c r="G45" s="74">
        <v>335</v>
      </c>
      <c r="H45" s="75">
        <v>0.96754690757470463</v>
      </c>
      <c r="I45" s="74">
        <v>6522</v>
      </c>
      <c r="J45" s="74">
        <v>6474</v>
      </c>
      <c r="K45" s="74">
        <v>149</v>
      </c>
      <c r="L45" s="75">
        <v>0.99264029438822443</v>
      </c>
      <c r="M45" s="74">
        <v>719</v>
      </c>
      <c r="N45" s="74">
        <v>604</v>
      </c>
      <c r="O45" s="74">
        <v>17</v>
      </c>
      <c r="P45" s="75">
        <v>0.84005563282336582</v>
      </c>
      <c r="Q45" s="79">
        <v>216.86819660000018</v>
      </c>
      <c r="R45" s="79">
        <v>210.61214225088946</v>
      </c>
      <c r="S45" s="79">
        <v>5.1093572500199986</v>
      </c>
      <c r="T45" s="75">
        <v>0.97115273494596532</v>
      </c>
    </row>
    <row r="46" spans="1:20">
      <c r="A46" s="61"/>
      <c r="B46" s="61">
        <v>52000252</v>
      </c>
      <c r="C46" s="64" t="s">
        <v>116</v>
      </c>
      <c r="D46" s="61" t="s">
        <v>37</v>
      </c>
      <c r="E46" s="64">
        <v>2333</v>
      </c>
      <c r="F46" s="64">
        <v>2778</v>
      </c>
      <c r="G46" s="64">
        <v>117</v>
      </c>
      <c r="H46" s="65">
        <v>1.1907415345049293</v>
      </c>
      <c r="I46" s="64">
        <v>1043</v>
      </c>
      <c r="J46" s="64">
        <v>883</v>
      </c>
      <c r="K46" s="64">
        <v>43</v>
      </c>
      <c r="L46" s="65">
        <v>0.84659635666347077</v>
      </c>
      <c r="M46" s="78">
        <v>56</v>
      </c>
      <c r="N46" s="78">
        <v>41</v>
      </c>
      <c r="O46" s="78">
        <v>6</v>
      </c>
      <c r="P46" s="65">
        <v>0.7321428571428571</v>
      </c>
      <c r="Q46" s="71">
        <v>32.232829899999963</v>
      </c>
      <c r="R46" s="71">
        <v>34.576844049959952</v>
      </c>
      <c r="S46" s="71">
        <v>1.4899914499900007</v>
      </c>
      <c r="T46" s="65">
        <v>1.0727213265863444</v>
      </c>
    </row>
    <row r="47" spans="1:20">
      <c r="A47" s="61"/>
      <c r="B47" s="61">
        <v>52000939</v>
      </c>
      <c r="C47" s="64" t="s">
        <v>116</v>
      </c>
      <c r="D47" s="61" t="s">
        <v>45</v>
      </c>
      <c r="E47" s="64">
        <v>3085</v>
      </c>
      <c r="F47" s="64">
        <v>2935</v>
      </c>
      <c r="G47" s="64" t="s">
        <v>103</v>
      </c>
      <c r="H47" s="65">
        <v>0.9513776337115073</v>
      </c>
      <c r="I47" s="64">
        <v>615</v>
      </c>
      <c r="J47" s="64">
        <v>593</v>
      </c>
      <c r="K47" s="64" t="s">
        <v>103</v>
      </c>
      <c r="L47" s="65">
        <v>0.96422764227642277</v>
      </c>
      <c r="M47" s="78">
        <v>25</v>
      </c>
      <c r="N47" s="78">
        <v>36</v>
      </c>
      <c r="O47" s="78" t="s">
        <v>103</v>
      </c>
      <c r="P47" s="65">
        <v>1.44</v>
      </c>
      <c r="Q47" s="71">
        <v>37.342693800000092</v>
      </c>
      <c r="R47" s="71">
        <v>36.868455450260001</v>
      </c>
      <c r="S47" s="71" t="s">
        <v>103</v>
      </c>
      <c r="T47" s="65">
        <v>0.98730037119764269</v>
      </c>
    </row>
    <row r="48" spans="1:20">
      <c r="A48" s="61"/>
      <c r="B48" s="64">
        <v>52001650</v>
      </c>
      <c r="C48" s="64" t="s">
        <v>116</v>
      </c>
      <c r="D48" s="61" t="s">
        <v>149</v>
      </c>
      <c r="E48" s="64">
        <v>1611</v>
      </c>
      <c r="F48" s="64">
        <v>1584</v>
      </c>
      <c r="G48" s="64">
        <v>34</v>
      </c>
      <c r="H48" s="65">
        <v>0.98324022346368711</v>
      </c>
      <c r="I48" s="64">
        <v>678</v>
      </c>
      <c r="J48" s="64">
        <v>659</v>
      </c>
      <c r="K48" s="64">
        <v>24</v>
      </c>
      <c r="L48" s="65">
        <v>0.971976401179941</v>
      </c>
      <c r="M48" s="78">
        <v>11</v>
      </c>
      <c r="N48" s="78">
        <v>8</v>
      </c>
      <c r="O48" s="78">
        <v>2</v>
      </c>
      <c r="P48" s="65">
        <v>0.72727272727272729</v>
      </c>
      <c r="Q48" s="71">
        <v>21.929043599999943</v>
      </c>
      <c r="R48" s="71">
        <v>21.044373200109948</v>
      </c>
      <c r="S48" s="71">
        <v>0.76064775002000007</v>
      </c>
      <c r="T48" s="65">
        <v>0.95965759309767629</v>
      </c>
    </row>
    <row r="49" spans="1:20">
      <c r="A49" s="61"/>
      <c r="B49" s="61">
        <v>52000949</v>
      </c>
      <c r="C49" s="64" t="s">
        <v>116</v>
      </c>
      <c r="D49" s="61" t="s">
        <v>46</v>
      </c>
      <c r="E49" s="64" t="s">
        <v>103</v>
      </c>
      <c r="F49" s="64" t="s">
        <v>103</v>
      </c>
      <c r="G49" s="64" t="s">
        <v>103</v>
      </c>
      <c r="H49" s="65">
        <v>0</v>
      </c>
      <c r="I49" s="64" t="s">
        <v>103</v>
      </c>
      <c r="J49" s="64" t="s">
        <v>103</v>
      </c>
      <c r="K49" s="64" t="s">
        <v>103</v>
      </c>
      <c r="L49" s="65">
        <v>0</v>
      </c>
      <c r="M49" s="78" t="s">
        <v>103</v>
      </c>
      <c r="N49" s="78" t="s">
        <v>103</v>
      </c>
      <c r="O49" s="78" t="s">
        <v>103</v>
      </c>
      <c r="P49" s="65">
        <v>0</v>
      </c>
      <c r="Q49" s="71" t="s">
        <v>103</v>
      </c>
      <c r="R49" s="71" t="s">
        <v>103</v>
      </c>
      <c r="S49" s="71" t="s">
        <v>103</v>
      </c>
      <c r="T49" s="65">
        <v>0</v>
      </c>
    </row>
    <row r="50" spans="1:20">
      <c r="A50" s="61"/>
      <c r="B50" s="61">
        <v>52001030</v>
      </c>
      <c r="C50" s="64" t="s">
        <v>116</v>
      </c>
      <c r="D50" s="61" t="s">
        <v>47</v>
      </c>
      <c r="E50" s="64">
        <v>4294</v>
      </c>
      <c r="F50" s="64">
        <v>3834</v>
      </c>
      <c r="G50" s="64">
        <v>61</v>
      </c>
      <c r="H50" s="65">
        <v>0.89287377736376339</v>
      </c>
      <c r="I50" s="64">
        <v>1315</v>
      </c>
      <c r="J50" s="64">
        <v>1319</v>
      </c>
      <c r="K50" s="64">
        <v>22</v>
      </c>
      <c r="L50" s="65">
        <v>1.003041825095057</v>
      </c>
      <c r="M50" s="78">
        <v>51</v>
      </c>
      <c r="N50" s="78">
        <v>54</v>
      </c>
      <c r="O50" s="78">
        <v>0</v>
      </c>
      <c r="P50" s="65">
        <v>1.0588235294117647</v>
      </c>
      <c r="Q50" s="71">
        <v>58.808763399999997</v>
      </c>
      <c r="R50" s="71">
        <v>53.524858500129781</v>
      </c>
      <c r="S50" s="71">
        <v>0.9029018999999997</v>
      </c>
      <c r="T50" s="65">
        <v>0.91015106262427858</v>
      </c>
    </row>
    <row r="51" spans="1:20">
      <c r="A51" s="61"/>
      <c r="B51" s="61">
        <v>52001566</v>
      </c>
      <c r="C51" s="64" t="s">
        <v>116</v>
      </c>
      <c r="D51" s="61" t="s">
        <v>92</v>
      </c>
      <c r="E51" s="64">
        <v>1151</v>
      </c>
      <c r="F51" s="64">
        <v>1117</v>
      </c>
      <c r="G51" s="64">
        <v>6</v>
      </c>
      <c r="H51" s="65">
        <v>0.97046046915725459</v>
      </c>
      <c r="I51" s="64">
        <v>253</v>
      </c>
      <c r="J51" s="64">
        <v>218</v>
      </c>
      <c r="K51" s="64">
        <v>7</v>
      </c>
      <c r="L51" s="65">
        <v>0.86166007905138342</v>
      </c>
      <c r="M51" s="78">
        <v>34</v>
      </c>
      <c r="N51" s="78">
        <v>1</v>
      </c>
      <c r="O51" s="78">
        <v>0</v>
      </c>
      <c r="P51" s="65">
        <v>2.9411764705882353E-2</v>
      </c>
      <c r="Q51" s="71">
        <v>13.694184099999998</v>
      </c>
      <c r="R51" s="71">
        <v>12.419449950000013</v>
      </c>
      <c r="S51" s="71">
        <v>0.14994644999999998</v>
      </c>
      <c r="T51" s="65">
        <v>0.90691419505598847</v>
      </c>
    </row>
    <row r="52" spans="1:20">
      <c r="A52" s="73" t="s">
        <v>136</v>
      </c>
      <c r="B52" s="73"/>
      <c r="C52" s="74"/>
      <c r="D52" s="73"/>
      <c r="E52" s="74">
        <v>12474</v>
      </c>
      <c r="F52" s="74">
        <v>12248</v>
      </c>
      <c r="G52" s="74">
        <v>218</v>
      </c>
      <c r="H52" s="75">
        <v>0.9818823152156485</v>
      </c>
      <c r="I52" s="74">
        <v>3904</v>
      </c>
      <c r="J52" s="74">
        <v>3672</v>
      </c>
      <c r="K52" s="74">
        <v>96</v>
      </c>
      <c r="L52" s="75">
        <v>0.94057377049180324</v>
      </c>
      <c r="M52" s="74">
        <v>177</v>
      </c>
      <c r="N52" s="74">
        <v>140</v>
      </c>
      <c r="O52" s="74">
        <v>8</v>
      </c>
      <c r="P52" s="75">
        <v>0.79096045197740117</v>
      </c>
      <c r="Q52" s="79">
        <v>164.0075148</v>
      </c>
      <c r="R52" s="79">
        <v>158.43398115045969</v>
      </c>
      <c r="S52" s="79">
        <v>3.3034875500100003</v>
      </c>
      <c r="T52" s="75">
        <v>0.96601659590819977</v>
      </c>
    </row>
    <row r="53" spans="1:20">
      <c r="A53" s="61"/>
      <c r="B53" s="61">
        <v>52000740</v>
      </c>
      <c r="C53" s="64" t="s">
        <v>117</v>
      </c>
      <c r="D53" s="61" t="s">
        <v>42</v>
      </c>
      <c r="E53" s="64">
        <v>2057</v>
      </c>
      <c r="F53" s="64">
        <v>2015</v>
      </c>
      <c r="G53" s="64" t="s">
        <v>103</v>
      </c>
      <c r="H53" s="65">
        <v>0.97958191541079243</v>
      </c>
      <c r="I53" s="64">
        <v>659</v>
      </c>
      <c r="J53" s="64">
        <v>654</v>
      </c>
      <c r="K53" s="64" t="s">
        <v>103</v>
      </c>
      <c r="L53" s="65">
        <v>0.99241274658573597</v>
      </c>
      <c r="M53" s="78">
        <v>32</v>
      </c>
      <c r="N53" s="78">
        <v>33</v>
      </c>
      <c r="O53" s="78" t="s">
        <v>103</v>
      </c>
      <c r="P53" s="65">
        <v>1.03125</v>
      </c>
      <c r="Q53" s="71">
        <v>26.754694199999967</v>
      </c>
      <c r="R53" s="71">
        <v>26.591862350089851</v>
      </c>
      <c r="S53" s="71" t="s">
        <v>103</v>
      </c>
      <c r="T53" s="65">
        <v>0.99391389605529046</v>
      </c>
    </row>
    <row r="54" spans="1:20">
      <c r="A54" s="61"/>
      <c r="B54" s="61">
        <v>52000890</v>
      </c>
      <c r="C54" s="64" t="s">
        <v>117</v>
      </c>
      <c r="D54" s="61" t="s">
        <v>43</v>
      </c>
      <c r="E54" s="64" t="s">
        <v>103</v>
      </c>
      <c r="F54" s="64" t="s">
        <v>103</v>
      </c>
      <c r="G54" s="64" t="s">
        <v>103</v>
      </c>
      <c r="H54" s="65">
        <v>0</v>
      </c>
      <c r="I54" s="64" t="s">
        <v>103</v>
      </c>
      <c r="J54" s="64" t="s">
        <v>103</v>
      </c>
      <c r="K54" s="64" t="s">
        <v>103</v>
      </c>
      <c r="L54" s="65">
        <v>0</v>
      </c>
      <c r="M54" s="78" t="s">
        <v>103</v>
      </c>
      <c r="N54" s="78" t="s">
        <v>103</v>
      </c>
      <c r="O54" s="78" t="s">
        <v>103</v>
      </c>
      <c r="P54" s="65">
        <v>0</v>
      </c>
      <c r="Q54" s="71" t="s">
        <v>103</v>
      </c>
      <c r="R54" s="71" t="s">
        <v>103</v>
      </c>
      <c r="S54" s="71" t="s">
        <v>103</v>
      </c>
      <c r="T54" s="65">
        <v>0</v>
      </c>
    </row>
    <row r="55" spans="1:20">
      <c r="A55" s="61"/>
      <c r="B55" s="61">
        <v>52000915</v>
      </c>
      <c r="C55" s="64" t="s">
        <v>117</v>
      </c>
      <c r="D55" s="61" t="s">
        <v>44</v>
      </c>
      <c r="E55" s="64">
        <v>1860</v>
      </c>
      <c r="F55" s="64">
        <v>1929</v>
      </c>
      <c r="G55" s="64" t="s">
        <v>103</v>
      </c>
      <c r="H55" s="65">
        <v>1.0370967741935484</v>
      </c>
      <c r="I55" s="64">
        <v>683</v>
      </c>
      <c r="J55" s="64">
        <v>659</v>
      </c>
      <c r="K55" s="64" t="s">
        <v>103</v>
      </c>
      <c r="L55" s="65">
        <v>0.96486090775988287</v>
      </c>
      <c r="M55" s="78">
        <v>12</v>
      </c>
      <c r="N55" s="78">
        <v>8</v>
      </c>
      <c r="O55" s="78" t="s">
        <v>103</v>
      </c>
      <c r="P55" s="65">
        <v>0.66666666666666663</v>
      </c>
      <c r="Q55" s="71">
        <v>22.521163699999967</v>
      </c>
      <c r="R55" s="71">
        <v>23.525976350099977</v>
      </c>
      <c r="S55" s="71" t="s">
        <v>103</v>
      </c>
      <c r="T55" s="65">
        <v>1.0446163734469907</v>
      </c>
    </row>
    <row r="56" spans="1:20">
      <c r="A56" s="61"/>
      <c r="B56" s="61">
        <v>52001573</v>
      </c>
      <c r="C56" s="64" t="s">
        <v>117</v>
      </c>
      <c r="D56" s="61" t="s">
        <v>91</v>
      </c>
      <c r="E56" s="64">
        <v>2042</v>
      </c>
      <c r="F56" s="64">
        <v>2312</v>
      </c>
      <c r="G56" s="64">
        <v>186</v>
      </c>
      <c r="H56" s="65">
        <v>1.1322233104799218</v>
      </c>
      <c r="I56" s="64">
        <v>989</v>
      </c>
      <c r="J56" s="64">
        <v>1112</v>
      </c>
      <c r="K56" s="64">
        <v>71</v>
      </c>
      <c r="L56" s="65">
        <v>1.1243680485338725</v>
      </c>
      <c r="M56" s="78">
        <v>12</v>
      </c>
      <c r="N56" s="78">
        <v>17</v>
      </c>
      <c r="O56" s="78">
        <v>5</v>
      </c>
      <c r="P56" s="65">
        <v>1.4166666666666667</v>
      </c>
      <c r="Q56" s="71">
        <v>28.657880799999909</v>
      </c>
      <c r="R56" s="71">
        <v>33.15939049998984</v>
      </c>
      <c r="S56" s="71">
        <v>2.710000600000003</v>
      </c>
      <c r="T56" s="65">
        <v>1.1570775498511372</v>
      </c>
    </row>
    <row r="57" spans="1:20">
      <c r="A57" s="73" t="s">
        <v>137</v>
      </c>
      <c r="B57" s="73"/>
      <c r="C57" s="74"/>
      <c r="D57" s="73"/>
      <c r="E57" s="74">
        <v>5959</v>
      </c>
      <c r="F57" s="74">
        <v>6256</v>
      </c>
      <c r="G57" s="74">
        <v>186</v>
      </c>
      <c r="H57" s="75">
        <v>1.0498405772780668</v>
      </c>
      <c r="I57" s="74">
        <v>2331</v>
      </c>
      <c r="J57" s="74">
        <v>2425</v>
      </c>
      <c r="K57" s="74">
        <v>71</v>
      </c>
      <c r="L57" s="75">
        <v>1.0403260403260404</v>
      </c>
      <c r="M57" s="74">
        <v>56</v>
      </c>
      <c r="N57" s="74">
        <v>58</v>
      </c>
      <c r="O57" s="74">
        <v>5</v>
      </c>
      <c r="P57" s="75">
        <v>1.0357142857142858</v>
      </c>
      <c r="Q57" s="79">
        <v>77.93373869999985</v>
      </c>
      <c r="R57" s="79">
        <v>83.277229200179676</v>
      </c>
      <c r="S57" s="79">
        <v>2.710000600000003</v>
      </c>
      <c r="T57" s="75">
        <v>1.0685645342994412</v>
      </c>
    </row>
    <row r="58" spans="1:20">
      <c r="A58" s="66" t="s">
        <v>48</v>
      </c>
      <c r="B58" s="66"/>
      <c r="C58" s="67"/>
      <c r="D58" s="66"/>
      <c r="E58" s="67">
        <v>32823</v>
      </c>
      <c r="F58" s="67">
        <v>32427</v>
      </c>
      <c r="G58" s="67">
        <v>739</v>
      </c>
      <c r="H58" s="68">
        <v>0.98793528927885932</v>
      </c>
      <c r="I58" s="67">
        <v>12757</v>
      </c>
      <c r="J58" s="67">
        <v>12571</v>
      </c>
      <c r="K58" s="67">
        <v>316</v>
      </c>
      <c r="L58" s="68">
        <v>0.98541976953829269</v>
      </c>
      <c r="M58" s="67">
        <v>952</v>
      </c>
      <c r="N58" s="67">
        <v>802</v>
      </c>
      <c r="O58" s="67">
        <v>30</v>
      </c>
      <c r="P58" s="68">
        <v>0.84243697478991597</v>
      </c>
      <c r="Q58" s="70">
        <v>458.80945010000005</v>
      </c>
      <c r="R58" s="70">
        <v>452.32335260152888</v>
      </c>
      <c r="S58" s="70">
        <v>11.122845400030002</v>
      </c>
      <c r="T58" s="68">
        <v>0.98586319985986015</v>
      </c>
    </row>
    <row r="59" spans="1:20">
      <c r="A59" s="61" t="s">
        <v>124</v>
      </c>
      <c r="B59" s="61">
        <v>52000427</v>
      </c>
      <c r="C59" s="64" t="s">
        <v>112</v>
      </c>
      <c r="D59" s="61" t="s">
        <v>51</v>
      </c>
      <c r="E59" s="64">
        <v>1340</v>
      </c>
      <c r="F59" s="64">
        <v>1509</v>
      </c>
      <c r="G59" s="64">
        <v>17</v>
      </c>
      <c r="H59" s="65">
        <v>1.1261194029850747</v>
      </c>
      <c r="I59" s="64">
        <v>2248</v>
      </c>
      <c r="J59" s="64">
        <v>1990</v>
      </c>
      <c r="K59" s="64">
        <v>0</v>
      </c>
      <c r="L59" s="65">
        <v>0.88523131672597866</v>
      </c>
      <c r="M59" s="78">
        <v>157</v>
      </c>
      <c r="N59" s="78">
        <v>277</v>
      </c>
      <c r="O59" s="78">
        <v>8</v>
      </c>
      <c r="P59" s="65">
        <v>1.7643312101910829</v>
      </c>
      <c r="Q59" s="71">
        <v>34.359444300000042</v>
      </c>
      <c r="R59" s="71">
        <v>38.904386649999999</v>
      </c>
      <c r="S59" s="71">
        <v>0.45983414999999994</v>
      </c>
      <c r="T59" s="65">
        <v>1.1322763636779758</v>
      </c>
    </row>
    <row r="60" spans="1:20">
      <c r="A60" s="61"/>
      <c r="B60" s="61">
        <v>52000435</v>
      </c>
      <c r="C60" s="64" t="s">
        <v>112</v>
      </c>
      <c r="D60" s="61" t="s">
        <v>52</v>
      </c>
      <c r="E60" s="64">
        <v>2227</v>
      </c>
      <c r="F60" s="64">
        <v>2246</v>
      </c>
      <c r="G60" s="64">
        <v>64</v>
      </c>
      <c r="H60" s="65">
        <v>1.0085316569375842</v>
      </c>
      <c r="I60" s="64">
        <v>4812</v>
      </c>
      <c r="J60" s="64">
        <v>4136</v>
      </c>
      <c r="K60" s="64">
        <v>140</v>
      </c>
      <c r="L60" s="65">
        <v>0.85951787198669993</v>
      </c>
      <c r="M60" s="78">
        <v>1021</v>
      </c>
      <c r="N60" s="78">
        <v>950</v>
      </c>
      <c r="O60" s="78">
        <v>12</v>
      </c>
      <c r="P60" s="65">
        <v>0.93046033300685604</v>
      </c>
      <c r="Q60" s="71">
        <v>83.697806600000092</v>
      </c>
      <c r="R60" s="71">
        <v>81.859088900060044</v>
      </c>
      <c r="S60" s="71">
        <v>2.0184459499999998</v>
      </c>
      <c r="T60" s="65">
        <v>0.97803147089950093</v>
      </c>
    </row>
    <row r="61" spans="1:20">
      <c r="A61" s="61"/>
      <c r="B61" s="61">
        <v>52000679</v>
      </c>
      <c r="C61" s="64" t="s">
        <v>112</v>
      </c>
      <c r="D61" s="61" t="s">
        <v>54</v>
      </c>
      <c r="E61" s="64">
        <v>2690</v>
      </c>
      <c r="F61" s="64">
        <v>2941</v>
      </c>
      <c r="G61" s="64">
        <v>272</v>
      </c>
      <c r="H61" s="65">
        <v>1.0933085501858737</v>
      </c>
      <c r="I61" s="64">
        <v>4823</v>
      </c>
      <c r="J61" s="64">
        <v>4685</v>
      </c>
      <c r="K61" s="64">
        <v>234</v>
      </c>
      <c r="L61" s="65">
        <v>0.97138710346257517</v>
      </c>
      <c r="M61" s="78">
        <v>532</v>
      </c>
      <c r="N61" s="78">
        <v>618</v>
      </c>
      <c r="O61" s="78">
        <v>30</v>
      </c>
      <c r="P61" s="65">
        <v>1.1616541353383458</v>
      </c>
      <c r="Q61" s="71">
        <v>81.385087900000329</v>
      </c>
      <c r="R61" s="71">
        <v>85.482340250529731</v>
      </c>
      <c r="S61" s="71">
        <v>5.2229992999499952</v>
      </c>
      <c r="T61" s="65">
        <v>1.0503440182501711</v>
      </c>
    </row>
    <row r="62" spans="1:20">
      <c r="A62" s="61"/>
      <c r="B62" s="61">
        <v>52001069</v>
      </c>
      <c r="C62" s="64" t="s">
        <v>112</v>
      </c>
      <c r="D62" s="61" t="s">
        <v>53</v>
      </c>
      <c r="E62" s="64">
        <v>1515</v>
      </c>
      <c r="F62" s="64">
        <v>1711</v>
      </c>
      <c r="G62" s="64">
        <v>188</v>
      </c>
      <c r="H62" s="65">
        <v>1.1293729372937293</v>
      </c>
      <c r="I62" s="64">
        <v>2999</v>
      </c>
      <c r="J62" s="64">
        <v>2913</v>
      </c>
      <c r="K62" s="64">
        <v>280</v>
      </c>
      <c r="L62" s="65">
        <v>0.97132377459153052</v>
      </c>
      <c r="M62" s="78">
        <v>310</v>
      </c>
      <c r="N62" s="78">
        <v>345</v>
      </c>
      <c r="O62" s="78">
        <v>25</v>
      </c>
      <c r="P62" s="65">
        <v>1.1129032258064515</v>
      </c>
      <c r="Q62" s="71">
        <v>44.097944200000022</v>
      </c>
      <c r="R62" s="71">
        <v>51.721563950000096</v>
      </c>
      <c r="S62" s="71">
        <v>4.9319446500099984</v>
      </c>
      <c r="T62" s="65">
        <v>1.1728792552193412</v>
      </c>
    </row>
    <row r="63" spans="1:20">
      <c r="A63" s="61"/>
      <c r="B63" s="61">
        <v>52001391</v>
      </c>
      <c r="C63" s="64" t="s">
        <v>112</v>
      </c>
      <c r="D63" s="61" t="s">
        <v>56</v>
      </c>
      <c r="E63" s="64">
        <v>1424</v>
      </c>
      <c r="F63" s="64">
        <v>1593</v>
      </c>
      <c r="G63" s="64">
        <v>282</v>
      </c>
      <c r="H63" s="65">
        <v>1.1186797752808988</v>
      </c>
      <c r="I63" s="64">
        <v>2370</v>
      </c>
      <c r="J63" s="64">
        <v>2397</v>
      </c>
      <c r="K63" s="64">
        <v>476</v>
      </c>
      <c r="L63" s="65">
        <v>1.0113924050632912</v>
      </c>
      <c r="M63" s="78">
        <v>374</v>
      </c>
      <c r="N63" s="78">
        <v>457</v>
      </c>
      <c r="O63" s="78">
        <v>56</v>
      </c>
      <c r="P63" s="65">
        <v>1.2219251336898396</v>
      </c>
      <c r="Q63" s="71">
        <v>41.981524</v>
      </c>
      <c r="R63" s="71">
        <v>48.040340650069901</v>
      </c>
      <c r="S63" s="71">
        <v>9.2570278500200001</v>
      </c>
      <c r="T63" s="65">
        <v>1.1443210267943085</v>
      </c>
    </row>
    <row r="64" spans="1:20">
      <c r="A64" s="61"/>
      <c r="B64" s="61">
        <v>52001429</v>
      </c>
      <c r="C64" s="64" t="s">
        <v>112</v>
      </c>
      <c r="D64" s="61" t="s">
        <v>57</v>
      </c>
      <c r="E64" s="64">
        <v>2020</v>
      </c>
      <c r="F64" s="64">
        <v>2164</v>
      </c>
      <c r="G64" s="64">
        <v>94</v>
      </c>
      <c r="H64" s="65">
        <v>1.0712871287128714</v>
      </c>
      <c r="I64" s="64">
        <v>2484</v>
      </c>
      <c r="J64" s="64">
        <v>2370</v>
      </c>
      <c r="K64" s="64">
        <v>144</v>
      </c>
      <c r="L64" s="65">
        <v>0.95410628019323673</v>
      </c>
      <c r="M64" s="78">
        <v>127</v>
      </c>
      <c r="N64" s="78">
        <v>104</v>
      </c>
      <c r="O64" s="78">
        <v>4</v>
      </c>
      <c r="P64" s="65">
        <v>0.81889763779527558</v>
      </c>
      <c r="Q64" s="71">
        <v>43.504656999999945</v>
      </c>
      <c r="R64" s="71">
        <v>44.636236900170026</v>
      </c>
      <c r="S64" s="71">
        <v>2.1576762500499997</v>
      </c>
      <c r="T64" s="65">
        <v>1.0260105464150673</v>
      </c>
    </row>
    <row r="65" spans="1:20">
      <c r="A65" s="73" t="s">
        <v>138</v>
      </c>
      <c r="B65" s="73"/>
      <c r="C65" s="74"/>
      <c r="D65" s="73"/>
      <c r="E65" s="74">
        <v>11216</v>
      </c>
      <c r="F65" s="74">
        <v>12164</v>
      </c>
      <c r="G65" s="74">
        <v>917</v>
      </c>
      <c r="H65" s="75">
        <v>1.0845221112696148</v>
      </c>
      <c r="I65" s="74">
        <v>19736</v>
      </c>
      <c r="J65" s="74">
        <v>18491</v>
      </c>
      <c r="K65" s="74">
        <v>1274</v>
      </c>
      <c r="L65" s="75">
        <v>0.93691730847182808</v>
      </c>
      <c r="M65" s="74">
        <v>2364</v>
      </c>
      <c r="N65" s="74">
        <v>2474</v>
      </c>
      <c r="O65" s="74">
        <v>127</v>
      </c>
      <c r="P65" s="75">
        <v>1.0465313028764804</v>
      </c>
      <c r="Q65" s="79">
        <v>329.02646400000043</v>
      </c>
      <c r="R65" s="79">
        <v>350.64395730082975</v>
      </c>
      <c r="S65" s="79">
        <v>24.047928150029993</v>
      </c>
      <c r="T65" s="75">
        <v>1.0657013817004983</v>
      </c>
    </row>
    <row r="66" spans="1:20">
      <c r="A66" s="61"/>
      <c r="B66" s="61">
        <v>52001626</v>
      </c>
      <c r="C66" s="64" t="s">
        <v>121</v>
      </c>
      <c r="D66" s="61" t="s">
        <v>125</v>
      </c>
      <c r="E66" s="64">
        <v>3228</v>
      </c>
      <c r="F66" s="64">
        <v>3269</v>
      </c>
      <c r="G66" s="64">
        <v>81</v>
      </c>
      <c r="H66" s="65">
        <v>1.0127013630731103</v>
      </c>
      <c r="I66" s="64">
        <v>4099</v>
      </c>
      <c r="J66" s="64">
        <v>3811</v>
      </c>
      <c r="K66" s="64">
        <v>199</v>
      </c>
      <c r="L66" s="65">
        <v>0.92973896072212736</v>
      </c>
      <c r="M66" s="78">
        <v>1192</v>
      </c>
      <c r="N66" s="78">
        <v>1131</v>
      </c>
      <c r="O66" s="78">
        <v>52</v>
      </c>
      <c r="P66" s="65">
        <v>0.9488255033557047</v>
      </c>
      <c r="Q66" s="71">
        <v>89.126876400000171</v>
      </c>
      <c r="R66" s="71">
        <v>89.03976610056975</v>
      </c>
      <c r="S66" s="71">
        <v>4.24909655001</v>
      </c>
      <c r="T66" s="65">
        <v>0.99902262591320412</v>
      </c>
    </row>
    <row r="67" spans="1:20">
      <c r="A67" s="61"/>
      <c r="B67" s="61">
        <v>52000474</v>
      </c>
      <c r="C67" s="64" t="s">
        <v>121</v>
      </c>
      <c r="D67" s="61" t="s">
        <v>53</v>
      </c>
      <c r="E67" s="64">
        <v>1316</v>
      </c>
      <c r="F67" s="64">
        <v>1545</v>
      </c>
      <c r="G67" s="64">
        <v>357</v>
      </c>
      <c r="H67" s="65">
        <v>1.1740121580547112</v>
      </c>
      <c r="I67" s="64">
        <v>1683</v>
      </c>
      <c r="J67" s="64">
        <v>1628</v>
      </c>
      <c r="K67" s="64">
        <v>440</v>
      </c>
      <c r="L67" s="65">
        <v>0.9673202614379085</v>
      </c>
      <c r="M67" s="78">
        <v>187</v>
      </c>
      <c r="N67" s="78">
        <v>129</v>
      </c>
      <c r="O67" s="78">
        <v>4</v>
      </c>
      <c r="P67" s="65">
        <v>0.68983957219251335</v>
      </c>
      <c r="Q67" s="71">
        <v>33.794062000000075</v>
      </c>
      <c r="R67" s="71">
        <v>35.745740400099947</v>
      </c>
      <c r="S67" s="71">
        <v>8.3691257000000032</v>
      </c>
      <c r="T67" s="65">
        <v>1.0577521104180927</v>
      </c>
    </row>
    <row r="68" spans="1:20">
      <c r="A68" s="61"/>
      <c r="B68" s="61">
        <v>52001140</v>
      </c>
      <c r="C68" s="64" t="s">
        <v>121</v>
      </c>
      <c r="D68" s="61" t="s">
        <v>55</v>
      </c>
      <c r="E68" s="64">
        <v>410</v>
      </c>
      <c r="F68" s="64">
        <v>383</v>
      </c>
      <c r="G68" s="64">
        <v>44</v>
      </c>
      <c r="H68" s="65">
        <v>0.93414634146341469</v>
      </c>
      <c r="I68" s="64">
        <v>435</v>
      </c>
      <c r="J68" s="64">
        <v>409</v>
      </c>
      <c r="K68" s="64">
        <v>55</v>
      </c>
      <c r="L68" s="65">
        <v>0.94022988505747129</v>
      </c>
      <c r="M68" s="78">
        <v>213</v>
      </c>
      <c r="N68" s="78">
        <v>254</v>
      </c>
      <c r="O68" s="78">
        <v>69</v>
      </c>
      <c r="P68" s="65">
        <v>1.192488262910798</v>
      </c>
      <c r="Q68" s="71">
        <v>14.075184600000005</v>
      </c>
      <c r="R68" s="71">
        <v>15.004176800029953</v>
      </c>
      <c r="S68" s="71">
        <v>2.8310202000000024</v>
      </c>
      <c r="T68" s="65">
        <v>1.0660021325780655</v>
      </c>
    </row>
    <row r="69" spans="1:20">
      <c r="A69" s="61"/>
      <c r="B69" s="61">
        <v>52001583</v>
      </c>
      <c r="C69" s="64" t="s">
        <v>121</v>
      </c>
      <c r="D69" s="61" t="s">
        <v>95</v>
      </c>
      <c r="E69" s="64">
        <v>417</v>
      </c>
      <c r="F69" s="64">
        <v>487</v>
      </c>
      <c r="G69" s="64">
        <v>68</v>
      </c>
      <c r="H69" s="65">
        <v>1.1678657074340528</v>
      </c>
      <c r="I69" s="64">
        <v>606</v>
      </c>
      <c r="J69" s="64">
        <v>664</v>
      </c>
      <c r="K69" s="64">
        <v>101</v>
      </c>
      <c r="L69" s="65">
        <v>1.0957095709570956</v>
      </c>
      <c r="M69" s="78">
        <v>189</v>
      </c>
      <c r="N69" s="78">
        <v>217</v>
      </c>
      <c r="O69" s="78">
        <v>31</v>
      </c>
      <c r="P69" s="65">
        <v>1.1481481481481481</v>
      </c>
      <c r="Q69" s="71">
        <v>13.607012399999975</v>
      </c>
      <c r="R69" s="71">
        <v>16.476473950119964</v>
      </c>
      <c r="S69" s="71">
        <v>2.2701982500100018</v>
      </c>
      <c r="T69" s="65">
        <v>1.2108810858524677</v>
      </c>
    </row>
    <row r="70" spans="1:20">
      <c r="A70" s="73" t="s">
        <v>139</v>
      </c>
      <c r="B70" s="73"/>
      <c r="C70" s="74"/>
      <c r="D70" s="73"/>
      <c r="E70" s="74">
        <v>5371</v>
      </c>
      <c r="F70" s="74">
        <v>5684</v>
      </c>
      <c r="G70" s="74">
        <v>550</v>
      </c>
      <c r="H70" s="75">
        <v>1.0582759262707131</v>
      </c>
      <c r="I70" s="74">
        <v>6823</v>
      </c>
      <c r="J70" s="74">
        <v>6512</v>
      </c>
      <c r="K70" s="74">
        <v>795</v>
      </c>
      <c r="L70" s="75">
        <v>0.95441887732668917</v>
      </c>
      <c r="M70" s="74">
        <v>1781</v>
      </c>
      <c r="N70" s="74">
        <v>1731</v>
      </c>
      <c r="O70" s="74">
        <v>156</v>
      </c>
      <c r="P70" s="75">
        <v>0.97192588433464344</v>
      </c>
      <c r="Q70" s="79">
        <v>150.60313540000021</v>
      </c>
      <c r="R70" s="79">
        <v>156.26615725081962</v>
      </c>
      <c r="S70" s="79">
        <v>17.719440700020009</v>
      </c>
      <c r="T70" s="75">
        <v>1.037602283881929</v>
      </c>
    </row>
    <row r="71" spans="1:20">
      <c r="A71" s="66" t="s">
        <v>58</v>
      </c>
      <c r="B71" s="66"/>
      <c r="C71" s="67"/>
      <c r="D71" s="66"/>
      <c r="E71" s="67">
        <v>16587</v>
      </c>
      <c r="F71" s="67">
        <v>17848</v>
      </c>
      <c r="G71" s="67">
        <v>1467</v>
      </c>
      <c r="H71" s="68">
        <v>1.0760233918128654</v>
      </c>
      <c r="I71" s="67">
        <v>26559</v>
      </c>
      <c r="J71" s="67">
        <v>25003</v>
      </c>
      <c r="K71" s="67">
        <v>2069</v>
      </c>
      <c r="L71" s="68">
        <v>0.94141345683195898</v>
      </c>
      <c r="M71" s="67">
        <v>4302</v>
      </c>
      <c r="N71" s="67">
        <v>4482</v>
      </c>
      <c r="O71" s="67">
        <v>291</v>
      </c>
      <c r="P71" s="68">
        <v>1.0418410041841004</v>
      </c>
      <c r="Q71" s="70">
        <v>479.62959940000064</v>
      </c>
      <c r="R71" s="70">
        <v>506.91011455164937</v>
      </c>
      <c r="S71" s="70">
        <v>41.767368850050005</v>
      </c>
      <c r="T71" s="68">
        <v>1.0568782977234426</v>
      </c>
    </row>
    <row r="72" spans="1:20">
      <c r="A72" s="61" t="s">
        <v>145</v>
      </c>
      <c r="B72" s="61">
        <v>52000149</v>
      </c>
      <c r="C72" s="64" t="s">
        <v>109</v>
      </c>
      <c r="D72" s="61" t="s">
        <v>60</v>
      </c>
      <c r="E72" s="64">
        <v>5371</v>
      </c>
      <c r="F72" s="64">
        <v>5375</v>
      </c>
      <c r="G72" s="64">
        <v>133</v>
      </c>
      <c r="H72" s="65">
        <v>1.0007447402718301</v>
      </c>
      <c r="I72" s="64">
        <v>3299</v>
      </c>
      <c r="J72" s="64">
        <v>3495</v>
      </c>
      <c r="K72" s="64">
        <v>178</v>
      </c>
      <c r="L72" s="65">
        <v>1.0594119430130342</v>
      </c>
      <c r="M72" s="78">
        <v>123</v>
      </c>
      <c r="N72" s="78">
        <v>169</v>
      </c>
      <c r="O72" s="78">
        <v>56</v>
      </c>
      <c r="P72" s="65">
        <v>1.3739837398373984</v>
      </c>
      <c r="Q72" s="71">
        <v>82.990364400000018</v>
      </c>
      <c r="R72" s="71">
        <v>88.583895000118844</v>
      </c>
      <c r="S72" s="71">
        <v>4.2642527999800057</v>
      </c>
      <c r="T72" s="65">
        <v>1.0673997594848352</v>
      </c>
    </row>
    <row r="73" spans="1:20">
      <c r="A73" s="61"/>
      <c r="B73" s="61">
        <v>52001643</v>
      </c>
      <c r="C73" s="64" t="s">
        <v>109</v>
      </c>
      <c r="D73" s="61" t="s">
        <v>146</v>
      </c>
      <c r="E73" s="64">
        <v>2041</v>
      </c>
      <c r="F73" s="64">
        <v>2191</v>
      </c>
      <c r="G73" s="64">
        <v>110</v>
      </c>
      <c r="H73" s="65">
        <v>1.0734933855952964</v>
      </c>
      <c r="I73" s="64">
        <v>1658</v>
      </c>
      <c r="J73" s="64">
        <v>1909</v>
      </c>
      <c r="K73" s="64">
        <v>170</v>
      </c>
      <c r="L73" s="65">
        <v>1.1513872135102534</v>
      </c>
      <c r="M73" s="78">
        <v>140</v>
      </c>
      <c r="N73" s="78">
        <v>103</v>
      </c>
      <c r="O73" s="78">
        <v>0</v>
      </c>
      <c r="P73" s="65">
        <v>0.73571428571428577</v>
      </c>
      <c r="Q73" s="71">
        <v>40.731597800000003</v>
      </c>
      <c r="R73" s="71">
        <v>41.976378092999973</v>
      </c>
      <c r="S73" s="71">
        <v>3.0138767249700011</v>
      </c>
      <c r="T73" s="65">
        <v>1.0305605564287481</v>
      </c>
    </row>
    <row r="74" spans="1:20">
      <c r="A74" s="61"/>
      <c r="B74" s="61">
        <v>52000315</v>
      </c>
      <c r="C74" s="64" t="s">
        <v>109</v>
      </c>
      <c r="D74" s="61" t="s">
        <v>61</v>
      </c>
      <c r="E74" s="64">
        <v>2446</v>
      </c>
      <c r="F74" s="64">
        <v>2584</v>
      </c>
      <c r="G74" s="64">
        <v>75</v>
      </c>
      <c r="H74" s="65">
        <v>1.0564186426819298</v>
      </c>
      <c r="I74" s="64">
        <v>2486</v>
      </c>
      <c r="J74" s="64">
        <v>2668</v>
      </c>
      <c r="K74" s="64">
        <v>120</v>
      </c>
      <c r="L74" s="65">
        <v>1.073209975864843</v>
      </c>
      <c r="M74" s="78">
        <v>20</v>
      </c>
      <c r="N74" s="78">
        <v>76</v>
      </c>
      <c r="O74" s="78">
        <v>72</v>
      </c>
      <c r="P74" s="65">
        <v>3.8</v>
      </c>
      <c r="Q74" s="71">
        <v>43.792721499999921</v>
      </c>
      <c r="R74" s="71">
        <v>49.194049450030008</v>
      </c>
      <c r="S74" s="71">
        <v>3.5743123000099972</v>
      </c>
      <c r="T74" s="65">
        <v>1.123338485598117</v>
      </c>
    </row>
    <row r="75" spans="1:20">
      <c r="A75" s="61"/>
      <c r="B75" s="61">
        <v>52000764</v>
      </c>
      <c r="C75" s="64" t="s">
        <v>109</v>
      </c>
      <c r="D75" s="61" t="s">
        <v>63</v>
      </c>
      <c r="E75" s="64">
        <v>2094</v>
      </c>
      <c r="F75" s="64">
        <v>2170</v>
      </c>
      <c r="G75" s="64">
        <v>41</v>
      </c>
      <c r="H75" s="65">
        <v>1.0362941738299905</v>
      </c>
      <c r="I75" s="64">
        <v>318</v>
      </c>
      <c r="J75" s="64">
        <v>308</v>
      </c>
      <c r="K75" s="64">
        <v>17</v>
      </c>
      <c r="L75" s="65">
        <v>0.96855345911949686</v>
      </c>
      <c r="M75" s="78">
        <v>14</v>
      </c>
      <c r="N75" s="78">
        <v>59</v>
      </c>
      <c r="O75" s="78">
        <v>35</v>
      </c>
      <c r="P75" s="65">
        <v>4.2142857142857144</v>
      </c>
      <c r="Q75" s="71">
        <v>27.923972199999977</v>
      </c>
      <c r="R75" s="71">
        <v>33.981350150009966</v>
      </c>
      <c r="S75" s="71">
        <v>2.1198931000000001</v>
      </c>
      <c r="T75" s="65">
        <v>1.2169239357003083</v>
      </c>
    </row>
    <row r="76" spans="1:20">
      <c r="A76" s="61"/>
      <c r="B76" s="61">
        <v>52000925</v>
      </c>
      <c r="C76" s="64" t="s">
        <v>109</v>
      </c>
      <c r="D76" s="61" t="s">
        <v>65</v>
      </c>
      <c r="E76" s="64">
        <v>1781</v>
      </c>
      <c r="F76" s="64">
        <v>1726</v>
      </c>
      <c r="G76" s="64">
        <v>15</v>
      </c>
      <c r="H76" s="65">
        <v>0.96911847276810781</v>
      </c>
      <c r="I76" s="64">
        <v>215</v>
      </c>
      <c r="J76" s="64">
        <v>195</v>
      </c>
      <c r="K76" s="64">
        <v>2</v>
      </c>
      <c r="L76" s="65">
        <v>0.90697674418604646</v>
      </c>
      <c r="M76" s="78">
        <v>24</v>
      </c>
      <c r="N76" s="78">
        <v>79</v>
      </c>
      <c r="O76" s="78">
        <v>27</v>
      </c>
      <c r="P76" s="65">
        <v>3.2916666666666665</v>
      </c>
      <c r="Q76" s="71">
        <v>22.45130709999999</v>
      </c>
      <c r="R76" s="71">
        <v>21.383496903189975</v>
      </c>
      <c r="S76" s="71">
        <v>0.63429950002000013</v>
      </c>
      <c r="T76" s="65">
        <v>0.95243884055151451</v>
      </c>
    </row>
    <row r="77" spans="1:20">
      <c r="A77" s="61"/>
      <c r="B77" s="61">
        <v>52001454</v>
      </c>
      <c r="C77" s="64" t="s">
        <v>109</v>
      </c>
      <c r="D77" s="61" t="s">
        <v>69</v>
      </c>
      <c r="E77" s="64" t="s">
        <v>103</v>
      </c>
      <c r="F77" s="64" t="s">
        <v>103</v>
      </c>
      <c r="G77" s="64" t="s">
        <v>103</v>
      </c>
      <c r="H77" s="65">
        <v>0</v>
      </c>
      <c r="I77" s="64" t="s">
        <v>103</v>
      </c>
      <c r="J77" s="64" t="s">
        <v>103</v>
      </c>
      <c r="K77" s="64" t="s">
        <v>103</v>
      </c>
      <c r="L77" s="65">
        <v>0</v>
      </c>
      <c r="M77" s="78" t="s">
        <v>103</v>
      </c>
      <c r="N77" s="78" t="s">
        <v>103</v>
      </c>
      <c r="O77" s="78" t="s">
        <v>103</v>
      </c>
      <c r="P77" s="65">
        <v>0</v>
      </c>
      <c r="Q77" s="71" t="s">
        <v>103</v>
      </c>
      <c r="R77" s="71" t="s">
        <v>103</v>
      </c>
      <c r="S77" s="71" t="s">
        <v>103</v>
      </c>
      <c r="T77" s="65">
        <v>0</v>
      </c>
    </row>
    <row r="78" spans="1:20">
      <c r="A78" s="61"/>
      <c r="B78" s="61">
        <v>52001586</v>
      </c>
      <c r="C78" s="64" t="s">
        <v>109</v>
      </c>
      <c r="D78" s="61" t="s">
        <v>96</v>
      </c>
      <c r="E78" s="64">
        <v>10</v>
      </c>
      <c r="F78" s="64">
        <v>195</v>
      </c>
      <c r="G78" s="64" t="s">
        <v>103</v>
      </c>
      <c r="H78" s="65">
        <v>19.5</v>
      </c>
      <c r="I78" s="64">
        <v>0</v>
      </c>
      <c r="J78" s="64">
        <v>62</v>
      </c>
      <c r="K78" s="64" t="s">
        <v>103</v>
      </c>
      <c r="L78" s="65">
        <v>0</v>
      </c>
      <c r="M78" s="78">
        <v>0</v>
      </c>
      <c r="N78" s="78">
        <v>0</v>
      </c>
      <c r="O78" s="78" t="s">
        <v>103</v>
      </c>
      <c r="P78" s="65">
        <v>0</v>
      </c>
      <c r="Q78" s="71">
        <v>0.10331419999999999</v>
      </c>
      <c r="R78" s="71">
        <v>5.5001084499900017</v>
      </c>
      <c r="S78" s="71" t="s">
        <v>103</v>
      </c>
      <c r="T78" s="65">
        <v>53.236713346180892</v>
      </c>
    </row>
    <row r="79" spans="1:20">
      <c r="A79" s="73" t="s">
        <v>109</v>
      </c>
      <c r="B79" s="73"/>
      <c r="C79" s="74"/>
      <c r="D79" s="73"/>
      <c r="E79" s="74">
        <v>13743</v>
      </c>
      <c r="F79" s="74">
        <v>14241</v>
      </c>
      <c r="G79" s="74">
        <v>374</v>
      </c>
      <c r="H79" s="75">
        <v>1.0362366295568652</v>
      </c>
      <c r="I79" s="74">
        <v>7976</v>
      </c>
      <c r="J79" s="74">
        <v>8637</v>
      </c>
      <c r="K79" s="74">
        <v>487</v>
      </c>
      <c r="L79" s="75">
        <v>1.0828736208625878</v>
      </c>
      <c r="M79" s="74">
        <v>321</v>
      </c>
      <c r="N79" s="74">
        <v>486</v>
      </c>
      <c r="O79" s="74">
        <v>190</v>
      </c>
      <c r="P79" s="75">
        <v>1.514018691588785</v>
      </c>
      <c r="Q79" s="79">
        <v>217.99327719999991</v>
      </c>
      <c r="R79" s="79">
        <v>240.61927804633876</v>
      </c>
      <c r="S79" s="79">
        <v>13.606634424980005</v>
      </c>
      <c r="T79" s="75">
        <v>1.1037921955069303</v>
      </c>
    </row>
    <row r="80" spans="1:20">
      <c r="A80" s="61"/>
      <c r="B80" s="61">
        <v>52000865</v>
      </c>
      <c r="C80" s="64" t="s">
        <v>115</v>
      </c>
      <c r="D80" s="61" t="s">
        <v>64</v>
      </c>
      <c r="E80" s="64">
        <v>4305</v>
      </c>
      <c r="F80" s="64">
        <v>4470</v>
      </c>
      <c r="G80" s="64">
        <v>207</v>
      </c>
      <c r="H80" s="65">
        <v>1.0383275261324041</v>
      </c>
      <c r="I80" s="64">
        <v>491</v>
      </c>
      <c r="J80" s="64">
        <v>528</v>
      </c>
      <c r="K80" s="64">
        <v>11</v>
      </c>
      <c r="L80" s="65">
        <v>1.075356415478615</v>
      </c>
      <c r="M80" s="78">
        <v>68</v>
      </c>
      <c r="N80" s="78">
        <v>90</v>
      </c>
      <c r="O80" s="78">
        <v>20</v>
      </c>
      <c r="P80" s="65">
        <v>1.3235294117647058</v>
      </c>
      <c r="Q80" s="71">
        <v>48.006479799999994</v>
      </c>
      <c r="R80" s="71">
        <v>53.556663050050119</v>
      </c>
      <c r="S80" s="71">
        <v>3.2520603999899995</v>
      </c>
      <c r="T80" s="65">
        <v>1.1156132104076943</v>
      </c>
    </row>
    <row r="81" spans="1:20">
      <c r="A81" s="61"/>
      <c r="B81" s="61">
        <v>52001179</v>
      </c>
      <c r="C81" s="64" t="s">
        <v>115</v>
      </c>
      <c r="D81" s="61" t="s">
        <v>66</v>
      </c>
      <c r="E81" s="64">
        <v>1160</v>
      </c>
      <c r="F81" s="64">
        <v>1164</v>
      </c>
      <c r="G81" s="64">
        <v>0</v>
      </c>
      <c r="H81" s="65">
        <v>1.0034482758620689</v>
      </c>
      <c r="I81" s="64">
        <v>224</v>
      </c>
      <c r="J81" s="64">
        <v>213</v>
      </c>
      <c r="K81" s="64">
        <v>0</v>
      </c>
      <c r="L81" s="65">
        <v>0.9508928571428571</v>
      </c>
      <c r="M81" s="78">
        <v>51</v>
      </c>
      <c r="N81" s="78">
        <v>53</v>
      </c>
      <c r="O81" s="78">
        <v>4</v>
      </c>
      <c r="P81" s="65">
        <v>1.0392156862745099</v>
      </c>
      <c r="Q81" s="71">
        <v>15.91741310000001</v>
      </c>
      <c r="R81" s="71">
        <v>16.857395799989973</v>
      </c>
      <c r="S81" s="71">
        <v>1.2571638000000001</v>
      </c>
      <c r="T81" s="65">
        <v>1.0590537353076526</v>
      </c>
    </row>
    <row r="82" spans="1:20">
      <c r="A82" s="61"/>
      <c r="B82" s="61">
        <v>52001409</v>
      </c>
      <c r="C82" s="64" t="s">
        <v>115</v>
      </c>
      <c r="D82" s="61" t="s">
        <v>67</v>
      </c>
      <c r="E82" s="64">
        <v>4305</v>
      </c>
      <c r="F82" s="64">
        <v>3904</v>
      </c>
      <c r="G82" s="64">
        <v>4</v>
      </c>
      <c r="H82" s="65">
        <v>0.90685249709639959</v>
      </c>
      <c r="I82" s="64">
        <v>555</v>
      </c>
      <c r="J82" s="64">
        <v>492</v>
      </c>
      <c r="K82" s="64">
        <v>0</v>
      </c>
      <c r="L82" s="65">
        <v>0.88648648648648654</v>
      </c>
      <c r="M82" s="78">
        <v>54</v>
      </c>
      <c r="N82" s="78">
        <v>38</v>
      </c>
      <c r="O82" s="78">
        <v>0</v>
      </c>
      <c r="P82" s="65">
        <v>0.70370370370370372</v>
      </c>
      <c r="Q82" s="71">
        <v>58.720061399999999</v>
      </c>
      <c r="R82" s="71">
        <v>53.522480100080074</v>
      </c>
      <c r="S82" s="71">
        <v>2.4816923499999999</v>
      </c>
      <c r="T82" s="65">
        <v>0.91148542464024185</v>
      </c>
    </row>
    <row r="83" spans="1:20">
      <c r="A83" s="61"/>
      <c r="B83" s="61">
        <v>52001434</v>
      </c>
      <c r="C83" s="64" t="s">
        <v>115</v>
      </c>
      <c r="D83" s="61" t="s">
        <v>68</v>
      </c>
      <c r="E83" s="64">
        <v>994</v>
      </c>
      <c r="F83" s="64">
        <v>912</v>
      </c>
      <c r="G83" s="64">
        <v>37</v>
      </c>
      <c r="H83" s="65">
        <v>0.91750503018108653</v>
      </c>
      <c r="I83" s="64">
        <v>247</v>
      </c>
      <c r="J83" s="64">
        <v>238</v>
      </c>
      <c r="K83" s="64">
        <v>33</v>
      </c>
      <c r="L83" s="65">
        <v>0.96356275303643724</v>
      </c>
      <c r="M83" s="78">
        <v>27</v>
      </c>
      <c r="N83" s="78">
        <v>43</v>
      </c>
      <c r="O83" s="78">
        <v>0</v>
      </c>
      <c r="P83" s="65">
        <v>1.5925925925925926</v>
      </c>
      <c r="Q83" s="71">
        <v>16.873080300000019</v>
      </c>
      <c r="R83" s="71">
        <v>14.82834654998995</v>
      </c>
      <c r="S83" s="71">
        <v>0.67129889999999992</v>
      </c>
      <c r="T83" s="65">
        <v>0.87881680679193674</v>
      </c>
    </row>
    <row r="84" spans="1:20">
      <c r="A84" s="73" t="s">
        <v>115</v>
      </c>
      <c r="B84" s="73"/>
      <c r="C84" s="74"/>
      <c r="D84" s="73"/>
      <c r="E84" s="74">
        <v>10764</v>
      </c>
      <c r="F84" s="74">
        <v>10450</v>
      </c>
      <c r="G84" s="74">
        <v>248</v>
      </c>
      <c r="H84" s="75">
        <v>0.97082868821999257</v>
      </c>
      <c r="I84" s="74">
        <v>1517</v>
      </c>
      <c r="J84" s="74">
        <v>1471</v>
      </c>
      <c r="K84" s="74">
        <v>44</v>
      </c>
      <c r="L84" s="75">
        <v>0.96967699406723795</v>
      </c>
      <c r="M84" s="74">
        <v>200</v>
      </c>
      <c r="N84" s="74">
        <v>224</v>
      </c>
      <c r="O84" s="74">
        <v>24</v>
      </c>
      <c r="P84" s="75">
        <v>1.1200000000000001</v>
      </c>
      <c r="Q84" s="79">
        <v>139.51703460000002</v>
      </c>
      <c r="R84" s="79">
        <v>138.76488550011013</v>
      </c>
      <c r="S84" s="79">
        <v>7.6622154499899988</v>
      </c>
      <c r="T84" s="75">
        <v>0.994608908496039</v>
      </c>
    </row>
    <row r="85" spans="1:20">
      <c r="A85" s="66" t="s">
        <v>70</v>
      </c>
      <c r="B85" s="66"/>
      <c r="C85" s="67"/>
      <c r="D85" s="66"/>
      <c r="E85" s="67">
        <v>24507</v>
      </c>
      <c r="F85" s="67">
        <v>24691</v>
      </c>
      <c r="G85" s="67">
        <v>622</v>
      </c>
      <c r="H85" s="68">
        <v>1.0075080589219407</v>
      </c>
      <c r="I85" s="67">
        <v>9493</v>
      </c>
      <c r="J85" s="67">
        <v>10108</v>
      </c>
      <c r="K85" s="67">
        <v>531</v>
      </c>
      <c r="L85" s="68">
        <v>1.0647845781101866</v>
      </c>
      <c r="M85" s="67">
        <v>521</v>
      </c>
      <c r="N85" s="67">
        <v>710</v>
      </c>
      <c r="O85" s="67">
        <v>214</v>
      </c>
      <c r="P85" s="68">
        <v>1.362763915547025</v>
      </c>
      <c r="Q85" s="70">
        <v>357.51031179999995</v>
      </c>
      <c r="R85" s="70">
        <v>379.38416354644892</v>
      </c>
      <c r="S85" s="70">
        <v>21.268849874970002</v>
      </c>
      <c r="T85" s="68">
        <v>1.0611838344922642</v>
      </c>
    </row>
    <row r="86" spans="1:20">
      <c r="A86" s="61" t="s">
        <v>126</v>
      </c>
      <c r="B86" s="61">
        <v>52000231</v>
      </c>
      <c r="C86" s="64" t="s">
        <v>110</v>
      </c>
      <c r="D86" s="61" t="s">
        <v>75</v>
      </c>
      <c r="E86" s="64">
        <v>1980</v>
      </c>
      <c r="F86" s="64">
        <v>2049</v>
      </c>
      <c r="G86" s="64" t="s">
        <v>103</v>
      </c>
      <c r="H86" s="65">
        <v>1.0348484848484849</v>
      </c>
      <c r="I86" s="64">
        <v>1026</v>
      </c>
      <c r="J86" s="64">
        <v>819</v>
      </c>
      <c r="K86" s="64" t="s">
        <v>103</v>
      </c>
      <c r="L86" s="65">
        <v>0.79824561403508776</v>
      </c>
      <c r="M86" s="78">
        <v>0</v>
      </c>
      <c r="N86" s="78">
        <v>0</v>
      </c>
      <c r="O86" s="78" t="s">
        <v>103</v>
      </c>
      <c r="P86" s="65">
        <v>0</v>
      </c>
      <c r="Q86" s="71">
        <v>31.228796999999943</v>
      </c>
      <c r="R86" s="71">
        <v>30.641497300039884</v>
      </c>
      <c r="S86" s="71" t="s">
        <v>103</v>
      </c>
      <c r="T86" s="65">
        <v>0.98119364956773514</v>
      </c>
    </row>
    <row r="87" spans="1:20">
      <c r="A87" s="61"/>
      <c r="B87" s="61">
        <v>52000549</v>
      </c>
      <c r="C87" s="64" t="s">
        <v>110</v>
      </c>
      <c r="D87" s="61" t="s">
        <v>76</v>
      </c>
      <c r="E87" s="64">
        <v>2578</v>
      </c>
      <c r="F87" s="64">
        <v>2243</v>
      </c>
      <c r="G87" s="64">
        <v>176</v>
      </c>
      <c r="H87" s="65">
        <v>0.87005430566330488</v>
      </c>
      <c r="I87" s="64">
        <v>894</v>
      </c>
      <c r="J87" s="64">
        <v>935</v>
      </c>
      <c r="K87" s="64">
        <v>200</v>
      </c>
      <c r="L87" s="65">
        <v>1.0458612975391499</v>
      </c>
      <c r="M87" s="78">
        <v>14</v>
      </c>
      <c r="N87" s="78">
        <v>5</v>
      </c>
      <c r="O87" s="78">
        <v>0</v>
      </c>
      <c r="P87" s="65">
        <v>0.35714285714285715</v>
      </c>
      <c r="Q87" s="71">
        <v>32.771191200000004</v>
      </c>
      <c r="R87" s="71">
        <v>31.58303049985993</v>
      </c>
      <c r="S87" s="71">
        <v>4.111315349959999</v>
      </c>
      <c r="T87" s="65">
        <v>0.96374374392164075</v>
      </c>
    </row>
    <row r="88" spans="1:20">
      <c r="A88" s="61"/>
      <c r="B88" s="61">
        <v>52000615</v>
      </c>
      <c r="C88" s="64" t="s">
        <v>110</v>
      </c>
      <c r="D88" s="61" t="s">
        <v>77</v>
      </c>
      <c r="E88" s="64">
        <v>3460</v>
      </c>
      <c r="F88" s="64">
        <v>3393</v>
      </c>
      <c r="G88" s="64">
        <v>285</v>
      </c>
      <c r="H88" s="65">
        <v>0.98063583815028899</v>
      </c>
      <c r="I88" s="64">
        <v>2335</v>
      </c>
      <c r="J88" s="64">
        <v>2079</v>
      </c>
      <c r="K88" s="64">
        <v>5</v>
      </c>
      <c r="L88" s="65">
        <v>0.89036402569593143</v>
      </c>
      <c r="M88" s="78">
        <v>197</v>
      </c>
      <c r="N88" s="78">
        <v>204</v>
      </c>
      <c r="O88" s="78">
        <v>10</v>
      </c>
      <c r="P88" s="65">
        <v>1.0355329949238579</v>
      </c>
      <c r="Q88" s="71">
        <v>66.145480000000063</v>
      </c>
      <c r="R88" s="71">
        <v>67.852269300409773</v>
      </c>
      <c r="S88" s="71">
        <v>3.4471560999999995</v>
      </c>
      <c r="T88" s="65">
        <v>1.0258035666293406</v>
      </c>
    </row>
    <row r="89" spans="1:20">
      <c r="A89" s="61"/>
      <c r="B89" s="61">
        <v>52001299</v>
      </c>
      <c r="C89" s="64" t="s">
        <v>110</v>
      </c>
      <c r="D89" s="61" t="s">
        <v>81</v>
      </c>
      <c r="E89" s="64">
        <v>1586</v>
      </c>
      <c r="F89" s="64">
        <v>1437</v>
      </c>
      <c r="G89" s="64">
        <v>27</v>
      </c>
      <c r="H89" s="65">
        <v>0.90605296343001263</v>
      </c>
      <c r="I89" s="64">
        <v>178</v>
      </c>
      <c r="J89" s="64">
        <v>148</v>
      </c>
      <c r="K89" s="64">
        <v>0</v>
      </c>
      <c r="L89" s="65">
        <v>0.8314606741573034</v>
      </c>
      <c r="M89" s="78">
        <v>12</v>
      </c>
      <c r="N89" s="78">
        <v>6</v>
      </c>
      <c r="O89" s="78">
        <v>0</v>
      </c>
      <c r="P89" s="65">
        <v>0.5</v>
      </c>
      <c r="Q89" s="71">
        <v>20.606826399999974</v>
      </c>
      <c r="R89" s="71">
        <v>20.460548249989984</v>
      </c>
      <c r="S89" s="71">
        <v>0.94058330000000012</v>
      </c>
      <c r="T89" s="65">
        <v>0.99290147123236838</v>
      </c>
    </row>
    <row r="90" spans="1:20">
      <c r="A90" s="73" t="s">
        <v>140</v>
      </c>
      <c r="B90" s="73"/>
      <c r="C90" s="74"/>
      <c r="D90" s="73"/>
      <c r="E90" s="74">
        <v>9604</v>
      </c>
      <c r="F90" s="74">
        <v>9122</v>
      </c>
      <c r="G90" s="74">
        <v>488</v>
      </c>
      <c r="H90" s="75">
        <v>0.94981257809246145</v>
      </c>
      <c r="I90" s="74">
        <v>4433</v>
      </c>
      <c r="J90" s="74">
        <v>3981</v>
      </c>
      <c r="K90" s="74">
        <v>205</v>
      </c>
      <c r="L90" s="75">
        <v>0.8980374464245432</v>
      </c>
      <c r="M90" s="74">
        <v>223</v>
      </c>
      <c r="N90" s="74">
        <v>215</v>
      </c>
      <c r="O90" s="74">
        <v>10</v>
      </c>
      <c r="P90" s="75">
        <v>0.9641255605381166</v>
      </c>
      <c r="Q90" s="79">
        <v>150.75229459999997</v>
      </c>
      <c r="R90" s="79">
        <v>150.53734535029957</v>
      </c>
      <c r="S90" s="79">
        <v>8.4990547499599991</v>
      </c>
      <c r="T90" s="75">
        <v>0.99857415603344057</v>
      </c>
    </row>
    <row r="91" spans="1:20">
      <c r="A91" s="61"/>
      <c r="B91" s="61">
        <v>52001633</v>
      </c>
      <c r="C91" s="64" t="s">
        <v>114</v>
      </c>
      <c r="D91" s="61" t="s">
        <v>127</v>
      </c>
      <c r="E91" s="64">
        <v>1391</v>
      </c>
      <c r="F91" s="64">
        <v>1266</v>
      </c>
      <c r="G91" s="64" t="s">
        <v>103</v>
      </c>
      <c r="H91" s="65">
        <v>0.910136592379583</v>
      </c>
      <c r="I91" s="64">
        <v>310</v>
      </c>
      <c r="J91" s="64">
        <v>280</v>
      </c>
      <c r="K91" s="64" t="s">
        <v>103</v>
      </c>
      <c r="L91" s="65">
        <v>0.90322580645161288</v>
      </c>
      <c r="M91" s="78">
        <v>90</v>
      </c>
      <c r="N91" s="78">
        <v>49</v>
      </c>
      <c r="O91" s="78" t="s">
        <v>103</v>
      </c>
      <c r="P91" s="65">
        <v>0.5444444444444444</v>
      </c>
      <c r="Q91" s="71">
        <v>25.488372399999971</v>
      </c>
      <c r="R91" s="71">
        <v>22.171595050049916</v>
      </c>
      <c r="S91" s="71">
        <v>0.55441400000000007</v>
      </c>
      <c r="T91" s="65">
        <v>0.86987096320241863</v>
      </c>
    </row>
    <row r="92" spans="1:20">
      <c r="A92" s="61"/>
      <c r="B92" s="61">
        <v>52000680</v>
      </c>
      <c r="C92" s="64" t="s">
        <v>114</v>
      </c>
      <c r="D92" s="61" t="s">
        <v>78</v>
      </c>
      <c r="E92" s="64">
        <v>1458</v>
      </c>
      <c r="F92" s="64">
        <v>1558</v>
      </c>
      <c r="G92" s="64">
        <v>206</v>
      </c>
      <c r="H92" s="65">
        <v>1.0685871056241427</v>
      </c>
      <c r="I92" s="64">
        <v>187</v>
      </c>
      <c r="J92" s="64">
        <v>208</v>
      </c>
      <c r="K92" s="64">
        <v>36</v>
      </c>
      <c r="L92" s="65">
        <v>1.1122994652406417</v>
      </c>
      <c r="M92" s="78">
        <v>28</v>
      </c>
      <c r="N92" s="78">
        <v>38</v>
      </c>
      <c r="O92" s="78">
        <v>35</v>
      </c>
      <c r="P92" s="65">
        <v>1.3571428571428572</v>
      </c>
      <c r="Q92" s="71">
        <v>23.532796299999973</v>
      </c>
      <c r="R92" s="71">
        <v>25.738101450169953</v>
      </c>
      <c r="S92" s="71">
        <v>4.4825302500299982</v>
      </c>
      <c r="T92" s="65">
        <v>1.0937119890920053</v>
      </c>
    </row>
    <row r="93" spans="1:20">
      <c r="A93" s="61"/>
      <c r="B93" s="61">
        <v>52000754</v>
      </c>
      <c r="C93" s="64" t="s">
        <v>114</v>
      </c>
      <c r="D93" s="61" t="s">
        <v>79</v>
      </c>
      <c r="E93" s="64">
        <v>2031</v>
      </c>
      <c r="F93" s="64">
        <v>2476</v>
      </c>
      <c r="G93" s="64">
        <v>117</v>
      </c>
      <c r="H93" s="65">
        <v>1.2191038897095028</v>
      </c>
      <c r="I93" s="64">
        <v>753</v>
      </c>
      <c r="J93" s="64">
        <v>855</v>
      </c>
      <c r="K93" s="64">
        <v>50</v>
      </c>
      <c r="L93" s="65">
        <v>1.1354581673306774</v>
      </c>
      <c r="M93" s="78">
        <v>170</v>
      </c>
      <c r="N93" s="78">
        <v>171</v>
      </c>
      <c r="O93" s="78">
        <v>40</v>
      </c>
      <c r="P93" s="65">
        <v>1.0058823529411764</v>
      </c>
      <c r="Q93" s="71">
        <v>36.468694100000057</v>
      </c>
      <c r="R93" s="71">
        <v>43.503857500029973</v>
      </c>
      <c r="S93" s="71">
        <v>5.9429501499899962</v>
      </c>
      <c r="T93" s="65">
        <v>1.1929096605636313</v>
      </c>
    </row>
    <row r="94" spans="1:20">
      <c r="A94" s="61"/>
      <c r="B94" s="61">
        <v>52001510</v>
      </c>
      <c r="C94" s="64" t="s">
        <v>114</v>
      </c>
      <c r="D94" s="61" t="s">
        <v>83</v>
      </c>
      <c r="E94" s="64">
        <v>2010</v>
      </c>
      <c r="F94" s="64">
        <v>2014</v>
      </c>
      <c r="G94" s="64">
        <v>124</v>
      </c>
      <c r="H94" s="65">
        <v>1.0019900497512437</v>
      </c>
      <c r="I94" s="64">
        <v>297</v>
      </c>
      <c r="J94" s="64">
        <v>272</v>
      </c>
      <c r="K94" s="64">
        <v>27</v>
      </c>
      <c r="L94" s="65">
        <v>0.91582491582491588</v>
      </c>
      <c r="M94" s="78">
        <v>72</v>
      </c>
      <c r="N94" s="78">
        <v>69</v>
      </c>
      <c r="O94" s="78">
        <v>37</v>
      </c>
      <c r="P94" s="65">
        <v>0.95833333333333337</v>
      </c>
      <c r="Q94" s="71">
        <v>31.942686499999983</v>
      </c>
      <c r="R94" s="71">
        <v>33.474235600239908</v>
      </c>
      <c r="S94" s="71">
        <v>4.2120173500100009</v>
      </c>
      <c r="T94" s="65">
        <v>1.0479467843207215</v>
      </c>
    </row>
    <row r="95" spans="1:20">
      <c r="A95" s="61"/>
      <c r="B95" s="61">
        <v>52001580</v>
      </c>
      <c r="C95" s="64" t="s">
        <v>114</v>
      </c>
      <c r="D95" s="61" t="s">
        <v>94</v>
      </c>
      <c r="E95" s="64">
        <v>1293</v>
      </c>
      <c r="F95" s="64">
        <v>1202</v>
      </c>
      <c r="G95" s="64">
        <v>57</v>
      </c>
      <c r="H95" s="65">
        <v>0.9296210363495746</v>
      </c>
      <c r="I95" s="64">
        <v>178</v>
      </c>
      <c r="J95" s="64">
        <v>141</v>
      </c>
      <c r="K95" s="64">
        <v>12</v>
      </c>
      <c r="L95" s="65">
        <v>0.7921348314606742</v>
      </c>
      <c r="M95" s="78">
        <v>11</v>
      </c>
      <c r="N95" s="78">
        <v>23</v>
      </c>
      <c r="O95" s="78">
        <v>0</v>
      </c>
      <c r="P95" s="65">
        <v>2.0909090909090908</v>
      </c>
      <c r="Q95" s="71">
        <v>18.151200899999996</v>
      </c>
      <c r="R95" s="71">
        <v>15.817257249999985</v>
      </c>
      <c r="S95" s="71">
        <v>0.75966225000999987</v>
      </c>
      <c r="T95" s="65">
        <v>0.8714165711206463</v>
      </c>
    </row>
    <row r="96" spans="1:20">
      <c r="A96" s="73" t="s">
        <v>141</v>
      </c>
      <c r="B96" s="73"/>
      <c r="C96" s="74"/>
      <c r="D96" s="73"/>
      <c r="E96" s="74">
        <v>8183</v>
      </c>
      <c r="F96" s="74">
        <v>8516</v>
      </c>
      <c r="G96" s="74">
        <v>504</v>
      </c>
      <c r="H96" s="75">
        <v>1.0406941219601613</v>
      </c>
      <c r="I96" s="74">
        <v>1725</v>
      </c>
      <c r="J96" s="74">
        <v>1756</v>
      </c>
      <c r="K96" s="74">
        <v>125</v>
      </c>
      <c r="L96" s="75">
        <v>1.0179710144927536</v>
      </c>
      <c r="M96" s="74">
        <v>371</v>
      </c>
      <c r="N96" s="74">
        <v>350</v>
      </c>
      <c r="O96" s="74">
        <v>112</v>
      </c>
      <c r="P96" s="75">
        <v>0.94339622641509435</v>
      </c>
      <c r="Q96" s="79">
        <v>135.58375019999997</v>
      </c>
      <c r="R96" s="79">
        <v>140.70504685048974</v>
      </c>
      <c r="S96" s="79">
        <v>15.951574000039994</v>
      </c>
      <c r="T96" s="75">
        <v>1.0377722008938042</v>
      </c>
    </row>
    <row r="97" spans="1:20">
      <c r="A97" s="61"/>
      <c r="B97" s="61">
        <v>50007865</v>
      </c>
      <c r="C97" s="64" t="s">
        <v>119</v>
      </c>
      <c r="D97" s="61" t="s">
        <v>72</v>
      </c>
      <c r="E97" s="64">
        <v>4407</v>
      </c>
      <c r="F97" s="64">
        <v>4422</v>
      </c>
      <c r="G97" s="64">
        <v>230</v>
      </c>
      <c r="H97" s="65">
        <v>1.0034036759700478</v>
      </c>
      <c r="I97" s="64">
        <v>1434</v>
      </c>
      <c r="J97" s="64">
        <v>1274</v>
      </c>
      <c r="K97" s="64">
        <v>82</v>
      </c>
      <c r="L97" s="65">
        <v>0.88842398884239893</v>
      </c>
      <c r="M97" s="78">
        <v>48</v>
      </c>
      <c r="N97" s="78">
        <v>12</v>
      </c>
      <c r="O97" s="78">
        <v>0</v>
      </c>
      <c r="P97" s="65">
        <v>0.25</v>
      </c>
      <c r="Q97" s="71">
        <v>62.850395300000017</v>
      </c>
      <c r="R97" s="71">
        <v>63.080121050599992</v>
      </c>
      <c r="S97" s="71">
        <v>3.0208236000100026</v>
      </c>
      <c r="T97" s="65">
        <v>1.0036551202184718</v>
      </c>
    </row>
    <row r="98" spans="1:20">
      <c r="A98" s="61"/>
      <c r="B98" s="61">
        <v>50008463</v>
      </c>
      <c r="C98" s="64" t="s">
        <v>119</v>
      </c>
      <c r="D98" s="61" t="s">
        <v>73</v>
      </c>
      <c r="E98" s="64">
        <v>2236</v>
      </c>
      <c r="F98" s="64">
        <v>2192</v>
      </c>
      <c r="G98" s="64" t="s">
        <v>103</v>
      </c>
      <c r="H98" s="65">
        <v>0.98032200357781751</v>
      </c>
      <c r="I98" s="64">
        <v>1768</v>
      </c>
      <c r="J98" s="64">
        <v>1524</v>
      </c>
      <c r="K98" s="64" t="s">
        <v>103</v>
      </c>
      <c r="L98" s="65">
        <v>0.86199095022624439</v>
      </c>
      <c r="M98" s="78">
        <v>59</v>
      </c>
      <c r="N98" s="78">
        <v>40</v>
      </c>
      <c r="O98" s="78" t="s">
        <v>103</v>
      </c>
      <c r="P98" s="65">
        <v>0.67796610169491522</v>
      </c>
      <c r="Q98" s="71">
        <v>38.373696700000067</v>
      </c>
      <c r="R98" s="71">
        <v>36.839263700029775</v>
      </c>
      <c r="S98" s="71" t="s">
        <v>103</v>
      </c>
      <c r="T98" s="65">
        <v>0.96001341721215283</v>
      </c>
    </row>
    <row r="99" spans="1:20">
      <c r="A99" s="61"/>
      <c r="B99" s="61">
        <v>52001300</v>
      </c>
      <c r="C99" s="64" t="s">
        <v>119</v>
      </c>
      <c r="D99" s="61" t="s">
        <v>82</v>
      </c>
      <c r="E99" s="64">
        <v>4230</v>
      </c>
      <c r="F99" s="64">
        <v>4017</v>
      </c>
      <c r="G99" s="64">
        <v>385</v>
      </c>
      <c r="H99" s="65">
        <v>0.94964539007092197</v>
      </c>
      <c r="I99" s="64">
        <v>950</v>
      </c>
      <c r="J99" s="64">
        <v>1014</v>
      </c>
      <c r="K99" s="64">
        <v>147</v>
      </c>
      <c r="L99" s="65">
        <v>1.0673684210526315</v>
      </c>
      <c r="M99" s="78">
        <v>0</v>
      </c>
      <c r="N99" s="78">
        <v>2</v>
      </c>
      <c r="O99" s="78">
        <v>0</v>
      </c>
      <c r="P99" s="65">
        <v>0</v>
      </c>
      <c r="Q99" s="71">
        <v>52.276483599999999</v>
      </c>
      <c r="R99" s="71">
        <v>51.216450750489834</v>
      </c>
      <c r="S99" s="71">
        <v>5.2093747000399926</v>
      </c>
      <c r="T99" s="65">
        <v>0.97972256784482414</v>
      </c>
    </row>
    <row r="100" spans="1:20">
      <c r="A100" s="61"/>
      <c r="B100" s="61">
        <v>52001581</v>
      </c>
      <c r="C100" s="64" t="s">
        <v>119</v>
      </c>
      <c r="D100" s="61" t="s">
        <v>97</v>
      </c>
      <c r="E100" s="64">
        <v>1290</v>
      </c>
      <c r="F100" s="64">
        <v>1586</v>
      </c>
      <c r="G100" s="64">
        <v>102</v>
      </c>
      <c r="H100" s="65">
        <v>1.2294573643410853</v>
      </c>
      <c r="I100" s="64">
        <v>460</v>
      </c>
      <c r="J100" s="64">
        <v>506</v>
      </c>
      <c r="K100" s="64">
        <v>23</v>
      </c>
      <c r="L100" s="65">
        <v>1.1000000000000001</v>
      </c>
      <c r="M100" s="78">
        <v>4</v>
      </c>
      <c r="N100" s="78">
        <v>36</v>
      </c>
      <c r="O100" s="78">
        <v>10</v>
      </c>
      <c r="P100" s="65">
        <v>9</v>
      </c>
      <c r="Q100" s="71">
        <v>16.113096100000007</v>
      </c>
      <c r="R100" s="71">
        <v>21.435336749950025</v>
      </c>
      <c r="S100" s="71">
        <v>1.62701829999</v>
      </c>
      <c r="T100" s="65">
        <v>1.3303052757160689</v>
      </c>
    </row>
    <row r="101" spans="1:20">
      <c r="A101" s="73" t="s">
        <v>142</v>
      </c>
      <c r="B101" s="73"/>
      <c r="C101" s="74"/>
      <c r="D101" s="73"/>
      <c r="E101" s="74">
        <v>12163</v>
      </c>
      <c r="F101" s="74">
        <v>12217</v>
      </c>
      <c r="G101" s="74">
        <v>717</v>
      </c>
      <c r="H101" s="75">
        <v>1.0044396941544027</v>
      </c>
      <c r="I101" s="74">
        <v>4612</v>
      </c>
      <c r="J101" s="74">
        <v>4318</v>
      </c>
      <c r="K101" s="74">
        <v>252</v>
      </c>
      <c r="L101" s="75">
        <v>0.93625325238508239</v>
      </c>
      <c r="M101" s="74">
        <v>111</v>
      </c>
      <c r="N101" s="74">
        <v>90</v>
      </c>
      <c r="O101" s="74">
        <v>10</v>
      </c>
      <c r="P101" s="75">
        <v>0.81081081081081086</v>
      </c>
      <c r="Q101" s="79">
        <v>169.61367170000008</v>
      </c>
      <c r="R101" s="79">
        <v>172.57117225106964</v>
      </c>
      <c r="S101" s="79">
        <v>9.8572166000399957</v>
      </c>
      <c r="T101" s="75">
        <v>1.0174366872754252</v>
      </c>
    </row>
    <row r="102" spans="1:20">
      <c r="A102" s="66" t="s">
        <v>84</v>
      </c>
      <c r="B102" s="66"/>
      <c r="C102" s="67"/>
      <c r="D102" s="66"/>
      <c r="E102" s="67">
        <v>29950</v>
      </c>
      <c r="F102" s="67">
        <v>29855</v>
      </c>
      <c r="G102" s="67">
        <v>1709</v>
      </c>
      <c r="H102" s="68">
        <v>0.99682804674457426</v>
      </c>
      <c r="I102" s="67">
        <v>10770</v>
      </c>
      <c r="J102" s="67">
        <v>10055</v>
      </c>
      <c r="K102" s="67">
        <v>582</v>
      </c>
      <c r="L102" s="68">
        <v>0.93361188486536673</v>
      </c>
      <c r="M102" s="67">
        <v>705</v>
      </c>
      <c r="N102" s="67">
        <v>655</v>
      </c>
      <c r="O102" s="67">
        <v>132</v>
      </c>
      <c r="P102" s="68">
        <v>0.92907801418439717</v>
      </c>
      <c r="Q102" s="70">
        <v>455.94971650000002</v>
      </c>
      <c r="R102" s="70">
        <v>463.81356445185895</v>
      </c>
      <c r="S102" s="70">
        <v>34.30784535003999</v>
      </c>
      <c r="T102" s="68">
        <v>1.0172471824573641</v>
      </c>
    </row>
    <row r="103" spans="1:20">
      <c r="A103" s="61" t="s">
        <v>85</v>
      </c>
      <c r="B103" s="61"/>
      <c r="C103" s="64"/>
      <c r="D103" s="61"/>
      <c r="E103" s="64">
        <v>176439</v>
      </c>
      <c r="F103" s="64">
        <v>177498</v>
      </c>
      <c r="G103" s="64">
        <v>8372</v>
      </c>
      <c r="H103" s="65">
        <v>1.0060020743713125</v>
      </c>
      <c r="I103" s="64">
        <v>95935</v>
      </c>
      <c r="J103" s="64">
        <v>93927</v>
      </c>
      <c r="K103" s="64">
        <v>5193</v>
      </c>
      <c r="L103" s="65">
        <v>0.97906916141137224</v>
      </c>
      <c r="M103" s="64">
        <v>9501</v>
      </c>
      <c r="N103" s="64">
        <v>9602</v>
      </c>
      <c r="O103" s="64">
        <v>937</v>
      </c>
      <c r="P103" s="65">
        <v>1.0106304599515841</v>
      </c>
      <c r="Q103" s="71">
        <v>2891.0475271000009</v>
      </c>
      <c r="R103" s="71">
        <v>2983.4584285056903</v>
      </c>
      <c r="S103" s="71">
        <v>174.90519267525002</v>
      </c>
      <c r="T103" s="65">
        <v>1.0319645044017614</v>
      </c>
    </row>
    <row r="120" spans="5:17">
      <c r="E120" s="83">
        <v>173203</v>
      </c>
      <c r="I120" s="83">
        <v>74929</v>
      </c>
      <c r="M120" s="83">
        <v>7895</v>
      </c>
      <c r="Q120" s="83">
        <v>2453</v>
      </c>
    </row>
  </sheetData>
  <mergeCells count="4">
    <mergeCell ref="E1:H1"/>
    <mergeCell ref="I1:L1"/>
    <mergeCell ref="M1:P1"/>
    <mergeCell ref="Q1:T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U120"/>
  <sheetViews>
    <sheetView tabSelected="1" workbookViewId="0">
      <selection activeCell="D5" sqref="D5"/>
    </sheetView>
  </sheetViews>
  <sheetFormatPr defaultRowHeight="15"/>
  <cols>
    <col min="1" max="1" width="11.28515625" style="16" customWidth="1"/>
    <col min="2" max="2" width="9.5703125" style="16" customWidth="1"/>
    <col min="3" max="3" width="9.140625" style="84"/>
    <col min="4" max="4" width="37.140625" style="16" bestFit="1" customWidth="1"/>
    <col min="5" max="5" width="9.140625" style="84"/>
    <col min="6" max="6" width="11.7109375" style="84" bestFit="1" customWidth="1"/>
    <col min="7" max="7" width="14.85546875" style="84" customWidth="1"/>
    <col min="8" max="8" width="7.28515625" style="84" bestFit="1" customWidth="1"/>
    <col min="9" max="9" width="9.140625" style="84"/>
    <col min="10" max="10" width="11.7109375" style="84" bestFit="1" customWidth="1"/>
    <col min="11" max="11" width="15.28515625" style="84" customWidth="1"/>
    <col min="12" max="16" width="11.7109375" style="84" customWidth="1"/>
    <col min="17" max="17" width="9.85546875" style="84" customWidth="1"/>
    <col min="18" max="18" width="11.7109375" style="84" bestFit="1" customWidth="1"/>
    <col min="19" max="19" width="15.28515625" style="84" customWidth="1"/>
    <col min="20" max="20" width="9.140625" style="84"/>
    <col min="21" max="21" width="9.140625" style="57"/>
    <col min="22" max="22" width="10" style="16" bestFit="1" customWidth="1"/>
    <col min="23" max="16384" width="9.140625" style="16"/>
  </cols>
  <sheetData>
    <row r="1" spans="1:20">
      <c r="A1" s="61"/>
      <c r="B1" s="61"/>
      <c r="C1" s="64"/>
      <c r="D1" s="61"/>
      <c r="E1" s="93" t="s">
        <v>86</v>
      </c>
      <c r="F1" s="107"/>
      <c r="G1" s="107"/>
      <c r="H1" s="108"/>
      <c r="I1" s="96" t="s">
        <v>89</v>
      </c>
      <c r="J1" s="107"/>
      <c r="K1" s="107"/>
      <c r="L1" s="108"/>
      <c r="M1" s="104" t="s">
        <v>147</v>
      </c>
      <c r="N1" s="105"/>
      <c r="O1" s="105"/>
      <c r="P1" s="106"/>
      <c r="Q1" s="99" t="s">
        <v>90</v>
      </c>
      <c r="R1" s="107"/>
      <c r="S1" s="107"/>
      <c r="T1" s="108"/>
    </row>
    <row r="2" spans="1:20" ht="25.5">
      <c r="A2" s="62" t="s">
        <v>0</v>
      </c>
      <c r="B2" s="62" t="s">
        <v>1</v>
      </c>
      <c r="C2" s="62" t="s">
        <v>128</v>
      </c>
      <c r="D2" s="62" t="s">
        <v>2</v>
      </c>
      <c r="E2" s="62" t="s">
        <v>87</v>
      </c>
      <c r="F2" s="62" t="s">
        <v>88</v>
      </c>
      <c r="G2" s="63" t="s">
        <v>156</v>
      </c>
      <c r="H2" s="62" t="s">
        <v>93</v>
      </c>
      <c r="I2" s="62" t="s">
        <v>87</v>
      </c>
      <c r="J2" s="62" t="s">
        <v>88</v>
      </c>
      <c r="K2" s="63" t="s">
        <v>156</v>
      </c>
      <c r="L2" s="62" t="s">
        <v>93</v>
      </c>
      <c r="M2" s="62" t="s">
        <v>87</v>
      </c>
      <c r="N2" s="62" t="s">
        <v>88</v>
      </c>
      <c r="O2" s="63" t="s">
        <v>156</v>
      </c>
      <c r="P2" s="62" t="s">
        <v>93</v>
      </c>
      <c r="Q2" s="62" t="s">
        <v>87</v>
      </c>
      <c r="R2" s="62" t="s">
        <v>88</v>
      </c>
      <c r="S2" s="63" t="s">
        <v>156</v>
      </c>
      <c r="T2" s="62" t="s">
        <v>93</v>
      </c>
    </row>
    <row r="3" spans="1:20">
      <c r="A3" s="61" t="s">
        <v>3</v>
      </c>
      <c r="B3" s="61">
        <v>52000238</v>
      </c>
      <c r="C3" s="64" t="s">
        <v>113</v>
      </c>
      <c r="D3" s="61" t="s">
        <v>4</v>
      </c>
      <c r="E3" s="64">
        <v>3387</v>
      </c>
      <c r="F3" s="64">
        <v>3632</v>
      </c>
      <c r="G3" s="64">
        <v>189</v>
      </c>
      <c r="H3" s="65">
        <v>1.0723354000590493</v>
      </c>
      <c r="I3" s="64">
        <v>888</v>
      </c>
      <c r="J3" s="64">
        <v>920</v>
      </c>
      <c r="K3" s="64">
        <v>19</v>
      </c>
      <c r="L3" s="65">
        <v>1.0360360360360361</v>
      </c>
      <c r="M3" s="78">
        <v>133</v>
      </c>
      <c r="N3" s="78">
        <v>166</v>
      </c>
      <c r="O3" s="78">
        <v>18</v>
      </c>
      <c r="P3" s="65">
        <v>1.2481203007518797</v>
      </c>
      <c r="Q3" s="71">
        <v>46.992252900000089</v>
      </c>
      <c r="R3" s="71">
        <v>51.842485000099742</v>
      </c>
      <c r="S3" s="71">
        <v>2.4931455000000011</v>
      </c>
      <c r="T3" s="65">
        <v>1.1032134405307399</v>
      </c>
    </row>
    <row r="4" spans="1:20">
      <c r="A4" s="61"/>
      <c r="B4" s="61">
        <v>52000671</v>
      </c>
      <c r="C4" s="64" t="s">
        <v>113</v>
      </c>
      <c r="D4" s="61" t="s">
        <v>7</v>
      </c>
      <c r="E4" s="64">
        <v>1225</v>
      </c>
      <c r="F4" s="64">
        <v>1117</v>
      </c>
      <c r="G4" s="64" t="s">
        <v>103</v>
      </c>
      <c r="H4" s="65">
        <v>0.9118367346938776</v>
      </c>
      <c r="I4" s="64">
        <v>91</v>
      </c>
      <c r="J4" s="64">
        <v>73</v>
      </c>
      <c r="K4" s="64" t="s">
        <v>103</v>
      </c>
      <c r="L4" s="65">
        <v>0.80219780219780223</v>
      </c>
      <c r="M4" s="78">
        <v>0</v>
      </c>
      <c r="N4" s="78">
        <v>5</v>
      </c>
      <c r="O4" s="78" t="s">
        <v>103</v>
      </c>
      <c r="P4" s="65">
        <v>0</v>
      </c>
      <c r="Q4" s="71">
        <v>12.833891900000014</v>
      </c>
      <c r="R4" s="71">
        <v>12.614686950049979</v>
      </c>
      <c r="S4" s="71" t="s">
        <v>103</v>
      </c>
      <c r="T4" s="65">
        <v>0.98291983821758433</v>
      </c>
    </row>
    <row r="5" spans="1:20">
      <c r="A5" s="61"/>
      <c r="B5" s="61">
        <v>52001160</v>
      </c>
      <c r="C5" s="64" t="s">
        <v>113</v>
      </c>
      <c r="D5" s="61" t="s">
        <v>8</v>
      </c>
      <c r="E5" s="64">
        <v>4154</v>
      </c>
      <c r="F5" s="64">
        <v>3479</v>
      </c>
      <c r="G5" s="64">
        <v>79</v>
      </c>
      <c r="H5" s="65">
        <v>0.83750601829561866</v>
      </c>
      <c r="I5" s="64">
        <v>740</v>
      </c>
      <c r="J5" s="64">
        <v>703</v>
      </c>
      <c r="K5" s="64">
        <v>23</v>
      </c>
      <c r="L5" s="65">
        <v>0.95</v>
      </c>
      <c r="M5" s="78">
        <v>140</v>
      </c>
      <c r="N5" s="78">
        <v>115</v>
      </c>
      <c r="O5" s="78">
        <v>2</v>
      </c>
      <c r="P5" s="65">
        <v>0.8214285714285714</v>
      </c>
      <c r="Q5" s="71">
        <v>51.577124999999945</v>
      </c>
      <c r="R5" s="71">
        <v>45.987031100049755</v>
      </c>
      <c r="S5" s="71">
        <v>1.2235980000000002</v>
      </c>
      <c r="T5" s="65">
        <v>0.89161679911491387</v>
      </c>
    </row>
    <row r="6" spans="1:20">
      <c r="A6" s="61"/>
      <c r="B6" s="61">
        <v>52001514</v>
      </c>
      <c r="C6" s="64" t="s">
        <v>113</v>
      </c>
      <c r="D6" s="61" t="s">
        <v>9</v>
      </c>
      <c r="E6" s="64">
        <v>1519</v>
      </c>
      <c r="F6" s="64">
        <v>1240</v>
      </c>
      <c r="G6" s="64" t="s">
        <v>103</v>
      </c>
      <c r="H6" s="65">
        <v>0.81632653061224492</v>
      </c>
      <c r="I6" s="64">
        <v>634</v>
      </c>
      <c r="J6" s="64">
        <v>484</v>
      </c>
      <c r="K6" s="64" t="s">
        <v>103</v>
      </c>
      <c r="L6" s="65">
        <v>0.76340694006309151</v>
      </c>
      <c r="M6" s="78">
        <v>40</v>
      </c>
      <c r="N6" s="78">
        <v>28</v>
      </c>
      <c r="O6" s="78" t="s">
        <v>103</v>
      </c>
      <c r="P6" s="65">
        <v>0.7</v>
      </c>
      <c r="Q6" s="71">
        <v>20.247552700000004</v>
      </c>
      <c r="R6" s="71">
        <v>17.238766900009978</v>
      </c>
      <c r="S6" s="71" t="s">
        <v>103</v>
      </c>
      <c r="T6" s="65">
        <v>0.85140002623674982</v>
      </c>
    </row>
    <row r="7" spans="1:20">
      <c r="A7" s="73" t="s">
        <v>129</v>
      </c>
      <c r="B7" s="73"/>
      <c r="C7" s="74"/>
      <c r="D7" s="73"/>
      <c r="E7" s="74">
        <v>10285</v>
      </c>
      <c r="F7" s="74">
        <v>9468</v>
      </c>
      <c r="G7" s="74">
        <v>268</v>
      </c>
      <c r="H7" s="75">
        <v>0.92056392805055909</v>
      </c>
      <c r="I7" s="74">
        <v>2353</v>
      </c>
      <c r="J7" s="74">
        <v>2180</v>
      </c>
      <c r="K7" s="74">
        <v>42</v>
      </c>
      <c r="L7" s="75">
        <v>0.92647683807904802</v>
      </c>
      <c r="M7" s="74">
        <v>313</v>
      </c>
      <c r="N7" s="74">
        <v>314</v>
      </c>
      <c r="O7" s="74">
        <v>20</v>
      </c>
      <c r="P7" s="75">
        <v>1.0031948881789137</v>
      </c>
      <c r="Q7" s="79">
        <v>131.65082250000006</v>
      </c>
      <c r="R7" s="79">
        <v>127.68296995020947</v>
      </c>
      <c r="S7" s="79">
        <v>3.7167435000000015</v>
      </c>
      <c r="T7" s="75">
        <v>0.96986078419836241</v>
      </c>
    </row>
    <row r="8" spans="1:20">
      <c r="A8" s="61"/>
      <c r="B8" s="61">
        <v>52000379</v>
      </c>
      <c r="C8" s="64" t="s">
        <v>120</v>
      </c>
      <c r="D8" s="61" t="s">
        <v>5</v>
      </c>
      <c r="E8" s="64">
        <v>3449</v>
      </c>
      <c r="F8" s="64">
        <v>3275</v>
      </c>
      <c r="G8" s="64">
        <v>127</v>
      </c>
      <c r="H8" s="65">
        <v>0.94955059437518119</v>
      </c>
      <c r="I8" s="64">
        <v>547</v>
      </c>
      <c r="J8" s="64">
        <v>578</v>
      </c>
      <c r="K8" s="64">
        <v>34</v>
      </c>
      <c r="L8" s="65">
        <v>1.0566727605118831</v>
      </c>
      <c r="M8" s="78">
        <v>11</v>
      </c>
      <c r="N8" s="78">
        <v>28</v>
      </c>
      <c r="O8" s="78">
        <v>2</v>
      </c>
      <c r="P8" s="65">
        <v>2.5454545454545454</v>
      </c>
      <c r="Q8" s="71">
        <v>40.831885199999981</v>
      </c>
      <c r="R8" s="71">
        <v>40.159719099969792</v>
      </c>
      <c r="S8" s="71">
        <v>1.9550785999800009</v>
      </c>
      <c r="T8" s="65">
        <v>0.98353820557787541</v>
      </c>
    </row>
    <row r="9" spans="1:20">
      <c r="A9" s="61"/>
      <c r="B9" s="61">
        <v>52000524</v>
      </c>
      <c r="C9" s="64" t="s">
        <v>120</v>
      </c>
      <c r="D9" s="61" t="s">
        <v>6</v>
      </c>
      <c r="E9" s="64">
        <v>2249</v>
      </c>
      <c r="F9" s="64">
        <v>2106</v>
      </c>
      <c r="G9" s="64">
        <v>47</v>
      </c>
      <c r="H9" s="65">
        <v>0.93641618497109824</v>
      </c>
      <c r="I9" s="64">
        <v>412</v>
      </c>
      <c r="J9" s="64">
        <v>489</v>
      </c>
      <c r="K9" s="64">
        <v>27</v>
      </c>
      <c r="L9" s="65">
        <v>1.1868932038834952</v>
      </c>
      <c r="M9" s="78">
        <v>30</v>
      </c>
      <c r="N9" s="78">
        <v>39</v>
      </c>
      <c r="O9" s="78">
        <v>4</v>
      </c>
      <c r="P9" s="65">
        <v>1.3</v>
      </c>
      <c r="Q9" s="71">
        <v>28.33172249999997</v>
      </c>
      <c r="R9" s="71">
        <v>29.077617500079914</v>
      </c>
      <c r="S9" s="71">
        <v>0.92693169998999991</v>
      </c>
      <c r="T9" s="65">
        <v>1.0263272026640788</v>
      </c>
    </row>
    <row r="10" spans="1:20">
      <c r="A10" s="73" t="s">
        <v>130</v>
      </c>
      <c r="B10" s="73"/>
      <c r="C10" s="74"/>
      <c r="D10" s="73"/>
      <c r="E10" s="74">
        <v>5698</v>
      </c>
      <c r="F10" s="74">
        <v>5381</v>
      </c>
      <c r="G10" s="74">
        <v>174</v>
      </c>
      <c r="H10" s="75">
        <v>0.94436644436644435</v>
      </c>
      <c r="I10" s="74">
        <v>959</v>
      </c>
      <c r="J10" s="74">
        <v>1067</v>
      </c>
      <c r="K10" s="74">
        <v>61</v>
      </c>
      <c r="L10" s="75">
        <v>1.1126173096976018</v>
      </c>
      <c r="M10" s="74">
        <v>41</v>
      </c>
      <c r="N10" s="74">
        <v>67</v>
      </c>
      <c r="O10" s="74">
        <v>6</v>
      </c>
      <c r="P10" s="75">
        <v>1.6341463414634145</v>
      </c>
      <c r="Q10" s="79">
        <v>69.163607699999943</v>
      </c>
      <c r="R10" s="79">
        <v>69.237336600049701</v>
      </c>
      <c r="S10" s="79">
        <v>2.882010299970001</v>
      </c>
      <c r="T10" s="75">
        <v>1.0010660071459772</v>
      </c>
    </row>
    <row r="11" spans="1:20">
      <c r="A11" s="66" t="s">
        <v>11</v>
      </c>
      <c r="B11" s="66"/>
      <c r="C11" s="67"/>
      <c r="D11" s="66"/>
      <c r="E11" s="67">
        <v>15983</v>
      </c>
      <c r="F11" s="67">
        <v>14849</v>
      </c>
      <c r="G11" s="67">
        <v>442</v>
      </c>
      <c r="H11" s="68">
        <v>0.92904961521616714</v>
      </c>
      <c r="I11" s="67">
        <v>3312</v>
      </c>
      <c r="J11" s="67">
        <v>3247</v>
      </c>
      <c r="K11" s="67">
        <v>103</v>
      </c>
      <c r="L11" s="68">
        <v>0.98037439613526567</v>
      </c>
      <c r="M11" s="67">
        <v>354</v>
      </c>
      <c r="N11" s="67">
        <v>381</v>
      </c>
      <c r="O11" s="67">
        <v>26</v>
      </c>
      <c r="P11" s="68">
        <v>1.076271186440678</v>
      </c>
      <c r="Q11" s="70">
        <v>200.8144302</v>
      </c>
      <c r="R11" s="70">
        <v>196.92030655025917</v>
      </c>
      <c r="S11" s="70">
        <v>6.5987537999700026</v>
      </c>
      <c r="T11" s="68">
        <v>0.98060834748846237</v>
      </c>
    </row>
    <row r="12" spans="1:20">
      <c r="A12" s="61" t="s">
        <v>153</v>
      </c>
      <c r="B12" s="61">
        <v>50000964</v>
      </c>
      <c r="C12" s="64" t="s">
        <v>106</v>
      </c>
      <c r="D12" s="61" t="s">
        <v>13</v>
      </c>
      <c r="E12" s="64">
        <v>0</v>
      </c>
      <c r="F12" s="64" t="s">
        <v>103</v>
      </c>
      <c r="G12" s="64" t="s">
        <v>103</v>
      </c>
      <c r="H12" s="65">
        <v>0</v>
      </c>
      <c r="I12" s="64">
        <v>0</v>
      </c>
      <c r="J12" s="64" t="s">
        <v>103</v>
      </c>
      <c r="K12" s="64" t="s">
        <v>103</v>
      </c>
      <c r="L12" s="65">
        <v>0</v>
      </c>
      <c r="M12" s="78">
        <v>0</v>
      </c>
      <c r="N12" s="78" t="s">
        <v>103</v>
      </c>
      <c r="O12" s="78" t="s">
        <v>103</v>
      </c>
      <c r="P12" s="65">
        <v>0</v>
      </c>
      <c r="Q12" s="71">
        <v>-0.17403930000000001</v>
      </c>
      <c r="R12" s="71" t="s">
        <v>103</v>
      </c>
      <c r="S12" s="71" t="s">
        <v>103</v>
      </c>
      <c r="T12" s="65">
        <v>0</v>
      </c>
    </row>
    <row r="13" spans="1:20">
      <c r="A13" s="61"/>
      <c r="B13" s="61">
        <v>50010344</v>
      </c>
      <c r="C13" s="64" t="s">
        <v>106</v>
      </c>
      <c r="D13" s="61" t="s">
        <v>14</v>
      </c>
      <c r="E13" s="64">
        <v>4000</v>
      </c>
      <c r="F13" s="64">
        <v>3563</v>
      </c>
      <c r="G13" s="64">
        <v>58</v>
      </c>
      <c r="H13" s="65">
        <v>0.89075000000000004</v>
      </c>
      <c r="I13" s="64">
        <v>4531</v>
      </c>
      <c r="J13" s="64">
        <v>4255</v>
      </c>
      <c r="K13" s="64">
        <v>150</v>
      </c>
      <c r="L13" s="65">
        <v>0.93908629441624369</v>
      </c>
      <c r="M13" s="78">
        <v>222</v>
      </c>
      <c r="N13" s="78">
        <v>258</v>
      </c>
      <c r="O13" s="78">
        <v>8</v>
      </c>
      <c r="P13" s="65">
        <v>1.1621621621621621</v>
      </c>
      <c r="Q13" s="71">
        <v>84.151460700000328</v>
      </c>
      <c r="R13" s="71">
        <v>81.427660150139531</v>
      </c>
      <c r="S13" s="71">
        <v>1.8962077000000006</v>
      </c>
      <c r="T13" s="65">
        <v>0.96763216553576958</v>
      </c>
    </row>
    <row r="14" spans="1:20">
      <c r="A14" s="61"/>
      <c r="B14" s="61">
        <v>52000433</v>
      </c>
      <c r="C14" s="64" t="s">
        <v>106</v>
      </c>
      <c r="D14" s="61" t="s">
        <v>15</v>
      </c>
      <c r="E14" s="64">
        <v>4116</v>
      </c>
      <c r="F14" s="64">
        <v>3939</v>
      </c>
      <c r="G14" s="64">
        <v>153</v>
      </c>
      <c r="H14" s="65">
        <v>0.95699708454810495</v>
      </c>
      <c r="I14" s="64">
        <v>3597</v>
      </c>
      <c r="J14" s="64">
        <v>3257</v>
      </c>
      <c r="K14" s="64">
        <v>79</v>
      </c>
      <c r="L14" s="65">
        <v>0.90547678621073113</v>
      </c>
      <c r="M14" s="78">
        <v>227</v>
      </c>
      <c r="N14" s="78">
        <v>230</v>
      </c>
      <c r="O14" s="78">
        <v>29</v>
      </c>
      <c r="P14" s="65">
        <v>1.0132158590308371</v>
      </c>
      <c r="Q14" s="71">
        <v>82.724569700000387</v>
      </c>
      <c r="R14" s="71">
        <v>79.287334350639526</v>
      </c>
      <c r="S14" s="71">
        <v>3.5612533500600008</v>
      </c>
      <c r="T14" s="65">
        <v>0.95844964365694552</v>
      </c>
    </row>
    <row r="15" spans="1:20">
      <c r="A15" s="61"/>
      <c r="B15" s="61">
        <v>52001648</v>
      </c>
      <c r="C15" s="64" t="s">
        <v>106</v>
      </c>
      <c r="D15" s="61" t="s">
        <v>154</v>
      </c>
      <c r="E15" s="64">
        <v>1254</v>
      </c>
      <c r="F15" s="64">
        <v>1034</v>
      </c>
      <c r="G15" s="64">
        <v>63</v>
      </c>
      <c r="H15" s="65">
        <v>0.82456140350877194</v>
      </c>
      <c r="I15" s="64">
        <v>1189</v>
      </c>
      <c r="J15" s="64">
        <v>1067</v>
      </c>
      <c r="K15" s="64">
        <v>36</v>
      </c>
      <c r="L15" s="65">
        <v>0.89739276703111859</v>
      </c>
      <c r="M15" s="78">
        <v>30</v>
      </c>
      <c r="N15" s="78">
        <v>40</v>
      </c>
      <c r="O15" s="78">
        <v>0</v>
      </c>
      <c r="P15" s="65">
        <v>1.3333333333333333</v>
      </c>
      <c r="Q15" s="71">
        <v>32.279107399999944</v>
      </c>
      <c r="R15" s="71">
        <v>21.684990350189931</v>
      </c>
      <c r="S15" s="71">
        <v>1.0012481500099997</v>
      </c>
      <c r="T15" s="65">
        <v>0.67179646826882111</v>
      </c>
    </row>
    <row r="16" spans="1:20">
      <c r="A16" s="61"/>
      <c r="B16" s="61">
        <v>52001289</v>
      </c>
      <c r="C16" s="64" t="s">
        <v>106</v>
      </c>
      <c r="D16" s="61" t="s">
        <v>21</v>
      </c>
      <c r="E16" s="64">
        <v>3226</v>
      </c>
      <c r="F16" s="64">
        <v>3287</v>
      </c>
      <c r="G16" s="64">
        <v>79</v>
      </c>
      <c r="H16" s="65">
        <v>1.018908865468072</v>
      </c>
      <c r="I16" s="64">
        <v>2443</v>
      </c>
      <c r="J16" s="64">
        <v>2359</v>
      </c>
      <c r="K16" s="64">
        <v>49</v>
      </c>
      <c r="L16" s="65">
        <v>0.96561604584527216</v>
      </c>
      <c r="M16" s="78">
        <v>65</v>
      </c>
      <c r="N16" s="78">
        <v>50</v>
      </c>
      <c r="O16" s="78">
        <v>0</v>
      </c>
      <c r="P16" s="65">
        <v>0.76923076923076927</v>
      </c>
      <c r="Q16" s="71">
        <v>52.580471799999977</v>
      </c>
      <c r="R16" s="71">
        <v>55.631059750369616</v>
      </c>
      <c r="S16" s="71">
        <v>1.3648608500300003</v>
      </c>
      <c r="T16" s="65">
        <v>1.0580175081344485</v>
      </c>
    </row>
    <row r="17" spans="1:20">
      <c r="A17" s="61"/>
      <c r="B17" s="61">
        <v>52001471</v>
      </c>
      <c r="C17" s="64" t="s">
        <v>106</v>
      </c>
      <c r="D17" s="61" t="s">
        <v>22</v>
      </c>
      <c r="E17" s="64">
        <v>1116</v>
      </c>
      <c r="F17" s="64">
        <v>1092</v>
      </c>
      <c r="G17" s="64">
        <v>27</v>
      </c>
      <c r="H17" s="65">
        <v>0.978494623655914</v>
      </c>
      <c r="I17" s="64">
        <v>648</v>
      </c>
      <c r="J17" s="64">
        <v>660</v>
      </c>
      <c r="K17" s="64">
        <v>15</v>
      </c>
      <c r="L17" s="65">
        <v>1.0185185185185186</v>
      </c>
      <c r="M17" s="78">
        <v>55</v>
      </c>
      <c r="N17" s="78">
        <v>65</v>
      </c>
      <c r="O17" s="78">
        <v>0</v>
      </c>
      <c r="P17" s="65">
        <v>1.1818181818181819</v>
      </c>
      <c r="Q17" s="71">
        <v>17.431786399999989</v>
      </c>
      <c r="R17" s="71">
        <v>19.751079550179931</v>
      </c>
      <c r="S17" s="71">
        <v>0.66796150000999999</v>
      </c>
      <c r="T17" s="65">
        <v>1.1330496540606958</v>
      </c>
    </row>
    <row r="18" spans="1:20">
      <c r="A18" s="61"/>
      <c r="B18" s="61">
        <v>52001559</v>
      </c>
      <c r="C18" s="64" t="s">
        <v>106</v>
      </c>
      <c r="D18" s="61" t="s">
        <v>24</v>
      </c>
      <c r="E18" s="64">
        <v>2524</v>
      </c>
      <c r="F18" s="64">
        <v>2471</v>
      </c>
      <c r="G18" s="64">
        <v>145</v>
      </c>
      <c r="H18" s="65">
        <v>0.97900158478605392</v>
      </c>
      <c r="I18" s="64">
        <v>499</v>
      </c>
      <c r="J18" s="64">
        <v>545</v>
      </c>
      <c r="K18" s="64">
        <v>31</v>
      </c>
      <c r="L18" s="65">
        <v>1.092184368737475</v>
      </c>
      <c r="M18" s="78">
        <v>108</v>
      </c>
      <c r="N18" s="78">
        <v>86</v>
      </c>
      <c r="O18" s="78">
        <v>0</v>
      </c>
      <c r="P18" s="65">
        <v>0.79629629629629628</v>
      </c>
      <c r="Q18" s="71">
        <v>37.114876699999968</v>
      </c>
      <c r="R18" s="71">
        <v>38.288440100439885</v>
      </c>
      <c r="S18" s="71">
        <v>1.7052401499799987</v>
      </c>
      <c r="T18" s="65">
        <v>1.0316197574877009</v>
      </c>
    </row>
    <row r="19" spans="1:20">
      <c r="A19" s="61"/>
      <c r="B19" s="61">
        <v>52001599</v>
      </c>
      <c r="C19" s="64" t="s">
        <v>106</v>
      </c>
      <c r="D19" s="61" t="s">
        <v>98</v>
      </c>
      <c r="E19" s="64">
        <v>2734</v>
      </c>
      <c r="F19" s="64">
        <v>2391</v>
      </c>
      <c r="G19" s="64">
        <v>54</v>
      </c>
      <c r="H19" s="65">
        <v>0.87454279444038041</v>
      </c>
      <c r="I19" s="64">
        <v>1319</v>
      </c>
      <c r="J19" s="64">
        <v>1173</v>
      </c>
      <c r="K19" s="64">
        <v>26</v>
      </c>
      <c r="L19" s="65">
        <v>0.88931008339651252</v>
      </c>
      <c r="M19" s="78">
        <v>16</v>
      </c>
      <c r="N19" s="78">
        <v>12</v>
      </c>
      <c r="O19" s="78">
        <v>0</v>
      </c>
      <c r="P19" s="65">
        <v>0.75</v>
      </c>
      <c r="Q19" s="71">
        <v>36.455996399999925</v>
      </c>
      <c r="R19" s="71">
        <v>34.185860699939866</v>
      </c>
      <c r="S19" s="71">
        <v>0.74804555000000006</v>
      </c>
      <c r="T19" s="65">
        <v>0.93772942933305581</v>
      </c>
    </row>
    <row r="20" spans="1:20">
      <c r="A20" s="73" t="s">
        <v>131</v>
      </c>
      <c r="B20" s="73"/>
      <c r="C20" s="74"/>
      <c r="D20" s="73"/>
      <c r="E20" s="74">
        <v>18970</v>
      </c>
      <c r="F20" s="74">
        <v>17777</v>
      </c>
      <c r="G20" s="74">
        <v>579</v>
      </c>
      <c r="H20" s="75">
        <v>0.93711122825513971</v>
      </c>
      <c r="I20" s="74">
        <v>14226</v>
      </c>
      <c r="J20" s="74">
        <v>13316</v>
      </c>
      <c r="K20" s="74">
        <v>386</v>
      </c>
      <c r="L20" s="75">
        <v>0.93603261633628565</v>
      </c>
      <c r="M20" s="74">
        <v>723</v>
      </c>
      <c r="N20" s="74">
        <v>741</v>
      </c>
      <c r="O20" s="74">
        <v>37</v>
      </c>
      <c r="P20" s="75">
        <v>1.0248962655601659</v>
      </c>
      <c r="Q20" s="79">
        <v>342.56422980000053</v>
      </c>
      <c r="R20" s="79">
        <v>330.25642495189834</v>
      </c>
      <c r="S20" s="79">
        <v>10.944817250089999</v>
      </c>
      <c r="T20" s="75">
        <v>0.96407154110839921</v>
      </c>
    </row>
    <row r="21" spans="1:20">
      <c r="A21" s="61"/>
      <c r="B21" s="61">
        <v>52000515</v>
      </c>
      <c r="C21" s="64" t="s">
        <v>107</v>
      </c>
      <c r="D21" s="61" t="s">
        <v>16</v>
      </c>
      <c r="E21" s="64">
        <v>2452</v>
      </c>
      <c r="F21" s="64">
        <v>2345</v>
      </c>
      <c r="G21" s="64">
        <v>29</v>
      </c>
      <c r="H21" s="65">
        <v>0.95636215334420882</v>
      </c>
      <c r="I21" s="64">
        <v>3272</v>
      </c>
      <c r="J21" s="64">
        <v>3242</v>
      </c>
      <c r="K21" s="64">
        <v>81</v>
      </c>
      <c r="L21" s="65">
        <v>0.99083129584352081</v>
      </c>
      <c r="M21" s="78">
        <v>382</v>
      </c>
      <c r="N21" s="78">
        <v>355</v>
      </c>
      <c r="O21" s="78">
        <v>8</v>
      </c>
      <c r="P21" s="65">
        <v>0.9293193717277487</v>
      </c>
      <c r="Q21" s="71">
        <v>58.645197700000175</v>
      </c>
      <c r="R21" s="71">
        <v>58.128436300049778</v>
      </c>
      <c r="S21" s="71">
        <v>1.1435534499800002</v>
      </c>
      <c r="T21" s="65">
        <v>0.99118834243523413</v>
      </c>
    </row>
    <row r="22" spans="1:20">
      <c r="A22" s="61"/>
      <c r="B22" s="61">
        <v>52001034</v>
      </c>
      <c r="C22" s="64" t="s">
        <v>107</v>
      </c>
      <c r="D22" s="61" t="s">
        <v>17</v>
      </c>
      <c r="E22" s="64">
        <v>2093</v>
      </c>
      <c r="F22" s="64">
        <v>1943</v>
      </c>
      <c r="G22" s="64" t="s">
        <v>103</v>
      </c>
      <c r="H22" s="65">
        <v>0.92833253702818919</v>
      </c>
      <c r="I22" s="64">
        <v>592</v>
      </c>
      <c r="J22" s="64">
        <v>622</v>
      </c>
      <c r="K22" s="64" t="s">
        <v>103</v>
      </c>
      <c r="L22" s="65">
        <v>1.0506756756756757</v>
      </c>
      <c r="M22" s="78">
        <v>43</v>
      </c>
      <c r="N22" s="78">
        <v>40</v>
      </c>
      <c r="O22" s="78" t="s">
        <v>103</v>
      </c>
      <c r="P22" s="65">
        <v>0.93023255813953487</v>
      </c>
      <c r="Q22" s="71">
        <v>31.991925499999958</v>
      </c>
      <c r="R22" s="71">
        <v>30.532352100079908</v>
      </c>
      <c r="S22" s="71" t="s">
        <v>103</v>
      </c>
      <c r="T22" s="65">
        <v>0.95437681924084095</v>
      </c>
    </row>
    <row r="23" spans="1:20">
      <c r="A23" s="61"/>
      <c r="B23" s="61">
        <v>52001652</v>
      </c>
      <c r="C23" s="64" t="s">
        <v>107</v>
      </c>
      <c r="D23" s="61" t="s">
        <v>18</v>
      </c>
      <c r="E23" s="64">
        <v>2863</v>
      </c>
      <c r="F23" s="64">
        <v>2881</v>
      </c>
      <c r="G23" s="64">
        <v>223</v>
      </c>
      <c r="H23" s="65">
        <v>1.0062871114215857</v>
      </c>
      <c r="I23" s="64">
        <v>1067</v>
      </c>
      <c r="J23" s="64">
        <v>952</v>
      </c>
      <c r="K23" s="64">
        <v>66</v>
      </c>
      <c r="L23" s="65">
        <v>0.89222118088097468</v>
      </c>
      <c r="M23" s="78">
        <v>215</v>
      </c>
      <c r="N23" s="78">
        <v>167</v>
      </c>
      <c r="O23" s="78">
        <v>8</v>
      </c>
      <c r="P23" s="65">
        <v>0.77674418604651163</v>
      </c>
      <c r="Q23" s="71">
        <v>47.609334599999968</v>
      </c>
      <c r="R23" s="71">
        <v>47.244559100469829</v>
      </c>
      <c r="S23" s="71">
        <v>3.2368430499900009</v>
      </c>
      <c r="T23" s="65">
        <v>0.99233815169661832</v>
      </c>
    </row>
    <row r="24" spans="1:20">
      <c r="A24" s="61"/>
      <c r="B24" s="61">
        <v>52001234</v>
      </c>
      <c r="C24" s="64" t="s">
        <v>107</v>
      </c>
      <c r="D24" s="61" t="s">
        <v>19</v>
      </c>
      <c r="E24" s="64">
        <v>2771</v>
      </c>
      <c r="F24" s="64">
        <v>2692</v>
      </c>
      <c r="G24" s="64">
        <v>138</v>
      </c>
      <c r="H24" s="65">
        <v>0.97149043666546375</v>
      </c>
      <c r="I24" s="64">
        <v>626</v>
      </c>
      <c r="J24" s="64">
        <v>579</v>
      </c>
      <c r="K24" s="64">
        <v>22</v>
      </c>
      <c r="L24" s="65">
        <v>0.92492012779552712</v>
      </c>
      <c r="M24" s="78">
        <v>49</v>
      </c>
      <c r="N24" s="78">
        <v>52</v>
      </c>
      <c r="O24" s="78">
        <v>8</v>
      </c>
      <c r="P24" s="65">
        <v>1.0612244897959184</v>
      </c>
      <c r="Q24" s="71">
        <v>37.438478500000109</v>
      </c>
      <c r="R24" s="71">
        <v>37.106519649999854</v>
      </c>
      <c r="S24" s="71">
        <v>1.7966933500000006</v>
      </c>
      <c r="T24" s="65">
        <v>0.9911332173928955</v>
      </c>
    </row>
    <row r="25" spans="1:20">
      <c r="A25" s="61"/>
      <c r="B25" s="61">
        <v>52001483</v>
      </c>
      <c r="C25" s="64" t="s">
        <v>107</v>
      </c>
      <c r="D25" s="61" t="s">
        <v>23</v>
      </c>
      <c r="E25" s="64">
        <v>4307</v>
      </c>
      <c r="F25" s="64">
        <v>3863</v>
      </c>
      <c r="G25" s="64">
        <v>122</v>
      </c>
      <c r="H25" s="65">
        <v>0.89691200371488278</v>
      </c>
      <c r="I25" s="64">
        <v>2766</v>
      </c>
      <c r="J25" s="64">
        <v>2272</v>
      </c>
      <c r="K25" s="64">
        <v>90</v>
      </c>
      <c r="L25" s="65">
        <v>0.82140274765003618</v>
      </c>
      <c r="M25" s="78">
        <v>157</v>
      </c>
      <c r="N25" s="78">
        <v>133</v>
      </c>
      <c r="O25" s="78">
        <v>0</v>
      </c>
      <c r="P25" s="65">
        <v>0.84713375796178347</v>
      </c>
      <c r="Q25" s="71">
        <v>71.15820579999999</v>
      </c>
      <c r="R25" s="71">
        <v>64.086366800229683</v>
      </c>
      <c r="S25" s="71">
        <v>2.3622239000000009</v>
      </c>
      <c r="T25" s="65">
        <v>0.90061808163563462</v>
      </c>
    </row>
    <row r="26" spans="1:20">
      <c r="A26" s="61"/>
      <c r="B26" s="61">
        <v>52001598</v>
      </c>
      <c r="C26" s="64" t="s">
        <v>107</v>
      </c>
      <c r="D26" s="61" t="s">
        <v>99</v>
      </c>
      <c r="E26" s="64">
        <v>1201</v>
      </c>
      <c r="F26" s="64">
        <v>1278</v>
      </c>
      <c r="G26" s="64">
        <v>129</v>
      </c>
      <c r="H26" s="65">
        <v>1.064113238967527</v>
      </c>
      <c r="I26" s="64">
        <v>124</v>
      </c>
      <c r="J26" s="64">
        <v>126</v>
      </c>
      <c r="K26" s="64">
        <v>18</v>
      </c>
      <c r="L26" s="65">
        <v>1.0161290322580645</v>
      </c>
      <c r="M26" s="78">
        <v>9</v>
      </c>
      <c r="N26" s="78">
        <v>16</v>
      </c>
      <c r="O26" s="78">
        <v>0</v>
      </c>
      <c r="P26" s="65">
        <v>1.7777777777777777</v>
      </c>
      <c r="Q26" s="71">
        <v>13.944116299999997</v>
      </c>
      <c r="R26" s="71">
        <v>15.869237800049959</v>
      </c>
      <c r="S26" s="71">
        <v>1.4521952999800005</v>
      </c>
      <c r="T26" s="65">
        <v>1.138059770775862</v>
      </c>
    </row>
    <row r="27" spans="1:20">
      <c r="A27" s="73" t="s">
        <v>132</v>
      </c>
      <c r="B27" s="73"/>
      <c r="C27" s="74"/>
      <c r="D27" s="73"/>
      <c r="E27" s="74">
        <v>15687</v>
      </c>
      <c r="F27" s="74">
        <v>15002</v>
      </c>
      <c r="G27" s="74">
        <v>641</v>
      </c>
      <c r="H27" s="75">
        <v>0.95633326958628162</v>
      </c>
      <c r="I27" s="74">
        <v>8447</v>
      </c>
      <c r="J27" s="74">
        <v>7793</v>
      </c>
      <c r="K27" s="74">
        <v>277</v>
      </c>
      <c r="L27" s="75">
        <v>0.9225760625073991</v>
      </c>
      <c r="M27" s="74">
        <v>855</v>
      </c>
      <c r="N27" s="74">
        <v>763</v>
      </c>
      <c r="O27" s="74">
        <v>24</v>
      </c>
      <c r="P27" s="75">
        <v>0.89239766081871341</v>
      </c>
      <c r="Q27" s="79">
        <v>260.78725840000021</v>
      </c>
      <c r="R27" s="79">
        <v>252.96747175087904</v>
      </c>
      <c r="S27" s="79">
        <v>9.9915090499500039</v>
      </c>
      <c r="T27" s="75">
        <v>0.97001469052936995</v>
      </c>
    </row>
    <row r="28" spans="1:20">
      <c r="A28" s="66" t="s">
        <v>25</v>
      </c>
      <c r="B28" s="66"/>
      <c r="C28" s="67"/>
      <c r="D28" s="66"/>
      <c r="E28" s="67">
        <v>34657</v>
      </c>
      <c r="F28" s="67">
        <v>32779</v>
      </c>
      <c r="G28" s="67">
        <v>1220</v>
      </c>
      <c r="H28" s="68">
        <v>0.945811812909369</v>
      </c>
      <c r="I28" s="67">
        <v>22673</v>
      </c>
      <c r="J28" s="67">
        <v>21109</v>
      </c>
      <c r="K28" s="67">
        <v>663</v>
      </c>
      <c r="L28" s="68">
        <v>0.93101927402637497</v>
      </c>
      <c r="M28" s="67">
        <v>1578</v>
      </c>
      <c r="N28" s="67">
        <v>1504</v>
      </c>
      <c r="O28" s="67">
        <v>61</v>
      </c>
      <c r="P28" s="68">
        <v>0.95310519645120406</v>
      </c>
      <c r="Q28" s="69">
        <v>603.35148820000074</v>
      </c>
      <c r="R28" s="70">
        <v>583.22389670277744</v>
      </c>
      <c r="S28" s="70">
        <v>20.936326300040001</v>
      </c>
      <c r="T28" s="68">
        <v>0.96664035493262701</v>
      </c>
    </row>
    <row r="29" spans="1:20">
      <c r="A29" s="61" t="s">
        <v>26</v>
      </c>
      <c r="B29" s="61">
        <v>52001306</v>
      </c>
      <c r="C29" s="64" t="s">
        <v>111</v>
      </c>
      <c r="D29" s="61" t="s">
        <v>30</v>
      </c>
      <c r="E29" s="64" t="s">
        <v>103</v>
      </c>
      <c r="F29" s="64" t="s">
        <v>103</v>
      </c>
      <c r="G29" s="64" t="s">
        <v>103</v>
      </c>
      <c r="H29" s="65">
        <v>0</v>
      </c>
      <c r="I29" s="64" t="s">
        <v>103</v>
      </c>
      <c r="J29" s="64" t="s">
        <v>103</v>
      </c>
      <c r="K29" s="64" t="s">
        <v>103</v>
      </c>
      <c r="L29" s="65">
        <v>0</v>
      </c>
      <c r="M29" s="78" t="s">
        <v>103</v>
      </c>
      <c r="N29" s="78" t="s">
        <v>103</v>
      </c>
      <c r="O29" s="78" t="s">
        <v>103</v>
      </c>
      <c r="P29" s="65">
        <v>0</v>
      </c>
      <c r="Q29" s="71" t="s">
        <v>103</v>
      </c>
      <c r="R29" s="71" t="s">
        <v>103</v>
      </c>
      <c r="S29" s="71" t="s">
        <v>103</v>
      </c>
      <c r="T29" s="65">
        <v>0</v>
      </c>
    </row>
    <row r="30" spans="1:20">
      <c r="A30" s="61"/>
      <c r="B30" s="61">
        <v>52001307</v>
      </c>
      <c r="C30" s="64" t="s">
        <v>111</v>
      </c>
      <c r="D30" s="61" t="s">
        <v>31</v>
      </c>
      <c r="E30" s="64">
        <v>1656</v>
      </c>
      <c r="F30" s="64">
        <v>1395</v>
      </c>
      <c r="G30" s="64">
        <v>39</v>
      </c>
      <c r="H30" s="65">
        <v>0.84239130434782605</v>
      </c>
      <c r="I30" s="64">
        <v>966</v>
      </c>
      <c r="J30" s="64">
        <v>845</v>
      </c>
      <c r="K30" s="64">
        <v>29</v>
      </c>
      <c r="L30" s="65">
        <v>0.87474120082815732</v>
      </c>
      <c r="M30" s="78">
        <v>1</v>
      </c>
      <c r="N30" s="78">
        <v>8</v>
      </c>
      <c r="O30" s="78">
        <v>0</v>
      </c>
      <c r="P30" s="65">
        <v>8</v>
      </c>
      <c r="Q30" s="71">
        <v>26.775993699999947</v>
      </c>
      <c r="R30" s="71">
        <v>23.818641800019925</v>
      </c>
      <c r="S30" s="71">
        <v>0.6816886000000002</v>
      </c>
      <c r="T30" s="65">
        <v>0.88955211399007661</v>
      </c>
    </row>
    <row r="31" spans="1:20">
      <c r="A31" s="61"/>
      <c r="B31" s="61">
        <v>52001637</v>
      </c>
      <c r="C31" s="64" t="s">
        <v>111</v>
      </c>
      <c r="D31" s="61" t="s">
        <v>144</v>
      </c>
      <c r="E31" s="64">
        <v>2092</v>
      </c>
      <c r="F31" s="64">
        <v>1776</v>
      </c>
      <c r="G31" s="64">
        <v>138</v>
      </c>
      <c r="H31" s="65">
        <v>0.84894837476099427</v>
      </c>
      <c r="I31" s="64">
        <v>673</v>
      </c>
      <c r="J31" s="64">
        <v>549</v>
      </c>
      <c r="K31" s="64">
        <v>30</v>
      </c>
      <c r="L31" s="65">
        <v>0.81575037147102525</v>
      </c>
      <c r="M31" s="78">
        <v>1</v>
      </c>
      <c r="N31" s="78">
        <v>1</v>
      </c>
      <c r="O31" s="78">
        <v>0</v>
      </c>
      <c r="P31" s="65">
        <v>1</v>
      </c>
      <c r="Q31" s="71">
        <v>27.638106599999976</v>
      </c>
      <c r="R31" s="71">
        <v>24.255494499899971</v>
      </c>
      <c r="S31" s="71">
        <v>1.6760617499899999</v>
      </c>
      <c r="T31" s="65">
        <v>0.87761057046867286</v>
      </c>
    </row>
    <row r="32" spans="1:20">
      <c r="A32" s="61"/>
      <c r="B32" s="61">
        <v>52001309</v>
      </c>
      <c r="C32" s="64" t="s">
        <v>111</v>
      </c>
      <c r="D32" s="61" t="s">
        <v>32</v>
      </c>
      <c r="E32" s="64">
        <v>1433</v>
      </c>
      <c r="F32" s="64">
        <v>1290</v>
      </c>
      <c r="G32" s="64">
        <v>27</v>
      </c>
      <c r="H32" s="65">
        <v>0.90020935101186328</v>
      </c>
      <c r="I32" s="64">
        <v>1128</v>
      </c>
      <c r="J32" s="64">
        <v>970</v>
      </c>
      <c r="K32" s="64">
        <v>12</v>
      </c>
      <c r="L32" s="65">
        <v>0.85992907801418439</v>
      </c>
      <c r="M32" s="78">
        <v>22</v>
      </c>
      <c r="N32" s="78">
        <v>14</v>
      </c>
      <c r="O32" s="78">
        <v>0</v>
      </c>
      <c r="P32" s="65">
        <v>0.63636363636363635</v>
      </c>
      <c r="Q32" s="71">
        <v>24.547218599999944</v>
      </c>
      <c r="R32" s="71">
        <v>23.033689950209958</v>
      </c>
      <c r="S32" s="71">
        <v>0.84255090000999999</v>
      </c>
      <c r="T32" s="65">
        <v>0.93834215295618095</v>
      </c>
    </row>
    <row r="33" spans="1:20">
      <c r="A33" s="61"/>
      <c r="B33" s="61">
        <v>52001319</v>
      </c>
      <c r="C33" s="64" t="s">
        <v>111</v>
      </c>
      <c r="D33" s="61" t="s">
        <v>33</v>
      </c>
      <c r="E33" s="64">
        <v>1104</v>
      </c>
      <c r="F33" s="64">
        <v>1001</v>
      </c>
      <c r="G33" s="64">
        <v>66</v>
      </c>
      <c r="H33" s="65">
        <v>0.90670289855072461</v>
      </c>
      <c r="I33" s="64">
        <v>458</v>
      </c>
      <c r="J33" s="64">
        <v>409</v>
      </c>
      <c r="K33" s="64">
        <v>45</v>
      </c>
      <c r="L33" s="65">
        <v>0.89301310043668125</v>
      </c>
      <c r="M33" s="78">
        <v>82</v>
      </c>
      <c r="N33" s="78">
        <v>48</v>
      </c>
      <c r="O33" s="78">
        <v>0</v>
      </c>
      <c r="P33" s="65">
        <v>0.58536585365853655</v>
      </c>
      <c r="Q33" s="71">
        <v>18.207903499999983</v>
      </c>
      <c r="R33" s="71">
        <v>16.191559499959993</v>
      </c>
      <c r="S33" s="71">
        <v>1.0754750499999999</v>
      </c>
      <c r="T33" s="65">
        <v>0.88925995790564294</v>
      </c>
    </row>
    <row r="34" spans="1:20">
      <c r="A34" s="73" t="s">
        <v>133</v>
      </c>
      <c r="B34" s="73"/>
      <c r="C34" s="74"/>
      <c r="D34" s="73"/>
      <c r="E34" s="74">
        <v>6285</v>
      </c>
      <c r="F34" s="74">
        <v>5462</v>
      </c>
      <c r="G34" s="74">
        <v>270</v>
      </c>
      <c r="H34" s="75">
        <v>0.86905330151153537</v>
      </c>
      <c r="I34" s="74">
        <v>3225</v>
      </c>
      <c r="J34" s="74">
        <v>2773</v>
      </c>
      <c r="K34" s="74">
        <v>116</v>
      </c>
      <c r="L34" s="75">
        <v>0.85984496124031007</v>
      </c>
      <c r="M34" s="74">
        <v>106</v>
      </c>
      <c r="N34" s="74">
        <v>71</v>
      </c>
      <c r="O34" s="74">
        <v>0</v>
      </c>
      <c r="P34" s="75">
        <v>0.66981132075471694</v>
      </c>
      <c r="Q34" s="79">
        <v>97.169222399999853</v>
      </c>
      <c r="R34" s="79">
        <v>87.299385750089854</v>
      </c>
      <c r="S34" s="79">
        <v>4.2757762999999995</v>
      </c>
      <c r="T34" s="75">
        <v>0.8984263081855226</v>
      </c>
    </row>
    <row r="35" spans="1:20">
      <c r="A35" s="61"/>
      <c r="B35" s="61">
        <v>52000181</v>
      </c>
      <c r="C35" s="64" t="s">
        <v>118</v>
      </c>
      <c r="D35" s="61" t="s">
        <v>27</v>
      </c>
      <c r="E35" s="64">
        <v>6464</v>
      </c>
      <c r="F35" s="64">
        <v>6093</v>
      </c>
      <c r="G35" s="64">
        <v>173</v>
      </c>
      <c r="H35" s="65">
        <v>0.94260519801980203</v>
      </c>
      <c r="I35" s="64">
        <v>4795</v>
      </c>
      <c r="J35" s="64">
        <v>4406</v>
      </c>
      <c r="K35" s="64">
        <v>106</v>
      </c>
      <c r="L35" s="65">
        <v>0.91887382690302399</v>
      </c>
      <c r="M35" s="78">
        <v>39</v>
      </c>
      <c r="N35" s="78">
        <v>71</v>
      </c>
      <c r="O35" s="78">
        <v>0</v>
      </c>
      <c r="P35" s="65">
        <v>1.8205128205128205</v>
      </c>
      <c r="Q35" s="71">
        <v>104.25711800000063</v>
      </c>
      <c r="R35" s="71">
        <v>101.59053470024872</v>
      </c>
      <c r="S35" s="71">
        <v>2.9580490999700033</v>
      </c>
      <c r="T35" s="65">
        <v>0.97442300966201756</v>
      </c>
    </row>
    <row r="36" spans="1:20">
      <c r="A36" s="61"/>
      <c r="B36" s="61">
        <v>52001666</v>
      </c>
      <c r="C36" s="64" t="s">
        <v>118</v>
      </c>
      <c r="D36" s="61" t="s">
        <v>157</v>
      </c>
      <c r="E36" s="64">
        <v>578</v>
      </c>
      <c r="F36" s="64" t="s">
        <v>103</v>
      </c>
      <c r="G36" s="64" t="s">
        <v>103</v>
      </c>
      <c r="H36" s="65">
        <v>0</v>
      </c>
      <c r="I36" s="64">
        <v>395</v>
      </c>
      <c r="J36" s="64" t="s">
        <v>103</v>
      </c>
      <c r="K36" s="64" t="s">
        <v>103</v>
      </c>
      <c r="L36" s="65">
        <v>0</v>
      </c>
      <c r="M36" s="78">
        <v>42</v>
      </c>
      <c r="N36" s="78" t="s">
        <v>103</v>
      </c>
      <c r="O36" s="78" t="s">
        <v>103</v>
      </c>
      <c r="P36" s="65">
        <v>0</v>
      </c>
      <c r="Q36" s="71">
        <v>9.3199102000000025</v>
      </c>
      <c r="R36" s="71" t="s">
        <v>103</v>
      </c>
      <c r="S36" s="71" t="s">
        <v>103</v>
      </c>
      <c r="T36" s="65">
        <v>0</v>
      </c>
    </row>
    <row r="37" spans="1:20">
      <c r="A37" s="61"/>
      <c r="B37" s="61">
        <v>52000503</v>
      </c>
      <c r="C37" s="64" t="s">
        <v>118</v>
      </c>
      <c r="D37" s="61" t="s">
        <v>28</v>
      </c>
      <c r="E37" s="64">
        <v>4425</v>
      </c>
      <c r="F37" s="64">
        <v>4250</v>
      </c>
      <c r="G37" s="64">
        <v>51</v>
      </c>
      <c r="H37" s="65">
        <v>0.96045197740112997</v>
      </c>
      <c r="I37" s="64">
        <v>2509</v>
      </c>
      <c r="J37" s="64">
        <v>2359</v>
      </c>
      <c r="K37" s="64">
        <v>34</v>
      </c>
      <c r="L37" s="65">
        <v>0.94021522518931844</v>
      </c>
      <c r="M37" s="78">
        <v>70</v>
      </c>
      <c r="N37" s="78">
        <v>56</v>
      </c>
      <c r="O37" s="78">
        <v>0</v>
      </c>
      <c r="P37" s="65">
        <v>0.8</v>
      </c>
      <c r="Q37" s="71">
        <v>66.760244500000113</v>
      </c>
      <c r="R37" s="71">
        <v>67.494955600059797</v>
      </c>
      <c r="S37" s="71">
        <v>0.81004399999999999</v>
      </c>
      <c r="T37" s="65">
        <v>1.0110052188328891</v>
      </c>
    </row>
    <row r="38" spans="1:20">
      <c r="A38" s="61"/>
      <c r="B38" s="61">
        <v>52000518</v>
      </c>
      <c r="C38" s="64" t="s">
        <v>118</v>
      </c>
      <c r="D38" s="61" t="s">
        <v>29</v>
      </c>
      <c r="E38" s="64">
        <v>1028</v>
      </c>
      <c r="F38" s="64">
        <v>1422</v>
      </c>
      <c r="G38" s="64" t="s">
        <v>103</v>
      </c>
      <c r="H38" s="65">
        <v>1.3832684824902723</v>
      </c>
      <c r="I38" s="64">
        <v>559</v>
      </c>
      <c r="J38" s="64">
        <v>495</v>
      </c>
      <c r="K38" s="64" t="s">
        <v>103</v>
      </c>
      <c r="L38" s="65">
        <v>0.88550983899821112</v>
      </c>
      <c r="M38" s="78">
        <v>29</v>
      </c>
      <c r="N38" s="78">
        <v>25</v>
      </c>
      <c r="O38" s="78" t="s">
        <v>103</v>
      </c>
      <c r="P38" s="65">
        <v>0.86206896551724133</v>
      </c>
      <c r="Q38" s="71">
        <v>15.490800800000008</v>
      </c>
      <c r="R38" s="71">
        <v>23.227740000179889</v>
      </c>
      <c r="S38" s="71" t="s">
        <v>103</v>
      </c>
      <c r="T38" s="65">
        <v>1.4994537919679323</v>
      </c>
    </row>
    <row r="39" spans="1:20">
      <c r="A39" s="73" t="s">
        <v>134</v>
      </c>
      <c r="B39" s="73"/>
      <c r="C39" s="74"/>
      <c r="D39" s="73"/>
      <c r="E39" s="74">
        <v>12495</v>
      </c>
      <c r="F39" s="74">
        <v>11765</v>
      </c>
      <c r="G39" s="74">
        <v>224</v>
      </c>
      <c r="H39" s="75">
        <v>0.94157663065226094</v>
      </c>
      <c r="I39" s="74">
        <v>8258</v>
      </c>
      <c r="J39" s="74">
        <v>7260</v>
      </c>
      <c r="K39" s="74">
        <v>140</v>
      </c>
      <c r="L39" s="75">
        <v>0.8791474933397917</v>
      </c>
      <c r="M39" s="74">
        <v>180</v>
      </c>
      <c r="N39" s="74">
        <v>152</v>
      </c>
      <c r="O39" s="74">
        <v>0</v>
      </c>
      <c r="P39" s="75">
        <v>0.84444444444444444</v>
      </c>
      <c r="Q39" s="79">
        <v>195.82807350000076</v>
      </c>
      <c r="R39" s="79">
        <v>192.31323030048841</v>
      </c>
      <c r="S39" s="79">
        <v>3.7680930999700033</v>
      </c>
      <c r="T39" s="75">
        <v>0.98205138243617385</v>
      </c>
    </row>
    <row r="40" spans="1:20">
      <c r="A40" s="66" t="s">
        <v>34</v>
      </c>
      <c r="B40" s="66"/>
      <c r="C40" s="67"/>
      <c r="D40" s="66"/>
      <c r="E40" s="67">
        <v>18780</v>
      </c>
      <c r="F40" s="67">
        <v>17227</v>
      </c>
      <c r="G40" s="67">
        <v>494</v>
      </c>
      <c r="H40" s="68">
        <v>0.91730564430244943</v>
      </c>
      <c r="I40" s="67">
        <v>11483</v>
      </c>
      <c r="J40" s="67">
        <v>10033</v>
      </c>
      <c r="K40" s="67">
        <v>256</v>
      </c>
      <c r="L40" s="68">
        <v>0.87372637812418352</v>
      </c>
      <c r="M40" s="67">
        <v>286</v>
      </c>
      <c r="N40" s="67">
        <v>223</v>
      </c>
      <c r="O40" s="67">
        <v>0</v>
      </c>
      <c r="P40" s="68">
        <v>0.77972027972027969</v>
      </c>
      <c r="Q40" s="70">
        <v>292.99729590000061</v>
      </c>
      <c r="R40" s="70">
        <v>279.61261605057825</v>
      </c>
      <c r="S40" s="70">
        <v>8.0438693999700028</v>
      </c>
      <c r="T40" s="68">
        <v>0.95431807720849915</v>
      </c>
    </row>
    <row r="41" spans="1:20">
      <c r="A41" s="61" t="s">
        <v>148</v>
      </c>
      <c r="B41" s="61">
        <v>52000360</v>
      </c>
      <c r="C41" s="64" t="s">
        <v>108</v>
      </c>
      <c r="D41" s="61" t="s">
        <v>38</v>
      </c>
      <c r="E41" s="64">
        <v>3017</v>
      </c>
      <c r="F41" s="64">
        <v>2749</v>
      </c>
      <c r="G41" s="64">
        <v>61</v>
      </c>
      <c r="H41" s="65">
        <v>0.91117003646005967</v>
      </c>
      <c r="I41" s="64">
        <v>2181</v>
      </c>
      <c r="J41" s="64">
        <v>2075</v>
      </c>
      <c r="K41" s="64">
        <v>37</v>
      </c>
      <c r="L41" s="65">
        <v>0.9513984410820725</v>
      </c>
      <c r="M41" s="78">
        <v>297</v>
      </c>
      <c r="N41" s="78">
        <v>246</v>
      </c>
      <c r="O41" s="78">
        <v>17</v>
      </c>
      <c r="P41" s="65">
        <v>0.82828282828282829</v>
      </c>
      <c r="Q41" s="71">
        <v>55.13128240000011</v>
      </c>
      <c r="R41" s="71">
        <v>53.386695050209653</v>
      </c>
      <c r="S41" s="71">
        <v>1.5959645000000007</v>
      </c>
      <c r="T41" s="65">
        <v>0.96835576330090134</v>
      </c>
    </row>
    <row r="42" spans="1:20">
      <c r="A42" s="61"/>
      <c r="B42" s="61">
        <v>52000454</v>
      </c>
      <c r="C42" s="64" t="s">
        <v>108</v>
      </c>
      <c r="D42" s="61" t="s">
        <v>39</v>
      </c>
      <c r="E42" s="64">
        <v>1849</v>
      </c>
      <c r="F42" s="64">
        <v>1876</v>
      </c>
      <c r="G42" s="64">
        <v>62</v>
      </c>
      <c r="H42" s="65">
        <v>1.0146024878312601</v>
      </c>
      <c r="I42" s="64">
        <v>566</v>
      </c>
      <c r="J42" s="64">
        <v>573</v>
      </c>
      <c r="K42" s="64">
        <v>27</v>
      </c>
      <c r="L42" s="65">
        <v>1.0123674911660778</v>
      </c>
      <c r="M42" s="78">
        <v>30</v>
      </c>
      <c r="N42" s="78">
        <v>19</v>
      </c>
      <c r="O42" s="78">
        <v>8</v>
      </c>
      <c r="P42" s="65">
        <v>0.6333333333333333</v>
      </c>
      <c r="Q42" s="71">
        <v>22.834383799999983</v>
      </c>
      <c r="R42" s="71">
        <v>23.245894499859993</v>
      </c>
      <c r="S42" s="71">
        <v>1.1341078999999996</v>
      </c>
      <c r="T42" s="65">
        <v>1.0180215373212746</v>
      </c>
    </row>
    <row r="43" spans="1:20">
      <c r="A43" s="61"/>
      <c r="B43" s="61">
        <v>52000587</v>
      </c>
      <c r="C43" s="64" t="s">
        <v>108</v>
      </c>
      <c r="D43" s="61" t="s">
        <v>40</v>
      </c>
      <c r="E43" s="64">
        <v>2433</v>
      </c>
      <c r="F43" s="64">
        <v>2315</v>
      </c>
      <c r="G43" s="64">
        <v>125</v>
      </c>
      <c r="H43" s="65">
        <v>0.95150020550760384</v>
      </c>
      <c r="I43" s="64">
        <v>1059</v>
      </c>
      <c r="J43" s="64">
        <v>918</v>
      </c>
      <c r="K43" s="64">
        <v>53</v>
      </c>
      <c r="L43" s="65">
        <v>0.86685552407932009</v>
      </c>
      <c r="M43" s="78">
        <v>223</v>
      </c>
      <c r="N43" s="78">
        <v>147</v>
      </c>
      <c r="O43" s="78">
        <v>17</v>
      </c>
      <c r="P43" s="65">
        <v>0.65919282511210764</v>
      </c>
      <c r="Q43" s="71">
        <v>34.828194200000048</v>
      </c>
      <c r="R43" s="71">
        <v>33.377130600109936</v>
      </c>
      <c r="S43" s="71">
        <v>1.9217079000100004</v>
      </c>
      <c r="T43" s="65">
        <v>0.95833652495568922</v>
      </c>
    </row>
    <row r="44" spans="1:20">
      <c r="A44" s="61"/>
      <c r="B44" s="61">
        <v>52000685</v>
      </c>
      <c r="C44" s="64" t="s">
        <v>108</v>
      </c>
      <c r="D44" s="61" t="s">
        <v>41</v>
      </c>
      <c r="E44" s="64">
        <v>3015</v>
      </c>
      <c r="F44" s="64">
        <v>2786</v>
      </c>
      <c r="G44" s="64">
        <v>187</v>
      </c>
      <c r="H44" s="65">
        <v>0.92404643449419566</v>
      </c>
      <c r="I44" s="64">
        <v>1345</v>
      </c>
      <c r="J44" s="64">
        <v>1128</v>
      </c>
      <c r="K44" s="64">
        <v>69</v>
      </c>
      <c r="L44" s="65">
        <v>0.83866171003717471</v>
      </c>
      <c r="M44" s="78">
        <v>261</v>
      </c>
      <c r="N44" s="78">
        <v>277</v>
      </c>
      <c r="O44" s="78">
        <v>36</v>
      </c>
      <c r="P44" s="65">
        <v>1.0613026819923372</v>
      </c>
      <c r="Q44" s="71">
        <v>47.634331000000081</v>
      </c>
      <c r="R44" s="71">
        <v>46.317427200169909</v>
      </c>
      <c r="S44" s="71">
        <v>2.9688328500000005</v>
      </c>
      <c r="T44" s="65">
        <v>0.97235389324917421</v>
      </c>
    </row>
    <row r="45" spans="1:20">
      <c r="A45" s="61"/>
      <c r="B45" s="61">
        <v>52001029</v>
      </c>
      <c r="C45" s="64" t="s">
        <v>108</v>
      </c>
      <c r="D45" s="61" t="s">
        <v>40</v>
      </c>
      <c r="E45" s="64">
        <v>1327</v>
      </c>
      <c r="F45" s="64">
        <v>1220</v>
      </c>
      <c r="G45" s="64">
        <v>23</v>
      </c>
      <c r="H45" s="65">
        <v>0.91936699321778448</v>
      </c>
      <c r="I45" s="64">
        <v>845</v>
      </c>
      <c r="J45" s="64">
        <v>815</v>
      </c>
      <c r="K45" s="64">
        <v>14</v>
      </c>
      <c r="L45" s="65">
        <v>0.96449704142011838</v>
      </c>
      <c r="M45" s="78">
        <v>113</v>
      </c>
      <c r="N45" s="78">
        <v>116</v>
      </c>
      <c r="O45" s="78">
        <v>8</v>
      </c>
      <c r="P45" s="65">
        <v>1.0265486725663717</v>
      </c>
      <c r="Q45" s="71">
        <v>23.570826999999969</v>
      </c>
      <c r="R45" s="71">
        <v>23.462972400059925</v>
      </c>
      <c r="S45" s="71">
        <v>0.83707930000000019</v>
      </c>
      <c r="T45" s="65">
        <v>0.99542423352646714</v>
      </c>
    </row>
    <row r="46" spans="1:20">
      <c r="A46" s="73" t="s">
        <v>135</v>
      </c>
      <c r="B46" s="73"/>
      <c r="C46" s="74"/>
      <c r="D46" s="73"/>
      <c r="E46" s="74">
        <v>11641</v>
      </c>
      <c r="F46" s="74">
        <v>10946</v>
      </c>
      <c r="G46" s="74">
        <v>458</v>
      </c>
      <c r="H46" s="75">
        <v>0.94029722532428484</v>
      </c>
      <c r="I46" s="74">
        <v>5996</v>
      </c>
      <c r="J46" s="74">
        <v>5509</v>
      </c>
      <c r="K46" s="74">
        <v>200</v>
      </c>
      <c r="L46" s="75">
        <v>0.91877918612408271</v>
      </c>
      <c r="M46" s="74">
        <v>924</v>
      </c>
      <c r="N46" s="74">
        <v>805</v>
      </c>
      <c r="O46" s="74">
        <v>86</v>
      </c>
      <c r="P46" s="75">
        <v>0.87121212121212122</v>
      </c>
      <c r="Q46" s="79">
        <v>183.99901840000021</v>
      </c>
      <c r="R46" s="79">
        <v>179.79011975040942</v>
      </c>
      <c r="S46" s="79">
        <v>8.4576924500100024</v>
      </c>
      <c r="T46" s="75">
        <v>0.97712542878657671</v>
      </c>
    </row>
    <row r="47" spans="1:20">
      <c r="A47" s="61"/>
      <c r="B47" s="61">
        <v>52000252</v>
      </c>
      <c r="C47" s="64" t="s">
        <v>116</v>
      </c>
      <c r="D47" s="61" t="s">
        <v>37</v>
      </c>
      <c r="E47" s="64">
        <v>3050</v>
      </c>
      <c r="F47" s="64">
        <v>2685</v>
      </c>
      <c r="G47" s="64">
        <v>102</v>
      </c>
      <c r="H47" s="65">
        <v>0.88032786885245906</v>
      </c>
      <c r="I47" s="64">
        <v>1026</v>
      </c>
      <c r="J47" s="64">
        <v>948</v>
      </c>
      <c r="K47" s="64">
        <v>34</v>
      </c>
      <c r="L47" s="65">
        <v>0.92397660818713445</v>
      </c>
      <c r="M47" s="78">
        <v>22</v>
      </c>
      <c r="N47" s="78">
        <v>45</v>
      </c>
      <c r="O47" s="78">
        <v>2</v>
      </c>
      <c r="P47" s="65">
        <v>2.0454545454545454</v>
      </c>
      <c r="Q47" s="71">
        <v>38.280743399999992</v>
      </c>
      <c r="R47" s="71">
        <v>36.994264650089882</v>
      </c>
      <c r="S47" s="71">
        <v>1.2345146999999996</v>
      </c>
      <c r="T47" s="65">
        <v>0.96639357975712381</v>
      </c>
    </row>
    <row r="48" spans="1:20">
      <c r="A48" s="61"/>
      <c r="B48" s="61">
        <v>52000939</v>
      </c>
      <c r="C48" s="64" t="s">
        <v>116</v>
      </c>
      <c r="D48" s="61" t="s">
        <v>45</v>
      </c>
      <c r="E48" s="64">
        <v>2288</v>
      </c>
      <c r="F48" s="64">
        <v>2612</v>
      </c>
      <c r="G48" s="64">
        <v>379</v>
      </c>
      <c r="H48" s="65">
        <v>1.1416083916083917</v>
      </c>
      <c r="I48" s="64">
        <v>711</v>
      </c>
      <c r="J48" s="64">
        <v>686</v>
      </c>
      <c r="K48" s="64">
        <v>61</v>
      </c>
      <c r="L48" s="65">
        <v>0.96483825597749651</v>
      </c>
      <c r="M48" s="78">
        <v>39</v>
      </c>
      <c r="N48" s="78">
        <v>36</v>
      </c>
      <c r="O48" s="78">
        <v>0</v>
      </c>
      <c r="P48" s="65">
        <v>0.92307692307692313</v>
      </c>
      <c r="Q48" s="71">
        <v>30.222815300000011</v>
      </c>
      <c r="R48" s="71">
        <v>34.118588699960014</v>
      </c>
      <c r="S48" s="71">
        <v>4.2923162999999978</v>
      </c>
      <c r="T48" s="65">
        <v>1.1289017373560166</v>
      </c>
    </row>
    <row r="49" spans="1:20">
      <c r="A49" s="61"/>
      <c r="B49" s="64">
        <v>52001650</v>
      </c>
      <c r="C49" s="64" t="s">
        <v>116</v>
      </c>
      <c r="D49" s="61" t="s">
        <v>149</v>
      </c>
      <c r="E49" s="64">
        <v>2350</v>
      </c>
      <c r="F49" s="64">
        <v>2117</v>
      </c>
      <c r="G49" s="64">
        <v>11</v>
      </c>
      <c r="H49" s="65">
        <v>0.90085106382978719</v>
      </c>
      <c r="I49" s="64">
        <v>946</v>
      </c>
      <c r="J49" s="64">
        <v>878</v>
      </c>
      <c r="K49" s="64">
        <v>42</v>
      </c>
      <c r="L49" s="65">
        <v>0.92811839323467227</v>
      </c>
      <c r="M49" s="78">
        <v>34</v>
      </c>
      <c r="N49" s="78">
        <v>21</v>
      </c>
      <c r="O49" s="78">
        <v>0</v>
      </c>
      <c r="P49" s="65">
        <v>0.61764705882352944</v>
      </c>
      <c r="Q49" s="71">
        <v>31.729352000000013</v>
      </c>
      <c r="R49" s="71">
        <v>29.924982549879925</v>
      </c>
      <c r="S49" s="71">
        <v>0.48038075000000008</v>
      </c>
      <c r="T49" s="65">
        <v>0.9431324834456094</v>
      </c>
    </row>
    <row r="50" spans="1:20">
      <c r="A50" s="61"/>
      <c r="B50" s="61">
        <v>52000949</v>
      </c>
      <c r="C50" s="64" t="s">
        <v>116</v>
      </c>
      <c r="D50" s="61" t="s">
        <v>46</v>
      </c>
      <c r="E50" s="64" t="s">
        <v>103</v>
      </c>
      <c r="F50" s="64" t="s">
        <v>103</v>
      </c>
      <c r="G50" s="64" t="s">
        <v>103</v>
      </c>
      <c r="H50" s="65">
        <v>0</v>
      </c>
      <c r="I50" s="64" t="s">
        <v>103</v>
      </c>
      <c r="J50" s="64" t="s">
        <v>103</v>
      </c>
      <c r="K50" s="64" t="s">
        <v>103</v>
      </c>
      <c r="L50" s="65">
        <v>0</v>
      </c>
      <c r="M50" s="78" t="s">
        <v>103</v>
      </c>
      <c r="N50" s="78" t="s">
        <v>103</v>
      </c>
      <c r="O50" s="78" t="s">
        <v>103</v>
      </c>
      <c r="P50" s="65">
        <v>0</v>
      </c>
      <c r="Q50" s="71" t="s">
        <v>103</v>
      </c>
      <c r="R50" s="71" t="s">
        <v>103</v>
      </c>
      <c r="S50" s="71" t="s">
        <v>103</v>
      </c>
      <c r="T50" s="65">
        <v>0</v>
      </c>
    </row>
    <row r="51" spans="1:20">
      <c r="A51" s="61"/>
      <c r="B51" s="61">
        <v>52001030</v>
      </c>
      <c r="C51" s="64" t="s">
        <v>116</v>
      </c>
      <c r="D51" s="61" t="s">
        <v>47</v>
      </c>
      <c r="E51" s="64">
        <v>3511</v>
      </c>
      <c r="F51" s="64">
        <v>3544</v>
      </c>
      <c r="G51" s="64">
        <v>233</v>
      </c>
      <c r="H51" s="65">
        <v>1.0093990316149246</v>
      </c>
      <c r="I51" s="64">
        <v>1311</v>
      </c>
      <c r="J51" s="64">
        <v>1256</v>
      </c>
      <c r="K51" s="64">
        <v>41</v>
      </c>
      <c r="L51" s="65">
        <v>0.95804729214340201</v>
      </c>
      <c r="M51" s="78">
        <v>35</v>
      </c>
      <c r="N51" s="78">
        <v>35</v>
      </c>
      <c r="O51" s="78">
        <v>3</v>
      </c>
      <c r="P51" s="65">
        <v>1</v>
      </c>
      <c r="Q51" s="71">
        <v>44.323081200000018</v>
      </c>
      <c r="R51" s="71">
        <v>48.621753200039919</v>
      </c>
      <c r="S51" s="71">
        <v>3.7604962000100031</v>
      </c>
      <c r="T51" s="65">
        <v>1.0969849541967289</v>
      </c>
    </row>
    <row r="52" spans="1:20">
      <c r="A52" s="61"/>
      <c r="B52" s="61">
        <v>52001566</v>
      </c>
      <c r="C52" s="64" t="s">
        <v>116</v>
      </c>
      <c r="D52" s="61" t="s">
        <v>92</v>
      </c>
      <c r="E52" s="64">
        <v>1082</v>
      </c>
      <c r="F52" s="64">
        <v>963</v>
      </c>
      <c r="G52" s="64">
        <v>15</v>
      </c>
      <c r="H52" s="65">
        <v>0.89001848428835495</v>
      </c>
      <c r="I52" s="64">
        <v>239</v>
      </c>
      <c r="J52" s="64">
        <v>211</v>
      </c>
      <c r="K52" s="64">
        <v>10</v>
      </c>
      <c r="L52" s="65">
        <v>0.88284518828451886</v>
      </c>
      <c r="M52" s="78">
        <v>13</v>
      </c>
      <c r="N52" s="78">
        <v>4</v>
      </c>
      <c r="O52" s="78">
        <v>0</v>
      </c>
      <c r="P52" s="65">
        <v>0.30769230769230771</v>
      </c>
      <c r="Q52" s="71">
        <v>14.119796899999999</v>
      </c>
      <c r="R52" s="71">
        <v>12.092226849979987</v>
      </c>
      <c r="S52" s="71">
        <v>0.73717049999999995</v>
      </c>
      <c r="T52" s="65">
        <v>0.85640232190450194</v>
      </c>
    </row>
    <row r="53" spans="1:20">
      <c r="A53" s="73" t="s">
        <v>136</v>
      </c>
      <c r="B53" s="73"/>
      <c r="C53" s="74"/>
      <c r="D53" s="73"/>
      <c r="E53" s="74">
        <v>12281</v>
      </c>
      <c r="F53" s="74">
        <v>11921</v>
      </c>
      <c r="G53" s="74">
        <v>740</v>
      </c>
      <c r="H53" s="75">
        <v>0.97068642618679257</v>
      </c>
      <c r="I53" s="74">
        <v>4233</v>
      </c>
      <c r="J53" s="74">
        <v>3979</v>
      </c>
      <c r="K53" s="74">
        <v>188</v>
      </c>
      <c r="L53" s="75">
        <v>0.93999527521852111</v>
      </c>
      <c r="M53" s="74">
        <v>143</v>
      </c>
      <c r="N53" s="74">
        <v>141</v>
      </c>
      <c r="O53" s="74">
        <v>5</v>
      </c>
      <c r="P53" s="75">
        <v>0.98601398601398604</v>
      </c>
      <c r="Q53" s="79">
        <v>158.67578880000005</v>
      </c>
      <c r="R53" s="79">
        <v>161.75181594994976</v>
      </c>
      <c r="S53" s="79">
        <v>10.504878450010001</v>
      </c>
      <c r="T53" s="75">
        <v>1.0193856112089466</v>
      </c>
    </row>
    <row r="54" spans="1:20">
      <c r="A54" s="61"/>
      <c r="B54" s="61">
        <v>52000740</v>
      </c>
      <c r="C54" s="64" t="s">
        <v>117</v>
      </c>
      <c r="D54" s="61" t="s">
        <v>42</v>
      </c>
      <c r="E54" s="64">
        <v>2104</v>
      </c>
      <c r="F54" s="64">
        <v>1980</v>
      </c>
      <c r="G54" s="64">
        <v>43</v>
      </c>
      <c r="H54" s="65">
        <v>0.94106463878326996</v>
      </c>
      <c r="I54" s="64">
        <v>800</v>
      </c>
      <c r="J54" s="64">
        <v>756</v>
      </c>
      <c r="K54" s="64">
        <v>13</v>
      </c>
      <c r="L54" s="65">
        <v>0.94499999999999995</v>
      </c>
      <c r="M54" s="78">
        <v>39</v>
      </c>
      <c r="N54" s="78">
        <v>40</v>
      </c>
      <c r="O54" s="78">
        <v>4</v>
      </c>
      <c r="P54" s="65">
        <v>1.0256410256410255</v>
      </c>
      <c r="Q54" s="71">
        <v>28.226886</v>
      </c>
      <c r="R54" s="71">
        <v>27.644939950249857</v>
      </c>
      <c r="S54" s="71">
        <v>0.70604180000999994</v>
      </c>
      <c r="T54" s="65">
        <v>0.97938327133392811</v>
      </c>
    </row>
    <row r="55" spans="1:20">
      <c r="A55" s="61"/>
      <c r="B55" s="61">
        <v>52000890</v>
      </c>
      <c r="C55" s="64" t="s">
        <v>117</v>
      </c>
      <c r="D55" s="61" t="s">
        <v>43</v>
      </c>
      <c r="E55" s="64" t="s">
        <v>103</v>
      </c>
      <c r="F55" s="64" t="s">
        <v>103</v>
      </c>
      <c r="G55" s="64" t="s">
        <v>103</v>
      </c>
      <c r="H55" s="65">
        <v>0</v>
      </c>
      <c r="I55" s="64" t="s">
        <v>103</v>
      </c>
      <c r="J55" s="64" t="s">
        <v>103</v>
      </c>
      <c r="K55" s="64" t="s">
        <v>103</v>
      </c>
      <c r="L55" s="65">
        <v>0</v>
      </c>
      <c r="M55" s="78" t="s">
        <v>103</v>
      </c>
      <c r="N55" s="78" t="s">
        <v>103</v>
      </c>
      <c r="O55" s="78" t="s">
        <v>103</v>
      </c>
      <c r="P55" s="65">
        <v>0</v>
      </c>
      <c r="Q55" s="71" t="s">
        <v>103</v>
      </c>
      <c r="R55" s="71" t="s">
        <v>103</v>
      </c>
      <c r="S55" s="71" t="s">
        <v>103</v>
      </c>
      <c r="T55" s="65">
        <v>0</v>
      </c>
    </row>
    <row r="56" spans="1:20">
      <c r="A56" s="61"/>
      <c r="B56" s="61">
        <v>52001665</v>
      </c>
      <c r="C56" s="64" t="s">
        <v>117</v>
      </c>
      <c r="D56" s="61" t="s">
        <v>158</v>
      </c>
      <c r="E56" s="64">
        <v>684</v>
      </c>
      <c r="F56" s="64">
        <v>24</v>
      </c>
      <c r="G56" s="64" t="s">
        <v>103</v>
      </c>
      <c r="H56" s="65">
        <v>3.5087719298245612E-2</v>
      </c>
      <c r="I56" s="64">
        <v>192</v>
      </c>
      <c r="J56" s="64">
        <v>16</v>
      </c>
      <c r="K56" s="64" t="s">
        <v>103</v>
      </c>
      <c r="L56" s="65">
        <v>8.3333333333333329E-2</v>
      </c>
      <c r="M56" s="78">
        <v>4</v>
      </c>
      <c r="N56" s="78">
        <v>0</v>
      </c>
      <c r="O56" s="78" t="s">
        <v>103</v>
      </c>
      <c r="P56" s="65">
        <v>0</v>
      </c>
      <c r="Q56" s="71">
        <v>9.6638732999999988</v>
      </c>
      <c r="R56" s="71">
        <v>0.42651650001999997</v>
      </c>
      <c r="S56" s="71" t="s">
        <v>103</v>
      </c>
      <c r="T56" s="65">
        <v>4.4135150242501628E-2</v>
      </c>
    </row>
    <row r="57" spans="1:20">
      <c r="A57" s="61"/>
      <c r="B57" s="61">
        <v>52000915</v>
      </c>
      <c r="C57" s="64" t="s">
        <v>117</v>
      </c>
      <c r="D57" s="61" t="s">
        <v>44</v>
      </c>
      <c r="E57" s="64">
        <v>1960</v>
      </c>
      <c r="F57" s="64">
        <v>1667</v>
      </c>
      <c r="G57" s="64">
        <v>40</v>
      </c>
      <c r="H57" s="65">
        <v>0.85051020408163269</v>
      </c>
      <c r="I57" s="64">
        <v>598</v>
      </c>
      <c r="J57" s="64">
        <v>450</v>
      </c>
      <c r="K57" s="64">
        <v>37</v>
      </c>
      <c r="L57" s="65">
        <v>0.75250836120401343</v>
      </c>
      <c r="M57" s="78">
        <v>16</v>
      </c>
      <c r="N57" s="78">
        <v>21</v>
      </c>
      <c r="O57" s="78">
        <v>0</v>
      </c>
      <c r="P57" s="65">
        <v>1.3125</v>
      </c>
      <c r="Q57" s="71">
        <v>23.053658000000031</v>
      </c>
      <c r="R57" s="71">
        <v>20.87536205006003</v>
      </c>
      <c r="S57" s="71">
        <v>0.68560435000999997</v>
      </c>
      <c r="T57" s="65">
        <v>0.90551191702679035</v>
      </c>
    </row>
    <row r="58" spans="1:20">
      <c r="A58" s="61"/>
      <c r="B58" s="61">
        <v>52001573</v>
      </c>
      <c r="C58" s="64" t="s">
        <v>117</v>
      </c>
      <c r="D58" s="61" t="s">
        <v>91</v>
      </c>
      <c r="E58" s="64">
        <v>2051</v>
      </c>
      <c r="F58" s="64">
        <v>1684</v>
      </c>
      <c r="G58" s="64">
        <v>113</v>
      </c>
      <c r="H58" s="65">
        <v>0.82106289614822037</v>
      </c>
      <c r="I58" s="64">
        <v>1092</v>
      </c>
      <c r="J58" s="64">
        <v>926</v>
      </c>
      <c r="K58" s="64">
        <v>67</v>
      </c>
      <c r="L58" s="65">
        <v>0.84798534798534797</v>
      </c>
      <c r="M58" s="78">
        <v>18</v>
      </c>
      <c r="N58" s="78">
        <v>9</v>
      </c>
      <c r="O58" s="78">
        <v>0</v>
      </c>
      <c r="P58" s="65">
        <v>0.5</v>
      </c>
      <c r="Q58" s="71">
        <v>29.131753399999965</v>
      </c>
      <c r="R58" s="71">
        <v>25.633632899959895</v>
      </c>
      <c r="S58" s="71">
        <v>1.9545323000000003</v>
      </c>
      <c r="T58" s="65">
        <v>0.87992070192245708</v>
      </c>
    </row>
    <row r="59" spans="1:20">
      <c r="A59" s="73" t="s">
        <v>137</v>
      </c>
      <c r="B59" s="73"/>
      <c r="C59" s="74"/>
      <c r="D59" s="73"/>
      <c r="E59" s="74">
        <v>6799</v>
      </c>
      <c r="F59" s="74">
        <v>5355</v>
      </c>
      <c r="G59" s="74">
        <v>196</v>
      </c>
      <c r="H59" s="75">
        <v>0.78761582585674361</v>
      </c>
      <c r="I59" s="74">
        <v>2682</v>
      </c>
      <c r="J59" s="74">
        <v>2148</v>
      </c>
      <c r="K59" s="74">
        <v>117</v>
      </c>
      <c r="L59" s="75">
        <v>0.80089485458612975</v>
      </c>
      <c r="M59" s="74">
        <v>77</v>
      </c>
      <c r="N59" s="74">
        <v>70</v>
      </c>
      <c r="O59" s="74">
        <v>4</v>
      </c>
      <c r="P59" s="75">
        <v>0.90909090909090906</v>
      </c>
      <c r="Q59" s="79">
        <v>90.076170699999992</v>
      </c>
      <c r="R59" s="79">
        <v>74.580451400289775</v>
      </c>
      <c r="S59" s="79">
        <v>3.34617845002</v>
      </c>
      <c r="T59" s="75">
        <v>0.82797093638317576</v>
      </c>
    </row>
    <row r="60" spans="1:20">
      <c r="A60" s="66" t="s">
        <v>48</v>
      </c>
      <c r="B60" s="66"/>
      <c r="C60" s="67"/>
      <c r="D60" s="66"/>
      <c r="E60" s="67">
        <v>30721</v>
      </c>
      <c r="F60" s="67">
        <v>28222</v>
      </c>
      <c r="G60" s="67">
        <v>1394</v>
      </c>
      <c r="H60" s="68">
        <v>0.91865499169948894</v>
      </c>
      <c r="I60" s="67">
        <v>12911</v>
      </c>
      <c r="J60" s="67">
        <v>11636</v>
      </c>
      <c r="K60" s="67">
        <v>505</v>
      </c>
      <c r="L60" s="68">
        <v>0.90124699868329328</v>
      </c>
      <c r="M60" s="67">
        <v>1144</v>
      </c>
      <c r="N60" s="67">
        <v>1016</v>
      </c>
      <c r="O60" s="67">
        <v>95</v>
      </c>
      <c r="P60" s="68">
        <v>0.88811188811188813</v>
      </c>
      <c r="Q60" s="70">
        <v>432.75097790000024</v>
      </c>
      <c r="R60" s="70">
        <v>416.12238710064901</v>
      </c>
      <c r="S60" s="70">
        <v>22.308749350040003</v>
      </c>
      <c r="T60" s="68">
        <v>0.96157468925883338</v>
      </c>
    </row>
    <row r="61" spans="1:20">
      <c r="A61" s="61" t="s">
        <v>124</v>
      </c>
      <c r="B61" s="61">
        <v>52000427</v>
      </c>
      <c r="C61" s="64" t="s">
        <v>112</v>
      </c>
      <c r="D61" s="61" t="s">
        <v>51</v>
      </c>
      <c r="E61" s="64">
        <v>899</v>
      </c>
      <c r="F61" s="64">
        <v>1053</v>
      </c>
      <c r="G61" s="64">
        <v>204</v>
      </c>
      <c r="H61" s="65">
        <v>1.1713014460511679</v>
      </c>
      <c r="I61" s="64">
        <v>1166</v>
      </c>
      <c r="J61" s="64">
        <v>1375</v>
      </c>
      <c r="K61" s="64">
        <v>307</v>
      </c>
      <c r="L61" s="65">
        <v>1.179245283018868</v>
      </c>
      <c r="M61" s="78">
        <v>137</v>
      </c>
      <c r="N61" s="78">
        <v>173</v>
      </c>
      <c r="O61" s="78">
        <v>33</v>
      </c>
      <c r="P61" s="65">
        <v>1.2627737226277371</v>
      </c>
      <c r="Q61" s="71">
        <v>21.523786499999989</v>
      </c>
      <c r="R61" s="71">
        <v>26.423758599980005</v>
      </c>
      <c r="S61" s="71">
        <v>5.2981137499999988</v>
      </c>
      <c r="T61" s="65">
        <v>1.22765381453584</v>
      </c>
    </row>
    <row r="62" spans="1:20">
      <c r="A62" s="61"/>
      <c r="B62" s="61">
        <v>52000435</v>
      </c>
      <c r="C62" s="64" t="s">
        <v>112</v>
      </c>
      <c r="D62" s="61" t="s">
        <v>52</v>
      </c>
      <c r="E62" s="64">
        <v>2846</v>
      </c>
      <c r="F62" s="64">
        <v>2910</v>
      </c>
      <c r="G62" s="64">
        <v>391</v>
      </c>
      <c r="H62" s="65">
        <v>1.0224877020379479</v>
      </c>
      <c r="I62" s="64">
        <v>4178</v>
      </c>
      <c r="J62" s="64">
        <v>4014</v>
      </c>
      <c r="K62" s="64">
        <v>50</v>
      </c>
      <c r="L62" s="65">
        <v>0.9607467687888942</v>
      </c>
      <c r="M62" s="78">
        <v>562</v>
      </c>
      <c r="N62" s="78">
        <v>591</v>
      </c>
      <c r="O62" s="78">
        <v>55</v>
      </c>
      <c r="P62" s="65">
        <v>1.0516014234875444</v>
      </c>
      <c r="Q62" s="71">
        <v>74.915755900000036</v>
      </c>
      <c r="R62" s="71">
        <v>76.876524449929818</v>
      </c>
      <c r="S62" s="71">
        <v>5.7471181999999965</v>
      </c>
      <c r="T62" s="65">
        <v>1.0261729795871923</v>
      </c>
    </row>
    <row r="63" spans="1:20">
      <c r="A63" s="61"/>
      <c r="B63" s="61">
        <v>52000679</v>
      </c>
      <c r="C63" s="64" t="s">
        <v>112</v>
      </c>
      <c r="D63" s="61" t="s">
        <v>54</v>
      </c>
      <c r="E63" s="64">
        <v>2699</v>
      </c>
      <c r="F63" s="64">
        <v>2326</v>
      </c>
      <c r="G63" s="64" t="s">
        <v>103</v>
      </c>
      <c r="H63" s="65">
        <v>0.86180066691367174</v>
      </c>
      <c r="I63" s="64">
        <v>3580</v>
      </c>
      <c r="J63" s="64">
        <v>2900</v>
      </c>
      <c r="K63" s="64" t="s">
        <v>103</v>
      </c>
      <c r="L63" s="65">
        <v>0.81005586592178769</v>
      </c>
      <c r="M63" s="78">
        <v>662</v>
      </c>
      <c r="N63" s="78">
        <v>410</v>
      </c>
      <c r="O63" s="78" t="s">
        <v>103</v>
      </c>
      <c r="P63" s="65">
        <v>0.61933534743202412</v>
      </c>
      <c r="Q63" s="71">
        <v>74.41063580000008</v>
      </c>
      <c r="R63" s="71">
        <v>57.743411000559796</v>
      </c>
      <c r="S63" s="71" t="s">
        <v>103</v>
      </c>
      <c r="T63" s="65">
        <v>0.77601018160578239</v>
      </c>
    </row>
    <row r="64" spans="1:20">
      <c r="A64" s="61"/>
      <c r="B64" s="61">
        <v>52001069</v>
      </c>
      <c r="C64" s="64" t="s">
        <v>112</v>
      </c>
      <c r="D64" s="61" t="s">
        <v>53</v>
      </c>
      <c r="E64" s="64">
        <v>1973</v>
      </c>
      <c r="F64" s="64">
        <v>1632</v>
      </c>
      <c r="G64" s="64">
        <v>81</v>
      </c>
      <c r="H64" s="65">
        <v>0.82716675114039528</v>
      </c>
      <c r="I64" s="64">
        <v>2750</v>
      </c>
      <c r="J64" s="64">
        <v>2311</v>
      </c>
      <c r="K64" s="64">
        <v>122</v>
      </c>
      <c r="L64" s="65">
        <v>0.84036363636363631</v>
      </c>
      <c r="M64" s="78">
        <v>256</v>
      </c>
      <c r="N64" s="78">
        <v>282</v>
      </c>
      <c r="O64" s="78">
        <v>3</v>
      </c>
      <c r="P64" s="65">
        <v>1.1015625</v>
      </c>
      <c r="Q64" s="71">
        <v>45.527821500000044</v>
      </c>
      <c r="R64" s="71">
        <v>41.937384699980072</v>
      </c>
      <c r="S64" s="71">
        <v>1.8776152499900003</v>
      </c>
      <c r="T64" s="65">
        <v>0.92113752247029945</v>
      </c>
    </row>
    <row r="65" spans="1:20">
      <c r="A65" s="61"/>
      <c r="B65" s="61">
        <v>52001391</v>
      </c>
      <c r="C65" s="64" t="s">
        <v>112</v>
      </c>
      <c r="D65" s="61" t="s">
        <v>56</v>
      </c>
      <c r="E65" s="64">
        <v>1673</v>
      </c>
      <c r="F65" s="64">
        <v>1630</v>
      </c>
      <c r="G65" s="64">
        <v>350</v>
      </c>
      <c r="H65" s="65">
        <v>0.97429766885833835</v>
      </c>
      <c r="I65" s="64">
        <v>1913</v>
      </c>
      <c r="J65" s="64">
        <v>1959</v>
      </c>
      <c r="K65" s="64">
        <v>586</v>
      </c>
      <c r="L65" s="65">
        <v>1.0240460010454784</v>
      </c>
      <c r="M65" s="78">
        <v>419</v>
      </c>
      <c r="N65" s="78">
        <v>371</v>
      </c>
      <c r="O65" s="78">
        <v>25</v>
      </c>
      <c r="P65" s="65">
        <v>0.88544152744630067</v>
      </c>
      <c r="Q65" s="71">
        <v>39.881050399999957</v>
      </c>
      <c r="R65" s="71">
        <v>41.530028450060016</v>
      </c>
      <c r="S65" s="71">
        <v>9.0444158999999935</v>
      </c>
      <c r="T65" s="65">
        <v>1.0413474076916505</v>
      </c>
    </row>
    <row r="66" spans="1:20">
      <c r="A66" s="61"/>
      <c r="B66" s="61">
        <v>52001429</v>
      </c>
      <c r="C66" s="64" t="s">
        <v>112</v>
      </c>
      <c r="D66" s="61" t="s">
        <v>57</v>
      </c>
      <c r="E66" s="64">
        <v>1504</v>
      </c>
      <c r="F66" s="64">
        <v>1462</v>
      </c>
      <c r="G66" s="64">
        <v>148</v>
      </c>
      <c r="H66" s="65">
        <v>0.97207446808510634</v>
      </c>
      <c r="I66" s="64">
        <v>2402</v>
      </c>
      <c r="J66" s="64">
        <v>2429</v>
      </c>
      <c r="K66" s="64">
        <v>256</v>
      </c>
      <c r="L66" s="65">
        <v>1.0112406328059951</v>
      </c>
      <c r="M66" s="78">
        <v>98</v>
      </c>
      <c r="N66" s="78">
        <v>104</v>
      </c>
      <c r="O66" s="78">
        <v>27</v>
      </c>
      <c r="P66" s="65">
        <v>1.0612244897959184</v>
      </c>
      <c r="Q66" s="71">
        <v>35.174816800000052</v>
      </c>
      <c r="R66" s="71">
        <v>37.422657400040038</v>
      </c>
      <c r="S66" s="71">
        <v>3.9430162000099997</v>
      </c>
      <c r="T66" s="65">
        <v>1.0639048275026122</v>
      </c>
    </row>
    <row r="67" spans="1:20">
      <c r="A67" s="73" t="s">
        <v>138</v>
      </c>
      <c r="B67" s="73"/>
      <c r="C67" s="74"/>
      <c r="D67" s="73"/>
      <c r="E67" s="74">
        <v>11594</v>
      </c>
      <c r="F67" s="74">
        <v>11013</v>
      </c>
      <c r="G67" s="74">
        <v>1174</v>
      </c>
      <c r="H67" s="75">
        <v>0.94988787303777811</v>
      </c>
      <c r="I67" s="74">
        <v>15989</v>
      </c>
      <c r="J67" s="74">
        <v>14988</v>
      </c>
      <c r="K67" s="74">
        <v>1321</v>
      </c>
      <c r="L67" s="75">
        <v>0.93739445869034965</v>
      </c>
      <c r="M67" s="74">
        <v>1997</v>
      </c>
      <c r="N67" s="74">
        <v>1758</v>
      </c>
      <c r="O67" s="74">
        <v>110</v>
      </c>
      <c r="P67" s="75">
        <v>0.8803204807210816</v>
      </c>
      <c r="Q67" s="79">
        <v>291.43386690000011</v>
      </c>
      <c r="R67" s="79">
        <v>281.93376460054969</v>
      </c>
      <c r="S67" s="79">
        <v>25.910279299999988</v>
      </c>
      <c r="T67" s="75">
        <v>0.96740220208274497</v>
      </c>
    </row>
    <row r="68" spans="1:20">
      <c r="A68" s="61"/>
      <c r="B68" s="61">
        <v>52001626</v>
      </c>
      <c r="C68" s="64" t="s">
        <v>121</v>
      </c>
      <c r="D68" s="61" t="s">
        <v>125</v>
      </c>
      <c r="E68" s="64">
        <v>3109</v>
      </c>
      <c r="F68" s="64">
        <v>3111</v>
      </c>
      <c r="G68" s="64">
        <v>122</v>
      </c>
      <c r="H68" s="65">
        <v>1.0006432936635574</v>
      </c>
      <c r="I68" s="64">
        <v>4001</v>
      </c>
      <c r="J68" s="64">
        <v>4249</v>
      </c>
      <c r="K68" s="64">
        <v>439</v>
      </c>
      <c r="L68" s="65">
        <v>1.0619845038740314</v>
      </c>
      <c r="M68" s="78">
        <v>940</v>
      </c>
      <c r="N68" s="78">
        <v>940</v>
      </c>
      <c r="O68" s="78">
        <v>78</v>
      </c>
      <c r="P68" s="65">
        <v>1</v>
      </c>
      <c r="Q68" s="71">
        <v>83.566044800000284</v>
      </c>
      <c r="R68" s="71">
        <v>88.881758350959515</v>
      </c>
      <c r="S68" s="71">
        <v>6.203631999980006</v>
      </c>
      <c r="T68" s="65">
        <v>1.0636109267069107</v>
      </c>
    </row>
    <row r="69" spans="1:20">
      <c r="A69" s="61"/>
      <c r="B69" s="61">
        <v>52000474</v>
      </c>
      <c r="C69" s="64" t="s">
        <v>121</v>
      </c>
      <c r="D69" s="61" t="s">
        <v>53</v>
      </c>
      <c r="E69" s="64">
        <v>1205</v>
      </c>
      <c r="F69" s="64">
        <v>1266</v>
      </c>
      <c r="G69" s="64">
        <v>422</v>
      </c>
      <c r="H69" s="65">
        <v>1.0506224066390042</v>
      </c>
      <c r="I69" s="64">
        <v>1289</v>
      </c>
      <c r="J69" s="64">
        <v>1412</v>
      </c>
      <c r="K69" s="64">
        <v>428</v>
      </c>
      <c r="L69" s="65">
        <v>1.095422808378588</v>
      </c>
      <c r="M69" s="78">
        <v>144</v>
      </c>
      <c r="N69" s="78">
        <v>226</v>
      </c>
      <c r="O69" s="78">
        <v>106</v>
      </c>
      <c r="P69" s="65">
        <v>1.5694444444444444</v>
      </c>
      <c r="Q69" s="71">
        <v>28.145587499999984</v>
      </c>
      <c r="R69" s="71">
        <v>32.150711850019981</v>
      </c>
      <c r="S69" s="71">
        <v>10.852163899999994</v>
      </c>
      <c r="T69" s="65">
        <v>1.142300257545521</v>
      </c>
    </row>
    <row r="70" spans="1:20">
      <c r="A70" s="61"/>
      <c r="B70" s="61">
        <v>52001140</v>
      </c>
      <c r="C70" s="64" t="s">
        <v>121</v>
      </c>
      <c r="D70" s="61" t="s">
        <v>55</v>
      </c>
      <c r="E70" s="64">
        <v>401</v>
      </c>
      <c r="F70" s="64">
        <v>418</v>
      </c>
      <c r="G70" s="64">
        <v>56</v>
      </c>
      <c r="H70" s="65">
        <v>1.0423940149625934</v>
      </c>
      <c r="I70" s="64">
        <v>557</v>
      </c>
      <c r="J70" s="64">
        <v>521</v>
      </c>
      <c r="K70" s="64">
        <v>14</v>
      </c>
      <c r="L70" s="65">
        <v>0.93536804308797128</v>
      </c>
      <c r="M70" s="78">
        <v>265</v>
      </c>
      <c r="N70" s="78">
        <v>210</v>
      </c>
      <c r="O70" s="78">
        <v>21</v>
      </c>
      <c r="P70" s="65">
        <v>0.79245283018867929</v>
      </c>
      <c r="Q70" s="71">
        <v>14.482654599999989</v>
      </c>
      <c r="R70" s="71">
        <v>14.09101259996994</v>
      </c>
      <c r="S70" s="71">
        <v>1.4091422999900003</v>
      </c>
      <c r="T70" s="65">
        <v>0.97295785815191294</v>
      </c>
    </row>
    <row r="71" spans="1:20">
      <c r="A71" s="61"/>
      <c r="B71" s="61">
        <v>52001583</v>
      </c>
      <c r="C71" s="64" t="s">
        <v>121</v>
      </c>
      <c r="D71" s="61" t="s">
        <v>95</v>
      </c>
      <c r="E71" s="64">
        <v>586</v>
      </c>
      <c r="F71" s="64">
        <v>503</v>
      </c>
      <c r="G71" s="64">
        <v>29</v>
      </c>
      <c r="H71" s="65">
        <v>0.85836177474402731</v>
      </c>
      <c r="I71" s="64">
        <v>797</v>
      </c>
      <c r="J71" s="64">
        <v>719</v>
      </c>
      <c r="K71" s="64">
        <v>49</v>
      </c>
      <c r="L71" s="65">
        <v>0.90213299874529485</v>
      </c>
      <c r="M71" s="78">
        <v>173</v>
      </c>
      <c r="N71" s="78">
        <v>130</v>
      </c>
      <c r="O71" s="78">
        <v>6</v>
      </c>
      <c r="P71" s="65">
        <v>0.75144508670520227</v>
      </c>
      <c r="Q71" s="71">
        <v>16.763483100000034</v>
      </c>
      <c r="R71" s="71">
        <v>15.102706750439998</v>
      </c>
      <c r="S71" s="71">
        <v>0.9414527500300004</v>
      </c>
      <c r="T71" s="65">
        <v>0.90092892153421067</v>
      </c>
    </row>
    <row r="72" spans="1:20">
      <c r="A72" s="73" t="s">
        <v>139</v>
      </c>
      <c r="B72" s="73"/>
      <c r="C72" s="74"/>
      <c r="D72" s="73"/>
      <c r="E72" s="74">
        <v>5301</v>
      </c>
      <c r="F72" s="74">
        <v>5298</v>
      </c>
      <c r="G72" s="74">
        <v>629</v>
      </c>
      <c r="H72" s="75">
        <v>0.99943406904357668</v>
      </c>
      <c r="I72" s="74">
        <v>6644</v>
      </c>
      <c r="J72" s="74">
        <v>6901</v>
      </c>
      <c r="K72" s="74">
        <v>930</v>
      </c>
      <c r="L72" s="75">
        <v>1.0386815171583383</v>
      </c>
      <c r="M72" s="74">
        <v>1522</v>
      </c>
      <c r="N72" s="74">
        <v>1506</v>
      </c>
      <c r="O72" s="74">
        <v>211</v>
      </c>
      <c r="P72" s="75">
        <v>0.98948751642575561</v>
      </c>
      <c r="Q72" s="79">
        <v>142.95777000000029</v>
      </c>
      <c r="R72" s="79">
        <v>150.22618955138944</v>
      </c>
      <c r="S72" s="79">
        <v>19.406390949999999</v>
      </c>
      <c r="T72" s="75">
        <v>1.0508431234719815</v>
      </c>
    </row>
    <row r="73" spans="1:20">
      <c r="A73" s="66" t="s">
        <v>58</v>
      </c>
      <c r="B73" s="66"/>
      <c r="C73" s="67"/>
      <c r="D73" s="66"/>
      <c r="E73" s="67">
        <v>16895</v>
      </c>
      <c r="F73" s="67">
        <v>16311</v>
      </c>
      <c r="G73" s="67">
        <v>1803</v>
      </c>
      <c r="H73" s="68">
        <v>0.96543356022491866</v>
      </c>
      <c r="I73" s="67">
        <v>22633</v>
      </c>
      <c r="J73" s="67">
        <v>21889</v>
      </c>
      <c r="K73" s="67">
        <v>2251</v>
      </c>
      <c r="L73" s="68">
        <v>0.96712764547342378</v>
      </c>
      <c r="M73" s="67">
        <v>3656</v>
      </c>
      <c r="N73" s="67">
        <v>3437</v>
      </c>
      <c r="O73" s="67">
        <v>354</v>
      </c>
      <c r="P73" s="68">
        <v>0.94009846827133481</v>
      </c>
      <c r="Q73" s="70">
        <v>434.39163690000044</v>
      </c>
      <c r="R73" s="70">
        <v>432.15995415193913</v>
      </c>
      <c r="S73" s="70">
        <v>45.316670249999987</v>
      </c>
      <c r="T73" s="68">
        <v>0.99486250986785218</v>
      </c>
    </row>
    <row r="74" spans="1:20">
      <c r="A74" s="61" t="s">
        <v>145</v>
      </c>
      <c r="B74" s="61">
        <v>52000149</v>
      </c>
      <c r="C74" s="64" t="s">
        <v>109</v>
      </c>
      <c r="D74" s="61" t="s">
        <v>60</v>
      </c>
      <c r="E74" s="64">
        <v>4930</v>
      </c>
      <c r="F74" s="64">
        <v>4742</v>
      </c>
      <c r="G74" s="64">
        <v>384</v>
      </c>
      <c r="H74" s="65">
        <v>0.96186612576064912</v>
      </c>
      <c r="I74" s="64">
        <v>3432</v>
      </c>
      <c r="J74" s="64">
        <v>2997</v>
      </c>
      <c r="K74" s="64">
        <v>169</v>
      </c>
      <c r="L74" s="65">
        <v>0.87325174825174823</v>
      </c>
      <c r="M74" s="78">
        <v>113</v>
      </c>
      <c r="N74" s="78">
        <v>115</v>
      </c>
      <c r="O74" s="78">
        <v>15</v>
      </c>
      <c r="P74" s="65">
        <v>1.0176991150442478</v>
      </c>
      <c r="Q74" s="71">
        <v>84.335814200000073</v>
      </c>
      <c r="R74" s="71">
        <v>79.032225000209237</v>
      </c>
      <c r="S74" s="71">
        <v>6.0013732500199879</v>
      </c>
      <c r="T74" s="65">
        <v>0.93711344047484357</v>
      </c>
    </row>
    <row r="75" spans="1:20">
      <c r="A75" s="61"/>
      <c r="B75" s="61">
        <v>52001643</v>
      </c>
      <c r="C75" s="64" t="s">
        <v>109</v>
      </c>
      <c r="D75" s="61" t="s">
        <v>146</v>
      </c>
      <c r="E75" s="64">
        <v>2261</v>
      </c>
      <c r="F75" s="64">
        <v>2275</v>
      </c>
      <c r="G75" s="64">
        <v>158</v>
      </c>
      <c r="H75" s="65">
        <v>1.0061919504643964</v>
      </c>
      <c r="I75" s="64">
        <v>1925</v>
      </c>
      <c r="J75" s="64">
        <v>1818</v>
      </c>
      <c r="K75" s="64">
        <v>214</v>
      </c>
      <c r="L75" s="65">
        <v>0.94441558441558437</v>
      </c>
      <c r="M75" s="78">
        <v>128</v>
      </c>
      <c r="N75" s="78">
        <v>145</v>
      </c>
      <c r="O75" s="78">
        <v>6</v>
      </c>
      <c r="P75" s="65">
        <v>1.1328125</v>
      </c>
      <c r="Q75" s="71">
        <v>42.93229300000003</v>
      </c>
      <c r="R75" s="71">
        <v>42.035714001889922</v>
      </c>
      <c r="S75" s="71">
        <v>3.2954161749599993</v>
      </c>
      <c r="T75" s="65">
        <v>0.97911644276465482</v>
      </c>
    </row>
    <row r="76" spans="1:20">
      <c r="A76" s="61"/>
      <c r="B76" s="61">
        <v>52000315</v>
      </c>
      <c r="C76" s="64" t="s">
        <v>109</v>
      </c>
      <c r="D76" s="61" t="s">
        <v>61</v>
      </c>
      <c r="E76" s="64">
        <v>2418</v>
      </c>
      <c r="F76" s="64">
        <v>2655</v>
      </c>
      <c r="G76" s="64">
        <v>344</v>
      </c>
      <c r="H76" s="65">
        <v>1.098014888337469</v>
      </c>
      <c r="I76" s="64">
        <v>2264</v>
      </c>
      <c r="J76" s="64">
        <v>2059</v>
      </c>
      <c r="K76" s="64">
        <v>83</v>
      </c>
      <c r="L76" s="65">
        <v>0.90945229681978801</v>
      </c>
      <c r="M76" s="78">
        <v>23</v>
      </c>
      <c r="N76" s="78">
        <v>37</v>
      </c>
      <c r="O76" s="78">
        <v>2</v>
      </c>
      <c r="P76" s="65">
        <v>1.6086956521739131</v>
      </c>
      <c r="Q76" s="71">
        <v>42.909766100000013</v>
      </c>
      <c r="R76" s="71">
        <v>44.545736400029874</v>
      </c>
      <c r="S76" s="71">
        <v>3.8930487500000011</v>
      </c>
      <c r="T76" s="65">
        <v>1.0381258265593263</v>
      </c>
    </row>
    <row r="77" spans="1:20">
      <c r="A77" s="61"/>
      <c r="B77" s="61">
        <v>52000764</v>
      </c>
      <c r="C77" s="64" t="s">
        <v>109</v>
      </c>
      <c r="D77" s="61" t="s">
        <v>63</v>
      </c>
      <c r="E77" s="64">
        <v>2268</v>
      </c>
      <c r="F77" s="64">
        <v>2172</v>
      </c>
      <c r="G77" s="64">
        <v>71</v>
      </c>
      <c r="H77" s="65">
        <v>0.95767195767195767</v>
      </c>
      <c r="I77" s="64">
        <v>323</v>
      </c>
      <c r="J77" s="64">
        <v>358</v>
      </c>
      <c r="K77" s="64">
        <v>39</v>
      </c>
      <c r="L77" s="65">
        <v>1.1083591331269349</v>
      </c>
      <c r="M77" s="78">
        <v>4</v>
      </c>
      <c r="N77" s="78">
        <v>20</v>
      </c>
      <c r="O77" s="78">
        <v>0</v>
      </c>
      <c r="P77" s="65">
        <v>5</v>
      </c>
      <c r="Q77" s="71">
        <v>27.635839800000046</v>
      </c>
      <c r="R77" s="71">
        <v>27.578375450009968</v>
      </c>
      <c r="S77" s="71">
        <v>1.0412768999999997</v>
      </c>
      <c r="T77" s="65">
        <v>0.99792065844910283</v>
      </c>
    </row>
    <row r="78" spans="1:20">
      <c r="A78" s="61"/>
      <c r="B78" s="61">
        <v>52000925</v>
      </c>
      <c r="C78" s="64" t="s">
        <v>109</v>
      </c>
      <c r="D78" s="61" t="s">
        <v>65</v>
      </c>
      <c r="E78" s="64">
        <v>1436</v>
      </c>
      <c r="F78" s="64">
        <v>1467</v>
      </c>
      <c r="G78" s="64">
        <v>65</v>
      </c>
      <c r="H78" s="65">
        <v>1.0215877437325904</v>
      </c>
      <c r="I78" s="64">
        <v>186</v>
      </c>
      <c r="J78" s="64">
        <v>159</v>
      </c>
      <c r="K78" s="64">
        <v>17</v>
      </c>
      <c r="L78" s="65">
        <v>0.85483870967741937</v>
      </c>
      <c r="M78" s="78">
        <v>50</v>
      </c>
      <c r="N78" s="78">
        <v>41</v>
      </c>
      <c r="O78" s="78">
        <v>0</v>
      </c>
      <c r="P78" s="65">
        <v>0.82</v>
      </c>
      <c r="Q78" s="71">
        <v>19.85254099999996</v>
      </c>
      <c r="R78" s="71">
        <v>19.705205950029939</v>
      </c>
      <c r="S78" s="71">
        <v>1.2239236499999997</v>
      </c>
      <c r="T78" s="65">
        <v>0.99257852936961466</v>
      </c>
    </row>
    <row r="79" spans="1:20">
      <c r="A79" s="73" t="s">
        <v>109</v>
      </c>
      <c r="B79" s="73"/>
      <c r="C79" s="74"/>
      <c r="D79" s="73"/>
      <c r="E79" s="74">
        <v>13313</v>
      </c>
      <c r="F79" s="74">
        <v>13311</v>
      </c>
      <c r="G79" s="74">
        <v>1022</v>
      </c>
      <c r="H79" s="75">
        <v>0.99984977090062344</v>
      </c>
      <c r="I79" s="74">
        <v>8130</v>
      </c>
      <c r="J79" s="74">
        <v>7391</v>
      </c>
      <c r="K79" s="74">
        <v>522</v>
      </c>
      <c r="L79" s="75">
        <v>0.90910209102091022</v>
      </c>
      <c r="M79" s="74">
        <v>318</v>
      </c>
      <c r="N79" s="74">
        <v>358</v>
      </c>
      <c r="O79" s="74">
        <v>23</v>
      </c>
      <c r="P79" s="75">
        <v>1.1257861635220126</v>
      </c>
      <c r="Q79" s="79">
        <v>217.66625410000012</v>
      </c>
      <c r="R79" s="79">
        <v>212.89725680216895</v>
      </c>
      <c r="S79" s="79">
        <v>15.455038724979989</v>
      </c>
      <c r="T79" s="75">
        <v>0.97809032310704358</v>
      </c>
    </row>
    <row r="80" spans="1:20">
      <c r="A80" s="61"/>
      <c r="B80" s="61">
        <v>52000865</v>
      </c>
      <c r="C80" s="64" t="s">
        <v>115</v>
      </c>
      <c r="D80" s="61" t="s">
        <v>64</v>
      </c>
      <c r="E80" s="64">
        <v>4419</v>
      </c>
      <c r="F80" s="64">
        <v>4370</v>
      </c>
      <c r="G80" s="64">
        <v>457</v>
      </c>
      <c r="H80" s="65">
        <v>0.98891151844308667</v>
      </c>
      <c r="I80" s="64">
        <v>985</v>
      </c>
      <c r="J80" s="64">
        <v>693</v>
      </c>
      <c r="K80" s="64">
        <v>0</v>
      </c>
      <c r="L80" s="65">
        <v>0.70355329949238576</v>
      </c>
      <c r="M80" s="78">
        <v>51</v>
      </c>
      <c r="N80" s="78">
        <v>28</v>
      </c>
      <c r="O80" s="78">
        <v>12</v>
      </c>
      <c r="P80" s="65">
        <v>0.5490196078431373</v>
      </c>
      <c r="Q80" s="71">
        <v>54.691901600000065</v>
      </c>
      <c r="R80" s="71">
        <v>53.762194100129776</v>
      </c>
      <c r="S80" s="71">
        <v>6.5256485499799908</v>
      </c>
      <c r="T80" s="65">
        <v>0.98300100247620048</v>
      </c>
    </row>
    <row r="81" spans="1:20">
      <c r="A81" s="61"/>
      <c r="B81" s="61">
        <v>52001179</v>
      </c>
      <c r="C81" s="64" t="s">
        <v>115</v>
      </c>
      <c r="D81" s="61" t="s">
        <v>66</v>
      </c>
      <c r="E81" s="64">
        <v>1728</v>
      </c>
      <c r="F81" s="64">
        <v>1863</v>
      </c>
      <c r="G81" s="64">
        <v>149</v>
      </c>
      <c r="H81" s="65">
        <v>1.078125</v>
      </c>
      <c r="I81" s="64">
        <v>162</v>
      </c>
      <c r="J81" s="64">
        <v>178</v>
      </c>
      <c r="K81" s="64">
        <v>19</v>
      </c>
      <c r="L81" s="65">
        <v>1.0987654320987654</v>
      </c>
      <c r="M81" s="78">
        <v>63</v>
      </c>
      <c r="N81" s="78">
        <v>36</v>
      </c>
      <c r="O81" s="78">
        <v>0</v>
      </c>
      <c r="P81" s="65">
        <v>0.5714285714285714</v>
      </c>
      <c r="Q81" s="71">
        <v>21.128452400000004</v>
      </c>
      <c r="R81" s="71">
        <v>21.892420349999853</v>
      </c>
      <c r="S81" s="71">
        <v>1.5741389000000003</v>
      </c>
      <c r="T81" s="65">
        <v>1.0361582540706979</v>
      </c>
    </row>
    <row r="82" spans="1:20">
      <c r="A82" s="61"/>
      <c r="B82" s="61">
        <v>52001409</v>
      </c>
      <c r="C82" s="64" t="s">
        <v>115</v>
      </c>
      <c r="D82" s="61" t="s">
        <v>67</v>
      </c>
      <c r="E82" s="64">
        <v>4177</v>
      </c>
      <c r="F82" s="64">
        <v>4660</v>
      </c>
      <c r="G82" s="64">
        <v>608</v>
      </c>
      <c r="H82" s="65">
        <v>1.1156332295906153</v>
      </c>
      <c r="I82" s="64">
        <v>594</v>
      </c>
      <c r="J82" s="64">
        <v>674</v>
      </c>
      <c r="K82" s="64">
        <v>45</v>
      </c>
      <c r="L82" s="65">
        <v>1.1346801346801347</v>
      </c>
      <c r="M82" s="78">
        <v>40</v>
      </c>
      <c r="N82" s="78">
        <v>34</v>
      </c>
      <c r="O82" s="78">
        <v>7</v>
      </c>
      <c r="P82" s="65">
        <v>0.85</v>
      </c>
      <c r="Q82" s="71">
        <v>47.155878899999983</v>
      </c>
      <c r="R82" s="71">
        <v>54.850600850040266</v>
      </c>
      <c r="S82" s="71">
        <v>7.4254265500199965</v>
      </c>
      <c r="T82" s="65">
        <v>1.1631763022879484</v>
      </c>
    </row>
    <row r="83" spans="1:20">
      <c r="A83" s="61"/>
      <c r="B83" s="61">
        <v>52001434</v>
      </c>
      <c r="C83" s="64" t="s">
        <v>115</v>
      </c>
      <c r="D83" s="61" t="s">
        <v>68</v>
      </c>
      <c r="E83" s="64">
        <v>1019</v>
      </c>
      <c r="F83" s="64">
        <v>916</v>
      </c>
      <c r="G83" s="64">
        <v>16</v>
      </c>
      <c r="H83" s="65">
        <v>0.89892051030421982</v>
      </c>
      <c r="I83" s="64">
        <v>247</v>
      </c>
      <c r="J83" s="64">
        <v>193</v>
      </c>
      <c r="K83" s="64">
        <v>19</v>
      </c>
      <c r="L83" s="65">
        <v>0.78137651821862353</v>
      </c>
      <c r="M83" s="78">
        <v>6</v>
      </c>
      <c r="N83" s="78">
        <v>2</v>
      </c>
      <c r="O83" s="78">
        <v>0</v>
      </c>
      <c r="P83" s="65">
        <v>0.33333333333333331</v>
      </c>
      <c r="Q83" s="71">
        <v>13.857664500000022</v>
      </c>
      <c r="R83" s="71">
        <v>11.954880749989993</v>
      </c>
      <c r="S83" s="71">
        <v>0.60742229999999997</v>
      </c>
      <c r="T83" s="65">
        <v>0.86269087767206187</v>
      </c>
    </row>
    <row r="84" spans="1:20">
      <c r="A84" s="73" t="s">
        <v>115</v>
      </c>
      <c r="B84" s="73"/>
      <c r="C84" s="74"/>
      <c r="D84" s="73"/>
      <c r="E84" s="74">
        <v>11343</v>
      </c>
      <c r="F84" s="74">
        <v>11809</v>
      </c>
      <c r="G84" s="74">
        <v>1230</v>
      </c>
      <c r="H84" s="75">
        <v>1.0410826060125187</v>
      </c>
      <c r="I84" s="74">
        <v>1988</v>
      </c>
      <c r="J84" s="74">
        <v>1738</v>
      </c>
      <c r="K84" s="74">
        <v>83</v>
      </c>
      <c r="L84" s="75">
        <v>0.87424547283702214</v>
      </c>
      <c r="M84" s="74">
        <v>160</v>
      </c>
      <c r="N84" s="74">
        <v>100</v>
      </c>
      <c r="O84" s="74">
        <v>19</v>
      </c>
      <c r="P84" s="75">
        <v>0.625</v>
      </c>
      <c r="Q84" s="79">
        <v>136.83389740000007</v>
      </c>
      <c r="R84" s="79">
        <v>142.46009605015988</v>
      </c>
      <c r="S84" s="79">
        <v>16.132636299999987</v>
      </c>
      <c r="T84" s="75">
        <v>1.0411169948168106</v>
      </c>
    </row>
    <row r="85" spans="1:20">
      <c r="A85" s="66" t="s">
        <v>70</v>
      </c>
      <c r="B85" s="66"/>
      <c r="C85" s="67"/>
      <c r="D85" s="66"/>
      <c r="E85" s="67">
        <v>24656</v>
      </c>
      <c r="F85" s="67">
        <v>25120</v>
      </c>
      <c r="G85" s="67">
        <v>2252</v>
      </c>
      <c r="H85" s="68">
        <v>1.018818948734588</v>
      </c>
      <c r="I85" s="67">
        <v>10118</v>
      </c>
      <c r="J85" s="67">
        <v>9129</v>
      </c>
      <c r="K85" s="67">
        <v>605</v>
      </c>
      <c r="L85" s="68">
        <v>0.90225340976477564</v>
      </c>
      <c r="M85" s="67">
        <v>478</v>
      </c>
      <c r="N85" s="67">
        <v>458</v>
      </c>
      <c r="O85" s="67">
        <v>42</v>
      </c>
      <c r="P85" s="68">
        <v>0.95815899581589958</v>
      </c>
      <c r="Q85" s="70">
        <v>354.50015150000019</v>
      </c>
      <c r="R85" s="70">
        <v>355.35735285232886</v>
      </c>
      <c r="S85" s="70">
        <v>31.587675024979976</v>
      </c>
      <c r="T85" s="68">
        <v>1.0024180563779779</v>
      </c>
    </row>
    <row r="86" spans="1:20">
      <c r="A86" s="61" t="s">
        <v>126</v>
      </c>
      <c r="B86" s="61">
        <v>52000231</v>
      </c>
      <c r="C86" s="64" t="s">
        <v>110</v>
      </c>
      <c r="D86" s="61" t="s">
        <v>75</v>
      </c>
      <c r="E86" s="64">
        <v>1480</v>
      </c>
      <c r="F86" s="64">
        <v>1600</v>
      </c>
      <c r="G86" s="64">
        <v>82</v>
      </c>
      <c r="H86" s="65">
        <v>1.0810810810810811</v>
      </c>
      <c r="I86" s="64">
        <v>764</v>
      </c>
      <c r="J86" s="64">
        <v>865</v>
      </c>
      <c r="K86" s="64">
        <v>101</v>
      </c>
      <c r="L86" s="65">
        <v>1.1321989528795811</v>
      </c>
      <c r="M86" s="78">
        <v>0</v>
      </c>
      <c r="N86" s="78">
        <v>0</v>
      </c>
      <c r="O86" s="78">
        <v>0</v>
      </c>
      <c r="P86" s="65">
        <v>0</v>
      </c>
      <c r="Q86" s="71">
        <v>21.808310099999982</v>
      </c>
      <c r="R86" s="71">
        <v>24.891384200219903</v>
      </c>
      <c r="S86" s="71">
        <v>1.7974038499999989</v>
      </c>
      <c r="T86" s="65">
        <v>1.1413715270042828</v>
      </c>
    </row>
    <row r="87" spans="1:20">
      <c r="A87" s="61"/>
      <c r="B87" s="61">
        <v>52000549</v>
      </c>
      <c r="C87" s="64" t="s">
        <v>110</v>
      </c>
      <c r="D87" s="61" t="s">
        <v>76</v>
      </c>
      <c r="E87" s="64">
        <v>1530</v>
      </c>
      <c r="F87" s="64">
        <v>1485</v>
      </c>
      <c r="G87" s="64">
        <v>135</v>
      </c>
      <c r="H87" s="65">
        <v>0.97058823529411764</v>
      </c>
      <c r="I87" s="64">
        <v>686</v>
      </c>
      <c r="J87" s="64">
        <v>514</v>
      </c>
      <c r="K87" s="64">
        <v>37</v>
      </c>
      <c r="L87" s="65">
        <v>0.74927113702623904</v>
      </c>
      <c r="M87" s="78">
        <v>49</v>
      </c>
      <c r="N87" s="78">
        <v>26</v>
      </c>
      <c r="O87" s="78">
        <v>0</v>
      </c>
      <c r="P87" s="65">
        <v>0.53061224489795922</v>
      </c>
      <c r="Q87" s="71">
        <v>20.288659000000024</v>
      </c>
      <c r="R87" s="71">
        <v>19.178975700300029</v>
      </c>
      <c r="S87" s="71">
        <v>2.1934469001199988</v>
      </c>
      <c r="T87" s="65">
        <v>0.94530524172642494</v>
      </c>
    </row>
    <row r="88" spans="1:20">
      <c r="A88" s="61"/>
      <c r="B88" s="61">
        <v>52000615</v>
      </c>
      <c r="C88" s="64" t="s">
        <v>110</v>
      </c>
      <c r="D88" s="61" t="s">
        <v>77</v>
      </c>
      <c r="E88" s="64">
        <v>3545</v>
      </c>
      <c r="F88" s="64">
        <v>3615</v>
      </c>
      <c r="G88" s="64">
        <v>597</v>
      </c>
      <c r="H88" s="65">
        <v>1.0197461212976022</v>
      </c>
      <c r="I88" s="64">
        <v>1623</v>
      </c>
      <c r="J88" s="64">
        <v>1704</v>
      </c>
      <c r="K88" s="64">
        <v>220</v>
      </c>
      <c r="L88" s="65">
        <v>1.0499075785582255</v>
      </c>
      <c r="M88" s="78">
        <v>210</v>
      </c>
      <c r="N88" s="78">
        <v>257</v>
      </c>
      <c r="O88" s="78">
        <v>37</v>
      </c>
      <c r="P88" s="65">
        <v>1.2238095238095239</v>
      </c>
      <c r="Q88" s="71">
        <v>57.822501299999985</v>
      </c>
      <c r="R88" s="71">
        <v>61.700246500159643</v>
      </c>
      <c r="S88" s="71">
        <v>9.6234399000000046</v>
      </c>
      <c r="T88" s="65">
        <v>1.0670629099914026</v>
      </c>
    </row>
    <row r="89" spans="1:20">
      <c r="A89" s="61"/>
      <c r="B89" s="61">
        <v>52001299</v>
      </c>
      <c r="C89" s="64" t="s">
        <v>110</v>
      </c>
      <c r="D89" s="61" t="s">
        <v>81</v>
      </c>
      <c r="E89" s="64">
        <v>1430</v>
      </c>
      <c r="F89" s="64">
        <v>1096</v>
      </c>
      <c r="G89" s="64">
        <v>198</v>
      </c>
      <c r="H89" s="65">
        <v>0.76643356643356642</v>
      </c>
      <c r="I89" s="64">
        <v>173</v>
      </c>
      <c r="J89" s="64">
        <v>129</v>
      </c>
      <c r="K89" s="64">
        <v>27</v>
      </c>
      <c r="L89" s="65">
        <v>0.74566473988439308</v>
      </c>
      <c r="M89" s="78">
        <v>0</v>
      </c>
      <c r="N89" s="78">
        <v>13</v>
      </c>
      <c r="O89" s="78">
        <v>0</v>
      </c>
      <c r="P89" s="65">
        <v>0</v>
      </c>
      <c r="Q89" s="71">
        <v>19.055558499999997</v>
      </c>
      <c r="R89" s="71">
        <v>15.2815936500399</v>
      </c>
      <c r="S89" s="71">
        <v>2.504193000000003</v>
      </c>
      <c r="T89" s="65">
        <v>0.80194939707696855</v>
      </c>
    </row>
    <row r="90" spans="1:20">
      <c r="A90" s="73" t="s">
        <v>140</v>
      </c>
      <c r="B90" s="73"/>
      <c r="C90" s="74"/>
      <c r="D90" s="73"/>
      <c r="E90" s="74">
        <v>7985</v>
      </c>
      <c r="F90" s="74">
        <v>7796</v>
      </c>
      <c r="G90" s="74">
        <v>1012</v>
      </c>
      <c r="H90" s="75">
        <v>0.97633061991233561</v>
      </c>
      <c r="I90" s="74">
        <v>3246</v>
      </c>
      <c r="J90" s="74">
        <v>3212</v>
      </c>
      <c r="K90" s="74">
        <v>385</v>
      </c>
      <c r="L90" s="75">
        <v>0.98952556993222429</v>
      </c>
      <c r="M90" s="74">
        <v>259</v>
      </c>
      <c r="N90" s="74">
        <v>296</v>
      </c>
      <c r="O90" s="74">
        <v>37</v>
      </c>
      <c r="P90" s="75">
        <v>1.1428571428571428</v>
      </c>
      <c r="Q90" s="79">
        <v>118.97502889999998</v>
      </c>
      <c r="R90" s="79">
        <v>121.05220005071948</v>
      </c>
      <c r="S90" s="79">
        <v>16.118483650120005</v>
      </c>
      <c r="T90" s="75">
        <v>1.0174588833465665</v>
      </c>
    </row>
    <row r="91" spans="1:20">
      <c r="A91" s="61"/>
      <c r="B91" s="61">
        <v>52001633</v>
      </c>
      <c r="C91" s="64" t="s">
        <v>114</v>
      </c>
      <c r="D91" s="61" t="s">
        <v>127</v>
      </c>
      <c r="E91" s="64">
        <v>1575</v>
      </c>
      <c r="F91" s="64">
        <v>1511</v>
      </c>
      <c r="G91" s="64">
        <v>92</v>
      </c>
      <c r="H91" s="65">
        <v>0.95936507936507931</v>
      </c>
      <c r="I91" s="64">
        <v>388</v>
      </c>
      <c r="J91" s="64">
        <v>388</v>
      </c>
      <c r="K91" s="64">
        <v>5</v>
      </c>
      <c r="L91" s="65">
        <v>1</v>
      </c>
      <c r="M91" s="78">
        <v>76</v>
      </c>
      <c r="N91" s="78">
        <v>141</v>
      </c>
      <c r="O91" s="78">
        <v>83</v>
      </c>
      <c r="P91" s="65">
        <v>1.8552631578947369</v>
      </c>
      <c r="Q91" s="71">
        <v>24.382270499999997</v>
      </c>
      <c r="R91" s="71">
        <v>25.61846795001988</v>
      </c>
      <c r="S91" s="71">
        <v>3.2448060000000019</v>
      </c>
      <c r="T91" s="65">
        <v>1.0507006699814885</v>
      </c>
    </row>
    <row r="92" spans="1:20">
      <c r="A92" s="61"/>
      <c r="B92" s="61">
        <v>52000680</v>
      </c>
      <c r="C92" s="64" t="s">
        <v>114</v>
      </c>
      <c r="D92" s="61" t="s">
        <v>78</v>
      </c>
      <c r="E92" s="64">
        <v>1371</v>
      </c>
      <c r="F92" s="64">
        <v>1450</v>
      </c>
      <c r="G92" s="64">
        <v>288</v>
      </c>
      <c r="H92" s="65">
        <v>1.0576221735959155</v>
      </c>
      <c r="I92" s="64">
        <v>211</v>
      </c>
      <c r="J92" s="64">
        <v>212</v>
      </c>
      <c r="K92" s="64">
        <v>28</v>
      </c>
      <c r="L92" s="65">
        <v>1.0047393364928909</v>
      </c>
      <c r="M92" s="78">
        <v>12</v>
      </c>
      <c r="N92" s="78">
        <v>41</v>
      </c>
      <c r="O92" s="78">
        <v>29</v>
      </c>
      <c r="P92" s="65">
        <v>3.4166666666666665</v>
      </c>
      <c r="Q92" s="71">
        <v>19.857629699999972</v>
      </c>
      <c r="R92" s="71">
        <v>23.608098100049958</v>
      </c>
      <c r="S92" s="71">
        <v>4.9177474000200005</v>
      </c>
      <c r="T92" s="65">
        <v>1.1888678788309761</v>
      </c>
    </row>
    <row r="93" spans="1:20">
      <c r="A93" s="61"/>
      <c r="B93" s="61">
        <v>52000754</v>
      </c>
      <c r="C93" s="64" t="s">
        <v>114</v>
      </c>
      <c r="D93" s="61" t="s">
        <v>79</v>
      </c>
      <c r="E93" s="64">
        <v>2364</v>
      </c>
      <c r="F93" s="64">
        <v>2376</v>
      </c>
      <c r="G93" s="64">
        <v>348</v>
      </c>
      <c r="H93" s="65">
        <v>1.0050761421319796</v>
      </c>
      <c r="I93" s="64">
        <v>1017</v>
      </c>
      <c r="J93" s="64">
        <v>927</v>
      </c>
      <c r="K93" s="64">
        <v>145</v>
      </c>
      <c r="L93" s="65">
        <v>0.91150442477876104</v>
      </c>
      <c r="M93" s="78">
        <v>64</v>
      </c>
      <c r="N93" s="78">
        <v>90</v>
      </c>
      <c r="O93" s="78">
        <v>46</v>
      </c>
      <c r="P93" s="65">
        <v>1.40625</v>
      </c>
      <c r="Q93" s="71">
        <v>35.29143209999998</v>
      </c>
      <c r="R93" s="71">
        <v>36.300535100209991</v>
      </c>
      <c r="S93" s="71">
        <v>7.4984788999999958</v>
      </c>
      <c r="T93" s="65">
        <v>1.0285934273608015</v>
      </c>
    </row>
    <row r="94" spans="1:20">
      <c r="A94" s="61"/>
      <c r="B94" s="61">
        <v>52001510</v>
      </c>
      <c r="C94" s="64" t="s">
        <v>114</v>
      </c>
      <c r="D94" s="61" t="s">
        <v>83</v>
      </c>
      <c r="E94" s="64">
        <v>1640</v>
      </c>
      <c r="F94" s="64">
        <v>1614</v>
      </c>
      <c r="G94" s="64">
        <v>76</v>
      </c>
      <c r="H94" s="65">
        <v>0.98414634146341462</v>
      </c>
      <c r="I94" s="64">
        <v>342</v>
      </c>
      <c r="J94" s="64">
        <v>339</v>
      </c>
      <c r="K94" s="64">
        <v>20</v>
      </c>
      <c r="L94" s="65">
        <v>0.99122807017543857</v>
      </c>
      <c r="M94" s="78">
        <v>23</v>
      </c>
      <c r="N94" s="78">
        <v>10</v>
      </c>
      <c r="O94" s="78">
        <v>6</v>
      </c>
      <c r="P94" s="65">
        <v>0.43478260869565216</v>
      </c>
      <c r="Q94" s="71">
        <v>26.381228399999962</v>
      </c>
      <c r="R94" s="71">
        <v>26.38165450005987</v>
      </c>
      <c r="S94" s="71">
        <v>1.3088224500300003</v>
      </c>
      <c r="T94" s="65">
        <v>1.0000161516383335</v>
      </c>
    </row>
    <row r="95" spans="1:20">
      <c r="A95" s="61"/>
      <c r="B95" s="61">
        <v>52001580</v>
      </c>
      <c r="C95" s="64" t="s">
        <v>114</v>
      </c>
      <c r="D95" s="61" t="s">
        <v>94</v>
      </c>
      <c r="E95" s="64">
        <v>1075</v>
      </c>
      <c r="F95" s="64">
        <v>1341</v>
      </c>
      <c r="G95" s="64">
        <v>146</v>
      </c>
      <c r="H95" s="65">
        <v>1.2474418604651163</v>
      </c>
      <c r="I95" s="64">
        <v>228</v>
      </c>
      <c r="J95" s="64">
        <v>262</v>
      </c>
      <c r="K95" s="64">
        <v>49</v>
      </c>
      <c r="L95" s="65">
        <v>1.1491228070175439</v>
      </c>
      <c r="M95" s="78">
        <v>0</v>
      </c>
      <c r="N95" s="78">
        <v>0</v>
      </c>
      <c r="O95" s="78">
        <v>0</v>
      </c>
      <c r="P95" s="65">
        <v>0</v>
      </c>
      <c r="Q95" s="71">
        <v>13.851002700000008</v>
      </c>
      <c r="R95" s="71">
        <v>19.708361150029965</v>
      </c>
      <c r="S95" s="71">
        <v>2.55942339999</v>
      </c>
      <c r="T95" s="65">
        <v>1.4228833519778286</v>
      </c>
    </row>
    <row r="96" spans="1:20">
      <c r="A96" s="73" t="s">
        <v>141</v>
      </c>
      <c r="B96" s="73"/>
      <c r="C96" s="74"/>
      <c r="D96" s="73"/>
      <c r="E96" s="74">
        <v>8025</v>
      </c>
      <c r="F96" s="74">
        <v>8292</v>
      </c>
      <c r="G96" s="74">
        <v>950</v>
      </c>
      <c r="H96" s="75">
        <v>1.0332710280373831</v>
      </c>
      <c r="I96" s="74">
        <v>2186</v>
      </c>
      <c r="J96" s="74">
        <v>2128</v>
      </c>
      <c r="K96" s="74">
        <v>247</v>
      </c>
      <c r="L96" s="75">
        <v>0.97346752058554442</v>
      </c>
      <c r="M96" s="74">
        <v>175</v>
      </c>
      <c r="N96" s="74">
        <v>282</v>
      </c>
      <c r="O96" s="74">
        <v>164</v>
      </c>
      <c r="P96" s="75">
        <v>1.6114285714285714</v>
      </c>
      <c r="Q96" s="79">
        <v>119.76356339999992</v>
      </c>
      <c r="R96" s="79">
        <v>131.61711680036967</v>
      </c>
      <c r="S96" s="79">
        <v>19.529278150039996</v>
      </c>
      <c r="T96" s="75">
        <v>1.098974621862076</v>
      </c>
    </row>
    <row r="97" spans="1:20">
      <c r="A97" s="61"/>
      <c r="B97" s="61">
        <v>50007865</v>
      </c>
      <c r="C97" s="64" t="s">
        <v>119</v>
      </c>
      <c r="D97" s="61" t="s">
        <v>72</v>
      </c>
      <c r="E97" s="64">
        <v>3211</v>
      </c>
      <c r="F97" s="64">
        <v>3555</v>
      </c>
      <c r="G97" s="64">
        <v>569</v>
      </c>
      <c r="H97" s="65">
        <v>1.107131734662099</v>
      </c>
      <c r="I97" s="64">
        <v>1540</v>
      </c>
      <c r="J97" s="64">
        <v>1616</v>
      </c>
      <c r="K97" s="64">
        <v>71</v>
      </c>
      <c r="L97" s="65">
        <v>1.0493506493506493</v>
      </c>
      <c r="M97" s="78">
        <v>142</v>
      </c>
      <c r="N97" s="78">
        <v>88</v>
      </c>
      <c r="O97" s="78">
        <v>0</v>
      </c>
      <c r="P97" s="65">
        <v>0.61971830985915488</v>
      </c>
      <c r="Q97" s="71">
        <v>57.404986500000064</v>
      </c>
      <c r="R97" s="71">
        <v>61.048733350339553</v>
      </c>
      <c r="S97" s="71">
        <v>6.6231330500700016</v>
      </c>
      <c r="T97" s="65">
        <v>1.0634743960847284</v>
      </c>
    </row>
    <row r="98" spans="1:20">
      <c r="A98" s="61"/>
      <c r="B98" s="61">
        <v>50008463</v>
      </c>
      <c r="C98" s="64" t="s">
        <v>119</v>
      </c>
      <c r="D98" s="61" t="s">
        <v>73</v>
      </c>
      <c r="E98" s="64">
        <v>2128</v>
      </c>
      <c r="F98" s="64">
        <v>2223</v>
      </c>
      <c r="G98" s="64">
        <v>254</v>
      </c>
      <c r="H98" s="65">
        <v>1.0446428571428572</v>
      </c>
      <c r="I98" s="64">
        <v>1472</v>
      </c>
      <c r="J98" s="64">
        <v>1547</v>
      </c>
      <c r="K98" s="64">
        <v>98</v>
      </c>
      <c r="L98" s="65">
        <v>1.0509510869565217</v>
      </c>
      <c r="M98" s="78">
        <v>41</v>
      </c>
      <c r="N98" s="78">
        <v>28</v>
      </c>
      <c r="O98" s="78">
        <v>0</v>
      </c>
      <c r="P98" s="65">
        <v>0.68292682926829273</v>
      </c>
      <c r="Q98" s="71">
        <v>35.603128300000009</v>
      </c>
      <c r="R98" s="71">
        <v>37.307033850049748</v>
      </c>
      <c r="S98" s="71">
        <v>3.2717472999700021</v>
      </c>
      <c r="T98" s="65">
        <v>1.0478583099690635</v>
      </c>
    </row>
    <row r="99" spans="1:20">
      <c r="A99" s="61"/>
      <c r="B99" s="61">
        <v>52001300</v>
      </c>
      <c r="C99" s="64" t="s">
        <v>119</v>
      </c>
      <c r="D99" s="61" t="s">
        <v>82</v>
      </c>
      <c r="E99" s="64">
        <v>3042</v>
      </c>
      <c r="F99" s="64">
        <v>2445</v>
      </c>
      <c r="G99" s="64">
        <v>304</v>
      </c>
      <c r="H99" s="65">
        <v>0.80374753451676528</v>
      </c>
      <c r="I99" s="64">
        <v>1661</v>
      </c>
      <c r="J99" s="64">
        <v>1235</v>
      </c>
      <c r="K99" s="64">
        <v>47</v>
      </c>
      <c r="L99" s="65">
        <v>0.74352799518362434</v>
      </c>
      <c r="M99" s="78">
        <v>1</v>
      </c>
      <c r="N99" s="78">
        <v>0</v>
      </c>
      <c r="O99" s="78">
        <v>0</v>
      </c>
      <c r="P99" s="65">
        <v>0</v>
      </c>
      <c r="Q99" s="71">
        <v>43.541410599999949</v>
      </c>
      <c r="R99" s="71">
        <v>37.987190249979747</v>
      </c>
      <c r="S99" s="71">
        <v>3.5532790000000025</v>
      </c>
      <c r="T99" s="65">
        <v>0.87243820828303142</v>
      </c>
    </row>
    <row r="100" spans="1:20">
      <c r="A100" s="61"/>
      <c r="B100" s="61">
        <v>52001581</v>
      </c>
      <c r="C100" s="64" t="s">
        <v>119</v>
      </c>
      <c r="D100" s="61" t="s">
        <v>97</v>
      </c>
      <c r="E100" s="64">
        <v>1206</v>
      </c>
      <c r="F100" s="64">
        <v>1382</v>
      </c>
      <c r="G100" s="64">
        <v>182</v>
      </c>
      <c r="H100" s="65">
        <v>1.1459369817578773</v>
      </c>
      <c r="I100" s="64">
        <v>508</v>
      </c>
      <c r="J100" s="64">
        <v>489</v>
      </c>
      <c r="K100" s="64">
        <v>27</v>
      </c>
      <c r="L100" s="65">
        <v>0.96259842519685035</v>
      </c>
      <c r="M100" s="78">
        <v>12</v>
      </c>
      <c r="N100" s="78">
        <v>7</v>
      </c>
      <c r="O100" s="78">
        <v>0</v>
      </c>
      <c r="P100" s="65">
        <v>0.58333333333333337</v>
      </c>
      <c r="Q100" s="71">
        <v>16.777445800000006</v>
      </c>
      <c r="R100" s="71">
        <v>18.803005300019969</v>
      </c>
      <c r="S100" s="71">
        <v>2.0965768999900001</v>
      </c>
      <c r="T100" s="65">
        <v>1.120731100798428</v>
      </c>
    </row>
    <row r="101" spans="1:20">
      <c r="A101" s="73" t="s">
        <v>142</v>
      </c>
      <c r="B101" s="73"/>
      <c r="C101" s="74"/>
      <c r="D101" s="73"/>
      <c r="E101" s="74">
        <v>9587</v>
      </c>
      <c r="F101" s="74">
        <v>9605</v>
      </c>
      <c r="G101" s="74">
        <v>1309</v>
      </c>
      <c r="H101" s="75">
        <v>1.0018775425054762</v>
      </c>
      <c r="I101" s="74">
        <v>5181</v>
      </c>
      <c r="J101" s="74">
        <v>4887</v>
      </c>
      <c r="K101" s="74">
        <v>243</v>
      </c>
      <c r="L101" s="75">
        <v>0.94325419803126809</v>
      </c>
      <c r="M101" s="74">
        <v>196</v>
      </c>
      <c r="N101" s="74">
        <v>123</v>
      </c>
      <c r="O101" s="74">
        <v>0</v>
      </c>
      <c r="P101" s="75">
        <v>0.62755102040816324</v>
      </c>
      <c r="Q101" s="79">
        <v>153.32697120000003</v>
      </c>
      <c r="R101" s="79">
        <v>155.14596275038903</v>
      </c>
      <c r="S101" s="79">
        <v>15.544736250030008</v>
      </c>
      <c r="T101" s="75">
        <v>1.011863480613703</v>
      </c>
    </row>
    <row r="102" spans="1:20">
      <c r="A102" s="66" t="s">
        <v>84</v>
      </c>
      <c r="B102" s="66"/>
      <c r="C102" s="67"/>
      <c r="D102" s="66"/>
      <c r="E102" s="67">
        <v>25597</v>
      </c>
      <c r="F102" s="67">
        <v>25693</v>
      </c>
      <c r="G102" s="67">
        <v>3271</v>
      </c>
      <c r="H102" s="68">
        <v>1.0037504395046295</v>
      </c>
      <c r="I102" s="67">
        <v>10613</v>
      </c>
      <c r="J102" s="67">
        <v>10227</v>
      </c>
      <c r="K102" s="67">
        <v>875</v>
      </c>
      <c r="L102" s="68">
        <v>0.96362951097710359</v>
      </c>
      <c r="M102" s="67">
        <v>630</v>
      </c>
      <c r="N102" s="67">
        <v>701</v>
      </c>
      <c r="O102" s="67">
        <v>201</v>
      </c>
      <c r="P102" s="68">
        <v>1.1126984126984127</v>
      </c>
      <c r="Q102" s="70">
        <v>392.06556349999994</v>
      </c>
      <c r="R102" s="70">
        <v>407.81527960147821</v>
      </c>
      <c r="S102" s="70">
        <v>51.192498050190004</v>
      </c>
      <c r="T102" s="68">
        <v>1.040171128422704</v>
      </c>
    </row>
    <row r="103" spans="1:20">
      <c r="A103" s="61" t="s">
        <v>85</v>
      </c>
      <c r="B103" s="61"/>
      <c r="C103" s="64"/>
      <c r="D103" s="61"/>
      <c r="E103" s="64">
        <v>167289</v>
      </c>
      <c r="F103" s="64">
        <v>160201</v>
      </c>
      <c r="G103" s="64">
        <v>10876</v>
      </c>
      <c r="H103" s="65">
        <v>0.95763020880033956</v>
      </c>
      <c r="I103" s="64">
        <v>93743</v>
      </c>
      <c r="J103" s="64">
        <v>87270</v>
      </c>
      <c r="K103" s="64">
        <v>5258</v>
      </c>
      <c r="L103" s="65">
        <v>0.93094951089681366</v>
      </c>
      <c r="M103" s="64">
        <v>8126</v>
      </c>
      <c r="N103" s="64">
        <v>7720</v>
      </c>
      <c r="O103" s="64">
        <v>779</v>
      </c>
      <c r="P103" s="65">
        <v>0.95003691853310357</v>
      </c>
      <c r="Q103" s="71">
        <v>2710.8715441000022</v>
      </c>
      <c r="R103" s="71">
        <v>2671.2117930100103</v>
      </c>
      <c r="S103" s="71">
        <v>185.98454217518997</v>
      </c>
      <c r="T103" s="65">
        <v>0.98537011051803314</v>
      </c>
    </row>
    <row r="120" spans="5:17">
      <c r="E120" s="84">
        <v>173203</v>
      </c>
      <c r="I120" s="84">
        <v>74929</v>
      </c>
      <c r="M120" s="84">
        <v>7895</v>
      </c>
      <c r="Q120" s="84">
        <v>2453</v>
      </c>
    </row>
  </sheetData>
  <mergeCells count="4">
    <mergeCell ref="E1:H1"/>
    <mergeCell ref="I1:L1"/>
    <mergeCell ref="M1:P1"/>
    <mergeCell ref="Q1:T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 tint="0.79998168889431442"/>
  </sheetPr>
  <dimension ref="A1:L83"/>
  <sheetViews>
    <sheetView workbookViewId="0">
      <selection sqref="A1:XFD1048576"/>
    </sheetView>
  </sheetViews>
  <sheetFormatPr defaultRowHeight="12.75"/>
  <cols>
    <col min="1" max="2" width="9.140625" style="16"/>
    <col min="3" max="3" width="37.140625" style="16" bestFit="1" customWidth="1"/>
    <col min="4" max="4" width="9.140625" style="17"/>
    <col min="5" max="5" width="11.7109375" style="17" bestFit="1" customWidth="1"/>
    <col min="6" max="6" width="11.7109375" style="17" customWidth="1"/>
    <col min="7" max="7" width="9.140625" style="17"/>
    <col min="8" max="8" width="11.7109375" style="17" bestFit="1" customWidth="1"/>
    <col min="9" max="9" width="11.7109375" style="17" customWidth="1"/>
    <col min="10" max="10" width="9" style="17" bestFit="1" customWidth="1"/>
    <col min="11" max="11" width="11.7109375" style="17" bestFit="1" customWidth="1"/>
    <col min="12" max="12" width="9.140625" style="29"/>
    <col min="13" max="16384" width="9.140625" style="16"/>
  </cols>
  <sheetData>
    <row r="1" spans="1:12">
      <c r="D1" s="86" t="s">
        <v>86</v>
      </c>
      <c r="E1" s="86"/>
      <c r="G1" s="86" t="s">
        <v>89</v>
      </c>
      <c r="H1" s="86"/>
      <c r="J1" s="86" t="s">
        <v>90</v>
      </c>
      <c r="K1" s="86"/>
    </row>
    <row r="2" spans="1:12">
      <c r="A2" s="18" t="s">
        <v>0</v>
      </c>
      <c r="B2" s="18" t="s">
        <v>1</v>
      </c>
      <c r="C2" s="18" t="s">
        <v>2</v>
      </c>
      <c r="D2" s="19" t="s">
        <v>87</v>
      </c>
      <c r="E2" s="19" t="s">
        <v>88</v>
      </c>
      <c r="F2" s="19" t="s">
        <v>93</v>
      </c>
      <c r="G2" s="19" t="s">
        <v>87</v>
      </c>
      <c r="H2" s="19" t="s">
        <v>88</v>
      </c>
      <c r="I2" s="19" t="s">
        <v>93</v>
      </c>
      <c r="J2" s="19" t="s">
        <v>87</v>
      </c>
      <c r="K2" s="19" t="s">
        <v>88</v>
      </c>
      <c r="L2" s="20" t="s">
        <v>93</v>
      </c>
    </row>
    <row r="3" spans="1:12">
      <c r="A3" s="18" t="s">
        <v>3</v>
      </c>
      <c r="B3" s="18">
        <v>52000238</v>
      </c>
      <c r="C3" s="18" t="s">
        <v>4</v>
      </c>
      <c r="D3" s="19">
        <v>2554</v>
      </c>
      <c r="E3" s="19">
        <v>2593</v>
      </c>
      <c r="F3" s="21">
        <f>E3/D3</f>
        <v>1.0152701644479247</v>
      </c>
      <c r="G3" s="19">
        <v>1126</v>
      </c>
      <c r="H3" s="19">
        <v>968</v>
      </c>
      <c r="I3" s="21">
        <f>H3/G3</f>
        <v>0.85968028419182951</v>
      </c>
      <c r="J3" s="22">
        <v>33.37105160000003</v>
      </c>
      <c r="K3" s="23">
        <v>44.341224999999795</v>
      </c>
      <c r="L3" s="21">
        <f>K3/J3</f>
        <v>1.3287332245771888</v>
      </c>
    </row>
    <row r="4" spans="1:12">
      <c r="A4" s="18"/>
      <c r="B4" s="18">
        <v>52000379</v>
      </c>
      <c r="C4" s="18" t="s">
        <v>5</v>
      </c>
      <c r="D4" s="19">
        <v>2132</v>
      </c>
      <c r="E4" s="19">
        <v>1868</v>
      </c>
      <c r="F4" s="21">
        <f t="shared" ref="F4:F67" si="0">E4/D4</f>
        <v>0.8761726078799249</v>
      </c>
      <c r="G4" s="19">
        <v>477</v>
      </c>
      <c r="H4" s="19">
        <v>363</v>
      </c>
      <c r="I4" s="21">
        <f t="shared" ref="I4:I67" si="1">H4/G4</f>
        <v>0.76100628930817615</v>
      </c>
      <c r="J4" s="22">
        <v>21.825907099999998</v>
      </c>
      <c r="K4" s="23">
        <v>24.924214999999869</v>
      </c>
      <c r="L4" s="21">
        <f t="shared" ref="L4:L67" si="2">K4/J4</f>
        <v>1.1419555157915919</v>
      </c>
    </row>
    <row r="5" spans="1:12">
      <c r="A5" s="18"/>
      <c r="B5" s="18">
        <v>52000524</v>
      </c>
      <c r="C5" s="18" t="s">
        <v>6</v>
      </c>
      <c r="D5" s="19">
        <v>1963</v>
      </c>
      <c r="E5" s="19">
        <v>2181</v>
      </c>
      <c r="F5" s="21">
        <f t="shared" si="0"/>
        <v>1.1110545084055017</v>
      </c>
      <c r="G5" s="19">
        <v>404</v>
      </c>
      <c r="H5" s="19">
        <v>413</v>
      </c>
      <c r="I5" s="21">
        <f t="shared" si="1"/>
        <v>1.0222772277227723</v>
      </c>
      <c r="J5" s="22">
        <v>23.719890500000012</v>
      </c>
      <c r="K5" s="23">
        <v>32.918102999999867</v>
      </c>
      <c r="L5" s="21">
        <f t="shared" si="2"/>
        <v>1.3877847791919549</v>
      </c>
    </row>
    <row r="6" spans="1:12">
      <c r="A6" s="18"/>
      <c r="B6" s="18">
        <v>52000671</v>
      </c>
      <c r="C6" s="18" t="s">
        <v>7</v>
      </c>
      <c r="D6" s="19">
        <v>1006</v>
      </c>
      <c r="E6" s="19">
        <v>922</v>
      </c>
      <c r="F6" s="21">
        <f t="shared" si="0"/>
        <v>0.91650099403578533</v>
      </c>
      <c r="G6" s="19">
        <v>98</v>
      </c>
      <c r="H6" s="19">
        <v>89</v>
      </c>
      <c r="I6" s="21">
        <f t="shared" si="1"/>
        <v>0.90816326530612246</v>
      </c>
      <c r="J6" s="22">
        <v>10.0551914</v>
      </c>
      <c r="K6" s="23">
        <v>12.719369999999969</v>
      </c>
      <c r="L6" s="21">
        <f t="shared" si="2"/>
        <v>1.2649555333178411</v>
      </c>
    </row>
    <row r="7" spans="1:12">
      <c r="A7" s="18"/>
      <c r="B7" s="18">
        <v>52001160</v>
      </c>
      <c r="C7" s="18" t="s">
        <v>8</v>
      </c>
      <c r="D7" s="19">
        <v>3308</v>
      </c>
      <c r="E7" s="19">
        <v>2371</v>
      </c>
      <c r="F7" s="21">
        <f t="shared" si="0"/>
        <v>0.71674727932285365</v>
      </c>
      <c r="G7" s="19">
        <v>852</v>
      </c>
      <c r="H7" s="19">
        <v>710</v>
      </c>
      <c r="I7" s="21">
        <f t="shared" si="1"/>
        <v>0.83333333333333337</v>
      </c>
      <c r="J7" s="22">
        <v>39.014689399999973</v>
      </c>
      <c r="K7" s="23">
        <v>35.217626999999801</v>
      </c>
      <c r="L7" s="21">
        <f t="shared" si="2"/>
        <v>0.90267608281920153</v>
      </c>
    </row>
    <row r="8" spans="1:12">
      <c r="A8" s="18"/>
      <c r="B8" s="18">
        <v>52001514</v>
      </c>
      <c r="C8" s="18" t="s">
        <v>9</v>
      </c>
      <c r="D8" s="19">
        <v>1264</v>
      </c>
      <c r="E8" s="19">
        <v>1239</v>
      </c>
      <c r="F8" s="21">
        <f t="shared" si="0"/>
        <v>0.98022151898734178</v>
      </c>
      <c r="G8" s="19">
        <v>531</v>
      </c>
      <c r="H8" s="19">
        <v>545</v>
      </c>
      <c r="I8" s="21">
        <f t="shared" si="1"/>
        <v>1.0263653483992468</v>
      </c>
      <c r="J8" s="22">
        <v>14.581086500000007</v>
      </c>
      <c r="K8" s="23">
        <v>18.334014999999965</v>
      </c>
      <c r="L8" s="21">
        <f t="shared" si="2"/>
        <v>1.2573833232523486</v>
      </c>
    </row>
    <row r="9" spans="1:12">
      <c r="A9" s="18"/>
      <c r="B9" s="18">
        <v>52001570</v>
      </c>
      <c r="C9" s="18" t="s">
        <v>10</v>
      </c>
      <c r="D9" s="19">
        <v>991</v>
      </c>
      <c r="E9" s="19">
        <v>862</v>
      </c>
      <c r="F9" s="21">
        <f t="shared" si="0"/>
        <v>0.86982845610494453</v>
      </c>
      <c r="G9" s="19">
        <v>147</v>
      </c>
      <c r="H9" s="19">
        <v>128</v>
      </c>
      <c r="I9" s="21">
        <f t="shared" si="1"/>
        <v>0.87074829931972786</v>
      </c>
      <c r="J9" s="22">
        <v>8.0317491999999948</v>
      </c>
      <c r="K9" s="23">
        <v>10.670646999999974</v>
      </c>
      <c r="L9" s="21">
        <f t="shared" si="2"/>
        <v>1.3285582921339203</v>
      </c>
    </row>
    <row r="10" spans="1:12">
      <c r="A10" s="24" t="s">
        <v>11</v>
      </c>
      <c r="B10" s="24"/>
      <c r="C10" s="24"/>
      <c r="D10" s="25">
        <f t="shared" ref="D10:K10" si="3">SUM(D3:D9)</f>
        <v>13218</v>
      </c>
      <c r="E10" s="25">
        <f t="shared" si="3"/>
        <v>12036</v>
      </c>
      <c r="F10" s="26">
        <f t="shared" si="0"/>
        <v>0.91057648660916934</v>
      </c>
      <c r="G10" s="25">
        <f t="shared" si="3"/>
        <v>3635</v>
      </c>
      <c r="H10" s="25">
        <f t="shared" si="3"/>
        <v>3216</v>
      </c>
      <c r="I10" s="26">
        <f t="shared" si="1"/>
        <v>0.88473177441540574</v>
      </c>
      <c r="J10" s="27">
        <f t="shared" si="3"/>
        <v>150.5995657</v>
      </c>
      <c r="K10" s="27">
        <f t="shared" si="3"/>
        <v>179.12520199999923</v>
      </c>
      <c r="L10" s="26">
        <f t="shared" si="2"/>
        <v>1.1894138018752549</v>
      </c>
    </row>
    <row r="11" spans="1:12">
      <c r="A11" s="18" t="s">
        <v>12</v>
      </c>
      <c r="B11" s="18">
        <v>50000964</v>
      </c>
      <c r="C11" s="18" t="s">
        <v>13</v>
      </c>
      <c r="D11" s="19">
        <v>5335</v>
      </c>
      <c r="E11" s="19">
        <v>4522</v>
      </c>
      <c r="F11" s="21">
        <f t="shared" si="0"/>
        <v>0.84761012183692597</v>
      </c>
      <c r="G11" s="19">
        <v>4610</v>
      </c>
      <c r="H11" s="19">
        <v>3766</v>
      </c>
      <c r="I11" s="21">
        <f t="shared" si="1"/>
        <v>0.81691973969631237</v>
      </c>
      <c r="J11" s="22">
        <v>66.139427499999897</v>
      </c>
      <c r="K11" s="23">
        <v>97.935570000000055</v>
      </c>
      <c r="L11" s="21">
        <f t="shared" si="2"/>
        <v>1.4807441446329455</v>
      </c>
    </row>
    <row r="12" spans="1:12">
      <c r="A12" s="18"/>
      <c r="B12" s="18">
        <v>50010344</v>
      </c>
      <c r="C12" s="18" t="s">
        <v>14</v>
      </c>
      <c r="D12" s="19">
        <v>3129</v>
      </c>
      <c r="E12" s="19">
        <v>3407</v>
      </c>
      <c r="F12" s="21">
        <f t="shared" si="0"/>
        <v>1.0888462767657399</v>
      </c>
      <c r="G12" s="19">
        <v>2910</v>
      </c>
      <c r="H12" s="19">
        <v>3009</v>
      </c>
      <c r="I12" s="21">
        <f t="shared" si="1"/>
        <v>1.0340206185567011</v>
      </c>
      <c r="J12" s="22">
        <v>59.993075700000041</v>
      </c>
      <c r="K12" s="23">
        <v>73.700269999999634</v>
      </c>
      <c r="L12" s="21">
        <f t="shared" si="2"/>
        <v>1.2284796060222594</v>
      </c>
    </row>
    <row r="13" spans="1:12">
      <c r="A13" s="18"/>
      <c r="B13" s="18">
        <v>52000433</v>
      </c>
      <c r="C13" s="18" t="s">
        <v>15</v>
      </c>
      <c r="D13" s="19">
        <v>4572</v>
      </c>
      <c r="E13" s="19">
        <v>3732</v>
      </c>
      <c r="F13" s="21">
        <f t="shared" si="0"/>
        <v>0.81627296587926512</v>
      </c>
      <c r="G13" s="19">
        <v>3570</v>
      </c>
      <c r="H13" s="19">
        <v>2813</v>
      </c>
      <c r="I13" s="21">
        <f t="shared" si="1"/>
        <v>0.78795518207282911</v>
      </c>
      <c r="J13" s="22">
        <v>66.047751599999998</v>
      </c>
      <c r="K13" s="23">
        <v>126.35678000000009</v>
      </c>
      <c r="L13" s="21">
        <f t="shared" si="2"/>
        <v>1.9131125123720349</v>
      </c>
    </row>
    <row r="14" spans="1:12">
      <c r="A14" s="18"/>
      <c r="B14" s="18">
        <v>52000515</v>
      </c>
      <c r="C14" s="18" t="s">
        <v>16</v>
      </c>
      <c r="D14" s="19">
        <v>2448</v>
      </c>
      <c r="E14" s="19">
        <v>2493</v>
      </c>
      <c r="F14" s="21">
        <f t="shared" si="0"/>
        <v>1.0183823529411764</v>
      </c>
      <c r="G14" s="19">
        <v>3384</v>
      </c>
      <c r="H14" s="19">
        <v>2949</v>
      </c>
      <c r="I14" s="21">
        <f t="shared" si="1"/>
        <v>0.87145390070921991</v>
      </c>
      <c r="J14" s="22">
        <v>47.064070900000011</v>
      </c>
      <c r="K14" s="23">
        <v>59.130748999999923</v>
      </c>
      <c r="L14" s="21">
        <f t="shared" si="2"/>
        <v>1.2563883206286754</v>
      </c>
    </row>
    <row r="15" spans="1:12">
      <c r="A15" s="18"/>
      <c r="B15" s="18">
        <v>52001034</v>
      </c>
      <c r="C15" s="18" t="s">
        <v>17</v>
      </c>
      <c r="D15" s="19">
        <v>2127</v>
      </c>
      <c r="E15" s="19">
        <v>2520</v>
      </c>
      <c r="F15" s="21">
        <f t="shared" si="0"/>
        <v>1.1847672778561353</v>
      </c>
      <c r="G15" s="19">
        <v>1325</v>
      </c>
      <c r="H15" s="19">
        <v>1190</v>
      </c>
      <c r="I15" s="21">
        <f t="shared" si="1"/>
        <v>0.89811320754716983</v>
      </c>
      <c r="J15" s="22">
        <v>34.74203080000003</v>
      </c>
      <c r="K15" s="23">
        <v>49.946717999999947</v>
      </c>
      <c r="L15" s="21">
        <f t="shared" si="2"/>
        <v>1.4376453203766058</v>
      </c>
    </row>
    <row r="16" spans="1:12">
      <c r="A16" s="18"/>
      <c r="B16" s="18">
        <v>52001099</v>
      </c>
      <c r="C16" s="18" t="s">
        <v>18</v>
      </c>
      <c r="D16" s="19">
        <v>2884</v>
      </c>
      <c r="E16" s="19">
        <v>2531</v>
      </c>
      <c r="F16" s="21">
        <f t="shared" si="0"/>
        <v>0.87760055478502086</v>
      </c>
      <c r="G16" s="19">
        <v>867</v>
      </c>
      <c r="H16" s="19">
        <v>542</v>
      </c>
      <c r="I16" s="21">
        <f t="shared" si="1"/>
        <v>0.62514417531718569</v>
      </c>
      <c r="J16" s="22">
        <v>34.720401700000025</v>
      </c>
      <c r="K16" s="23">
        <v>38.410159999999799</v>
      </c>
      <c r="L16" s="21">
        <f t="shared" si="2"/>
        <v>1.1062706109186453</v>
      </c>
    </row>
    <row r="17" spans="1:12">
      <c r="A17" s="18"/>
      <c r="B17" s="18">
        <v>52001234</v>
      </c>
      <c r="C17" s="18" t="s">
        <v>19</v>
      </c>
      <c r="D17" s="19">
        <v>2866</v>
      </c>
      <c r="E17" s="19">
        <v>2092</v>
      </c>
      <c r="F17" s="21">
        <f t="shared" si="0"/>
        <v>0.72993719469644103</v>
      </c>
      <c r="G17" s="19">
        <v>742</v>
      </c>
      <c r="H17" s="19">
        <v>399</v>
      </c>
      <c r="I17" s="21">
        <f t="shared" si="1"/>
        <v>0.53773584905660377</v>
      </c>
      <c r="J17" s="22">
        <v>27.33139310000001</v>
      </c>
      <c r="K17" s="23">
        <v>32.500600999999833</v>
      </c>
      <c r="L17" s="21">
        <f t="shared" si="2"/>
        <v>1.1891307874826118</v>
      </c>
    </row>
    <row r="18" spans="1:12">
      <c r="A18" s="18"/>
      <c r="B18" s="18">
        <v>52001264</v>
      </c>
      <c r="C18" s="18" t="s">
        <v>20</v>
      </c>
      <c r="D18" s="19">
        <v>636</v>
      </c>
      <c r="E18" s="19">
        <v>433</v>
      </c>
      <c r="F18" s="21">
        <f t="shared" si="0"/>
        <v>0.6808176100628931</v>
      </c>
      <c r="G18" s="19">
        <v>150</v>
      </c>
      <c r="H18" s="19">
        <v>96</v>
      </c>
      <c r="I18" s="21">
        <f t="shared" si="1"/>
        <v>0.64</v>
      </c>
      <c r="J18" s="22">
        <v>7.2385042000000013</v>
      </c>
      <c r="K18" s="23">
        <v>5.7097200000000017</v>
      </c>
      <c r="L18" s="21">
        <f t="shared" si="2"/>
        <v>0.78879832659349713</v>
      </c>
    </row>
    <row r="19" spans="1:12">
      <c r="A19" s="18"/>
      <c r="B19" s="18">
        <v>52001289</v>
      </c>
      <c r="C19" s="18" t="s">
        <v>21</v>
      </c>
      <c r="D19" s="19">
        <v>2599</v>
      </c>
      <c r="E19" s="19">
        <v>2290</v>
      </c>
      <c r="F19" s="21">
        <f t="shared" si="0"/>
        <v>0.88110811850711812</v>
      </c>
      <c r="G19" s="19">
        <v>1874</v>
      </c>
      <c r="H19" s="19">
        <v>1586</v>
      </c>
      <c r="I19" s="21">
        <f t="shared" si="1"/>
        <v>0.8463180362860192</v>
      </c>
      <c r="J19" s="22">
        <v>36.387424200000027</v>
      </c>
      <c r="K19" s="23">
        <v>41.071589999999688</v>
      </c>
      <c r="L19" s="21">
        <f t="shared" si="2"/>
        <v>1.128730348547168</v>
      </c>
    </row>
    <row r="20" spans="1:12">
      <c r="A20" s="18"/>
      <c r="B20" s="18">
        <v>52001471</v>
      </c>
      <c r="C20" s="18" t="s">
        <v>22</v>
      </c>
      <c r="D20" s="19">
        <v>1110</v>
      </c>
      <c r="E20" s="19">
        <v>1021</v>
      </c>
      <c r="F20" s="21">
        <f t="shared" si="0"/>
        <v>0.91981981981981986</v>
      </c>
      <c r="G20" s="19">
        <v>645</v>
      </c>
      <c r="H20" s="19">
        <v>549</v>
      </c>
      <c r="I20" s="21">
        <f t="shared" si="1"/>
        <v>0.85116279069767442</v>
      </c>
      <c r="J20" s="22">
        <v>20.32009489999998</v>
      </c>
      <c r="K20" s="23">
        <v>19.247109999999889</v>
      </c>
      <c r="L20" s="21">
        <f t="shared" si="2"/>
        <v>0.94719587160982743</v>
      </c>
    </row>
    <row r="21" spans="1:12">
      <c r="A21" s="18"/>
      <c r="B21" s="18">
        <v>52001483</v>
      </c>
      <c r="C21" s="18" t="s">
        <v>23</v>
      </c>
      <c r="D21" s="19">
        <v>5042</v>
      </c>
      <c r="E21" s="19">
        <v>4888</v>
      </c>
      <c r="F21" s="21">
        <f t="shared" si="0"/>
        <v>0.96945656485521614</v>
      </c>
      <c r="G21" s="19">
        <v>2332</v>
      </c>
      <c r="H21" s="19">
        <v>2525</v>
      </c>
      <c r="I21" s="21">
        <f t="shared" si="1"/>
        <v>1.0827615780445969</v>
      </c>
      <c r="J21" s="22">
        <v>54.305401400000065</v>
      </c>
      <c r="K21" s="23">
        <v>88.902989999999534</v>
      </c>
      <c r="L21" s="21">
        <f t="shared" si="2"/>
        <v>1.6370929540721419</v>
      </c>
    </row>
    <row r="22" spans="1:12">
      <c r="A22" s="18"/>
      <c r="B22" s="18">
        <v>52001559</v>
      </c>
      <c r="C22" s="18" t="s">
        <v>24</v>
      </c>
      <c r="D22" s="19">
        <v>1928</v>
      </c>
      <c r="E22" s="19">
        <v>1961</v>
      </c>
      <c r="F22" s="21">
        <f t="shared" si="0"/>
        <v>1.017116182572614</v>
      </c>
      <c r="G22" s="19">
        <v>406</v>
      </c>
      <c r="H22" s="19">
        <v>354</v>
      </c>
      <c r="I22" s="21">
        <f t="shared" si="1"/>
        <v>0.8719211822660099</v>
      </c>
      <c r="J22" s="22">
        <v>24.290730000000011</v>
      </c>
      <c r="K22" s="23">
        <v>31.408059999999821</v>
      </c>
      <c r="L22" s="21">
        <f t="shared" si="2"/>
        <v>1.2930060150518246</v>
      </c>
    </row>
    <row r="23" spans="1:12">
      <c r="A23" s="24" t="s">
        <v>25</v>
      </c>
      <c r="B23" s="24"/>
      <c r="C23" s="24"/>
      <c r="D23" s="25">
        <f t="shared" ref="D23:H23" si="4">SUM(D11:D22)</f>
        <v>34676</v>
      </c>
      <c r="E23" s="25">
        <f t="shared" si="4"/>
        <v>31890</v>
      </c>
      <c r="F23" s="26">
        <f t="shared" si="0"/>
        <v>0.91965624639520127</v>
      </c>
      <c r="G23" s="25">
        <f t="shared" si="4"/>
        <v>22815</v>
      </c>
      <c r="H23" s="25">
        <f t="shared" si="4"/>
        <v>19778</v>
      </c>
      <c r="I23" s="26">
        <f t="shared" si="1"/>
        <v>0.86688582073197462</v>
      </c>
      <c r="J23" s="27">
        <f>SUM(J11:J22)</f>
        <v>478.58030600000012</v>
      </c>
      <c r="K23" s="27">
        <f>SUM(K11:K22)</f>
        <v>664.32031799999834</v>
      </c>
      <c r="L23" s="26">
        <f t="shared" si="2"/>
        <v>1.3881062585972732</v>
      </c>
    </row>
    <row r="24" spans="1:12">
      <c r="A24" s="18" t="s">
        <v>26</v>
      </c>
      <c r="B24" s="18">
        <v>52000181</v>
      </c>
      <c r="C24" s="18" t="s">
        <v>27</v>
      </c>
      <c r="D24" s="19">
        <v>6905</v>
      </c>
      <c r="E24" s="19">
        <v>6913</v>
      </c>
      <c r="F24" s="21">
        <f t="shared" si="0"/>
        <v>1.0011585807385952</v>
      </c>
      <c r="G24" s="19">
        <v>3848</v>
      </c>
      <c r="H24" s="19">
        <v>4128</v>
      </c>
      <c r="I24" s="21">
        <f t="shared" si="1"/>
        <v>1.0727650727650728</v>
      </c>
      <c r="J24" s="22">
        <v>93.640983099999985</v>
      </c>
      <c r="K24" s="23">
        <v>126.02764000000052</v>
      </c>
      <c r="L24" s="21">
        <f t="shared" si="2"/>
        <v>1.3458598556725376</v>
      </c>
    </row>
    <row r="25" spans="1:12">
      <c r="A25" s="18"/>
      <c r="B25" s="18">
        <v>52000503</v>
      </c>
      <c r="C25" s="18" t="s">
        <v>28</v>
      </c>
      <c r="D25" s="19">
        <v>3223</v>
      </c>
      <c r="E25" s="19">
        <v>4042</v>
      </c>
      <c r="F25" s="21">
        <f t="shared" si="0"/>
        <v>1.2541110766366739</v>
      </c>
      <c r="G25" s="19">
        <v>2266</v>
      </c>
      <c r="H25" s="19">
        <v>2068</v>
      </c>
      <c r="I25" s="21">
        <f t="shared" si="1"/>
        <v>0.91262135922330101</v>
      </c>
      <c r="J25" s="22">
        <v>50.830128300000034</v>
      </c>
      <c r="K25" s="23">
        <v>65.501120000000128</v>
      </c>
      <c r="L25" s="21">
        <f t="shared" si="2"/>
        <v>1.2886278707268202</v>
      </c>
    </row>
    <row r="26" spans="1:12">
      <c r="A26" s="18"/>
      <c r="B26" s="18">
        <v>52000518</v>
      </c>
      <c r="C26" s="18" t="s">
        <v>29</v>
      </c>
      <c r="D26" s="19">
        <v>2794</v>
      </c>
      <c r="E26" s="19">
        <v>2663</v>
      </c>
      <c r="F26" s="21">
        <f t="shared" si="0"/>
        <v>0.95311381531853978</v>
      </c>
      <c r="G26" s="19">
        <v>1735</v>
      </c>
      <c r="H26" s="19">
        <v>1401</v>
      </c>
      <c r="I26" s="21">
        <f t="shared" si="1"/>
        <v>0.80749279538904895</v>
      </c>
      <c r="J26" s="22">
        <v>40.454098500000079</v>
      </c>
      <c r="K26" s="23">
        <v>45.377079999999815</v>
      </c>
      <c r="L26" s="21">
        <f t="shared" si="2"/>
        <v>1.1216930220308761</v>
      </c>
    </row>
    <row r="27" spans="1:12">
      <c r="A27" s="18"/>
      <c r="B27" s="18">
        <v>52001306</v>
      </c>
      <c r="C27" s="18" t="s">
        <v>30</v>
      </c>
      <c r="D27" s="19">
        <v>1552</v>
      </c>
      <c r="E27" s="19">
        <v>1429</v>
      </c>
      <c r="F27" s="21">
        <f t="shared" si="0"/>
        <v>0.92074742268041232</v>
      </c>
      <c r="G27" s="19">
        <v>240</v>
      </c>
      <c r="H27" s="19">
        <v>229</v>
      </c>
      <c r="I27" s="21">
        <f t="shared" si="1"/>
        <v>0.95416666666666672</v>
      </c>
      <c r="J27" s="22">
        <v>16.254240599999996</v>
      </c>
      <c r="K27" s="23">
        <v>17.334259999999958</v>
      </c>
      <c r="L27" s="21">
        <f t="shared" si="2"/>
        <v>1.0664453927180062</v>
      </c>
    </row>
    <row r="28" spans="1:12">
      <c r="A28" s="18"/>
      <c r="B28" s="18">
        <v>52001307</v>
      </c>
      <c r="C28" s="18" t="s">
        <v>31</v>
      </c>
      <c r="D28" s="19">
        <v>1934</v>
      </c>
      <c r="E28" s="19">
        <v>1862</v>
      </c>
      <c r="F28" s="21">
        <f t="shared" si="0"/>
        <v>0.96277145811789033</v>
      </c>
      <c r="G28" s="19">
        <v>1064</v>
      </c>
      <c r="H28" s="19">
        <v>1019</v>
      </c>
      <c r="I28" s="21">
        <f t="shared" si="1"/>
        <v>0.95770676691729328</v>
      </c>
      <c r="J28" s="22">
        <v>26.407984100000011</v>
      </c>
      <c r="K28" s="23">
        <v>31.566109999999831</v>
      </c>
      <c r="L28" s="21">
        <f t="shared" si="2"/>
        <v>1.1953244852188403</v>
      </c>
    </row>
    <row r="29" spans="1:12">
      <c r="A29" s="18"/>
      <c r="B29" s="18">
        <v>52001309</v>
      </c>
      <c r="C29" s="18" t="s">
        <v>32</v>
      </c>
      <c r="D29" s="19">
        <v>1608</v>
      </c>
      <c r="E29" s="19">
        <v>1608</v>
      </c>
      <c r="F29" s="21">
        <f t="shared" si="0"/>
        <v>1</v>
      </c>
      <c r="G29" s="19">
        <v>876</v>
      </c>
      <c r="H29" s="19">
        <v>1071</v>
      </c>
      <c r="I29" s="21">
        <f t="shared" si="1"/>
        <v>1.2226027397260273</v>
      </c>
      <c r="J29" s="22">
        <v>17.672379500000005</v>
      </c>
      <c r="K29" s="23">
        <v>27.150079999999807</v>
      </c>
      <c r="L29" s="21">
        <f t="shared" si="2"/>
        <v>1.5363001909278713</v>
      </c>
    </row>
    <row r="30" spans="1:12">
      <c r="A30" s="18"/>
      <c r="B30" s="18">
        <v>52001319</v>
      </c>
      <c r="C30" s="18" t="s">
        <v>33</v>
      </c>
      <c r="D30" s="19">
        <v>937</v>
      </c>
      <c r="E30" s="19">
        <v>1101</v>
      </c>
      <c r="F30" s="21">
        <f t="shared" si="0"/>
        <v>1.1750266808964782</v>
      </c>
      <c r="G30" s="19">
        <v>379</v>
      </c>
      <c r="H30" s="19">
        <v>347</v>
      </c>
      <c r="I30" s="21">
        <f t="shared" si="1"/>
        <v>0.91556728232189977</v>
      </c>
      <c r="J30" s="22">
        <v>10.164875299999999</v>
      </c>
      <c r="K30" s="23">
        <v>13.118159999999985</v>
      </c>
      <c r="L30" s="21">
        <f t="shared" si="2"/>
        <v>1.2905382125051734</v>
      </c>
    </row>
    <row r="31" spans="1:12">
      <c r="A31" s="24" t="s">
        <v>34</v>
      </c>
      <c r="B31" s="24"/>
      <c r="C31" s="24"/>
      <c r="D31" s="25">
        <f t="shared" ref="D31:K31" si="5">SUM(D24:D30)</f>
        <v>18953</v>
      </c>
      <c r="E31" s="25">
        <f t="shared" si="5"/>
        <v>19618</v>
      </c>
      <c r="F31" s="26">
        <f t="shared" si="0"/>
        <v>1.0350867936474437</v>
      </c>
      <c r="G31" s="25">
        <f t="shared" si="5"/>
        <v>10408</v>
      </c>
      <c r="H31" s="25">
        <f t="shared" si="5"/>
        <v>10263</v>
      </c>
      <c r="I31" s="26">
        <f t="shared" si="1"/>
        <v>0.98606840891621828</v>
      </c>
      <c r="J31" s="27">
        <f t="shared" si="5"/>
        <v>255.42468940000012</v>
      </c>
      <c r="K31" s="27">
        <f t="shared" si="5"/>
        <v>326.07445000000007</v>
      </c>
      <c r="L31" s="26">
        <f t="shared" si="2"/>
        <v>1.276597226235092</v>
      </c>
    </row>
    <row r="32" spans="1:12">
      <c r="A32" s="18" t="s">
        <v>35</v>
      </c>
      <c r="B32" s="18">
        <v>50008890</v>
      </c>
      <c r="C32" s="18" t="s">
        <v>36</v>
      </c>
      <c r="D32" s="19">
        <v>1508</v>
      </c>
      <c r="E32" s="19">
        <v>1040</v>
      </c>
      <c r="F32" s="21">
        <f t="shared" si="0"/>
        <v>0.68965517241379315</v>
      </c>
      <c r="G32" s="19">
        <v>545</v>
      </c>
      <c r="H32" s="19">
        <v>365</v>
      </c>
      <c r="I32" s="21">
        <f t="shared" si="1"/>
        <v>0.66972477064220182</v>
      </c>
      <c r="J32" s="22">
        <v>14.856914600000007</v>
      </c>
      <c r="K32" s="23">
        <v>17.27317</v>
      </c>
      <c r="L32" s="21">
        <f t="shared" si="2"/>
        <v>1.162635073637698</v>
      </c>
    </row>
    <row r="33" spans="1:12">
      <c r="A33" s="18"/>
      <c r="B33" s="18">
        <v>52000252</v>
      </c>
      <c r="C33" s="18" t="s">
        <v>37</v>
      </c>
      <c r="D33" s="19">
        <v>0</v>
      </c>
      <c r="E33" s="19">
        <v>1630</v>
      </c>
      <c r="F33" s="21" t="e">
        <f t="shared" si="0"/>
        <v>#DIV/0!</v>
      </c>
      <c r="G33" s="19">
        <v>0</v>
      </c>
      <c r="H33" s="19">
        <v>444</v>
      </c>
      <c r="I33" s="21" t="e">
        <f t="shared" si="1"/>
        <v>#DIV/0!</v>
      </c>
      <c r="J33" s="22">
        <v>17.874384299999988</v>
      </c>
      <c r="K33" s="23">
        <v>22.811559999999929</v>
      </c>
      <c r="L33" s="21">
        <f t="shared" si="2"/>
        <v>1.2762151477295889</v>
      </c>
    </row>
    <row r="34" spans="1:12">
      <c r="A34" s="18"/>
      <c r="B34" s="18">
        <v>52000360</v>
      </c>
      <c r="C34" s="18" t="s">
        <v>38</v>
      </c>
      <c r="D34" s="19">
        <v>2682</v>
      </c>
      <c r="E34" s="19">
        <v>2780</v>
      </c>
      <c r="F34" s="21">
        <f t="shared" si="0"/>
        <v>1.0365398956002982</v>
      </c>
      <c r="G34" s="19">
        <v>1846</v>
      </c>
      <c r="H34" s="19">
        <v>1716</v>
      </c>
      <c r="I34" s="21">
        <f t="shared" si="1"/>
        <v>0.92957746478873238</v>
      </c>
      <c r="J34" s="22">
        <v>40.628449500000045</v>
      </c>
      <c r="K34" s="23">
        <v>52.590039999999767</v>
      </c>
      <c r="L34" s="21">
        <f t="shared" si="2"/>
        <v>1.2944141518371186</v>
      </c>
    </row>
    <row r="35" spans="1:12">
      <c r="A35" s="18"/>
      <c r="B35" s="18">
        <v>52000454</v>
      </c>
      <c r="C35" s="18" t="s">
        <v>39</v>
      </c>
      <c r="D35" s="19">
        <v>984</v>
      </c>
      <c r="E35" s="19">
        <v>882</v>
      </c>
      <c r="F35" s="21">
        <f t="shared" si="0"/>
        <v>0.89634146341463417</v>
      </c>
      <c r="G35" s="19">
        <v>357</v>
      </c>
      <c r="H35" s="19">
        <v>296</v>
      </c>
      <c r="I35" s="21">
        <f t="shared" si="1"/>
        <v>0.82913165266106448</v>
      </c>
      <c r="J35" s="22">
        <v>10.640648800000003</v>
      </c>
      <c r="K35" s="23">
        <v>12.367289999999988</v>
      </c>
      <c r="L35" s="21">
        <f t="shared" si="2"/>
        <v>1.162268413557638</v>
      </c>
    </row>
    <row r="36" spans="1:12">
      <c r="A36" s="18"/>
      <c r="B36" s="18">
        <v>52000587</v>
      </c>
      <c r="C36" s="18" t="s">
        <v>40</v>
      </c>
      <c r="D36" s="19">
        <v>2332</v>
      </c>
      <c r="E36" s="19">
        <v>2566</v>
      </c>
      <c r="F36" s="21">
        <f t="shared" si="0"/>
        <v>1.1003430531732419</v>
      </c>
      <c r="G36" s="19">
        <v>840</v>
      </c>
      <c r="H36" s="19">
        <v>930</v>
      </c>
      <c r="I36" s="21">
        <f t="shared" si="1"/>
        <v>1.1071428571428572</v>
      </c>
      <c r="J36" s="22">
        <v>28.523237099999985</v>
      </c>
      <c r="K36" s="23">
        <v>41.482572999999803</v>
      </c>
      <c r="L36" s="21">
        <f t="shared" si="2"/>
        <v>1.4543430976843728</v>
      </c>
    </row>
    <row r="37" spans="1:12">
      <c r="A37" s="18"/>
      <c r="B37" s="18">
        <v>52000685</v>
      </c>
      <c r="C37" s="18" t="s">
        <v>41</v>
      </c>
      <c r="D37" s="19">
        <v>2386</v>
      </c>
      <c r="E37" s="19">
        <v>3088</v>
      </c>
      <c r="F37" s="21">
        <f t="shared" si="0"/>
        <v>1.2942162615255659</v>
      </c>
      <c r="G37" s="19">
        <v>869</v>
      </c>
      <c r="H37" s="19">
        <v>1030</v>
      </c>
      <c r="I37" s="21">
        <f t="shared" si="1"/>
        <v>1.1852704257767548</v>
      </c>
      <c r="J37" s="22">
        <v>32.171513899999965</v>
      </c>
      <c r="K37" s="23">
        <v>48.549591999999741</v>
      </c>
      <c r="L37" s="21">
        <f t="shared" si="2"/>
        <v>1.5090863349144348</v>
      </c>
    </row>
    <row r="38" spans="1:12">
      <c r="A38" s="18"/>
      <c r="B38" s="18">
        <v>52000740</v>
      </c>
      <c r="C38" s="18" t="s">
        <v>42</v>
      </c>
      <c r="D38" s="19">
        <v>1726</v>
      </c>
      <c r="E38" s="19">
        <v>1601</v>
      </c>
      <c r="F38" s="21">
        <f t="shared" si="0"/>
        <v>0.92757821552723063</v>
      </c>
      <c r="G38" s="19">
        <v>541</v>
      </c>
      <c r="H38" s="19">
        <v>502</v>
      </c>
      <c r="I38" s="21">
        <f t="shared" si="1"/>
        <v>0.92791127541589646</v>
      </c>
      <c r="J38" s="22">
        <v>17.785044999999997</v>
      </c>
      <c r="K38" s="23">
        <v>22.396929999999976</v>
      </c>
      <c r="L38" s="21">
        <f t="shared" si="2"/>
        <v>1.2593125291501923</v>
      </c>
    </row>
    <row r="39" spans="1:12">
      <c r="A39" s="18"/>
      <c r="B39" s="18">
        <v>52000890</v>
      </c>
      <c r="C39" s="18" t="s">
        <v>43</v>
      </c>
      <c r="D39" s="19">
        <v>1126</v>
      </c>
      <c r="E39" s="19">
        <v>720</v>
      </c>
      <c r="F39" s="21">
        <f t="shared" si="0"/>
        <v>0.63943161634103018</v>
      </c>
      <c r="G39" s="19">
        <v>321</v>
      </c>
      <c r="H39" s="19">
        <v>252</v>
      </c>
      <c r="I39" s="21">
        <f t="shared" si="1"/>
        <v>0.78504672897196259</v>
      </c>
      <c r="J39" s="22">
        <v>7.4920045999999987</v>
      </c>
      <c r="K39" s="23">
        <v>9.3637899999999821</v>
      </c>
      <c r="L39" s="21">
        <f t="shared" si="2"/>
        <v>1.2498377270083341</v>
      </c>
    </row>
    <row r="40" spans="1:12">
      <c r="A40" s="18"/>
      <c r="B40" s="18">
        <v>52000915</v>
      </c>
      <c r="C40" s="18" t="s">
        <v>44</v>
      </c>
      <c r="D40" s="19">
        <v>2072</v>
      </c>
      <c r="E40" s="19">
        <v>1880</v>
      </c>
      <c r="F40" s="21">
        <f t="shared" si="0"/>
        <v>0.9073359073359073</v>
      </c>
      <c r="G40" s="19">
        <v>780</v>
      </c>
      <c r="H40" s="19">
        <v>699</v>
      </c>
      <c r="I40" s="21">
        <f t="shared" si="1"/>
        <v>0.89615384615384619</v>
      </c>
      <c r="J40" s="22">
        <v>22.875533299999962</v>
      </c>
      <c r="K40" s="23">
        <v>23.479109999999899</v>
      </c>
      <c r="L40" s="21">
        <f t="shared" si="2"/>
        <v>1.0263852515298491</v>
      </c>
    </row>
    <row r="41" spans="1:12">
      <c r="A41" s="18"/>
      <c r="B41" s="18">
        <v>52000939</v>
      </c>
      <c r="C41" s="18" t="s">
        <v>45</v>
      </c>
      <c r="D41" s="19">
        <v>1850</v>
      </c>
      <c r="E41" s="19">
        <v>1697</v>
      </c>
      <c r="F41" s="21">
        <f t="shared" si="0"/>
        <v>0.91729729729729725</v>
      </c>
      <c r="G41" s="19">
        <v>521</v>
      </c>
      <c r="H41" s="19">
        <v>409</v>
      </c>
      <c r="I41" s="21">
        <f t="shared" si="1"/>
        <v>0.78502879078694821</v>
      </c>
      <c r="J41" s="22">
        <v>15.697594000000002</v>
      </c>
      <c r="K41" s="23">
        <v>21.166209999999943</v>
      </c>
      <c r="L41" s="21">
        <f t="shared" si="2"/>
        <v>1.3483728780346809</v>
      </c>
    </row>
    <row r="42" spans="1:12">
      <c r="A42" s="18"/>
      <c r="B42" s="18">
        <v>52001566</v>
      </c>
      <c r="C42" s="18" t="s">
        <v>92</v>
      </c>
      <c r="D42" s="19">
        <v>394</v>
      </c>
      <c r="E42" s="19">
        <v>4</v>
      </c>
      <c r="F42" s="21">
        <f t="shared" si="0"/>
        <v>1.015228426395939E-2</v>
      </c>
      <c r="G42" s="19">
        <v>46</v>
      </c>
      <c r="H42" s="19">
        <v>0</v>
      </c>
      <c r="I42" s="21">
        <f t="shared" si="1"/>
        <v>0</v>
      </c>
      <c r="J42" s="22">
        <v>4.4906993000000011</v>
      </c>
      <c r="K42" s="23">
        <v>3.8760000000000003E-2</v>
      </c>
      <c r="L42" s="21">
        <f t="shared" si="2"/>
        <v>8.6311724323202832E-3</v>
      </c>
    </row>
    <row r="43" spans="1:12">
      <c r="A43" s="18"/>
      <c r="B43" s="18">
        <v>52000949</v>
      </c>
      <c r="C43" s="18" t="s">
        <v>46</v>
      </c>
      <c r="D43" s="19">
        <v>2043</v>
      </c>
      <c r="E43" s="19">
        <v>1729</v>
      </c>
      <c r="F43" s="21">
        <f t="shared" si="0"/>
        <v>0.84630445423396961</v>
      </c>
      <c r="G43" s="19">
        <v>798</v>
      </c>
      <c r="H43" s="19">
        <v>633</v>
      </c>
      <c r="I43" s="21">
        <f t="shared" si="1"/>
        <v>0.79323308270676696</v>
      </c>
      <c r="J43" s="22">
        <v>15.723604500000006</v>
      </c>
      <c r="K43" s="23">
        <v>20.485660000000003</v>
      </c>
      <c r="L43" s="21">
        <f t="shared" si="2"/>
        <v>1.3028602951695964</v>
      </c>
    </row>
    <row r="44" spans="1:12">
      <c r="A44" s="18"/>
      <c r="B44" s="18">
        <v>52001029</v>
      </c>
      <c r="C44" s="18" t="s">
        <v>40</v>
      </c>
      <c r="D44" s="19">
        <v>1215</v>
      </c>
      <c r="E44" s="19">
        <v>1220</v>
      </c>
      <c r="F44" s="21">
        <f t="shared" si="0"/>
        <v>1.0041152263374487</v>
      </c>
      <c r="G44" s="19">
        <v>815</v>
      </c>
      <c r="H44" s="19">
        <v>832</v>
      </c>
      <c r="I44" s="21">
        <f t="shared" si="1"/>
        <v>1.0208588957055216</v>
      </c>
      <c r="J44" s="22">
        <v>19.808571600000008</v>
      </c>
      <c r="K44" s="23">
        <v>26.722385999999862</v>
      </c>
      <c r="L44" s="21">
        <f t="shared" si="2"/>
        <v>1.3490314465683053</v>
      </c>
    </row>
    <row r="45" spans="1:12">
      <c r="A45" s="18"/>
      <c r="B45" s="18">
        <v>52001573</v>
      </c>
      <c r="C45" s="18" t="s">
        <v>91</v>
      </c>
      <c r="D45" s="19">
        <v>1345</v>
      </c>
      <c r="E45" s="19">
        <v>1591</v>
      </c>
      <c r="F45" s="21">
        <f t="shared" si="0"/>
        <v>1.1828996282527882</v>
      </c>
      <c r="G45" s="19">
        <v>644</v>
      </c>
      <c r="H45" s="19">
        <v>628</v>
      </c>
      <c r="I45" s="21">
        <f t="shared" si="1"/>
        <v>0.97515527950310554</v>
      </c>
      <c r="J45" s="22">
        <v>15.794465899999993</v>
      </c>
      <c r="K45" s="23">
        <v>20.193299999999969</v>
      </c>
      <c r="L45" s="21">
        <f t="shared" si="2"/>
        <v>1.2785047704588717</v>
      </c>
    </row>
    <row r="46" spans="1:12">
      <c r="A46" s="18"/>
      <c r="B46" s="18">
        <v>52001030</v>
      </c>
      <c r="C46" s="18" t="s">
        <v>47</v>
      </c>
      <c r="D46" s="19">
        <v>2334</v>
      </c>
      <c r="E46" s="19">
        <v>2241</v>
      </c>
      <c r="F46" s="21">
        <f t="shared" si="0"/>
        <v>0.96015424164524421</v>
      </c>
      <c r="G46" s="19">
        <v>772</v>
      </c>
      <c r="H46" s="19">
        <v>804</v>
      </c>
      <c r="I46" s="21">
        <f t="shared" si="1"/>
        <v>1.0414507772020725</v>
      </c>
      <c r="J46" s="22">
        <v>21.228848400000025</v>
      </c>
      <c r="K46" s="23">
        <v>30.50504999999988</v>
      </c>
      <c r="L46" s="21">
        <f t="shared" si="2"/>
        <v>1.4369620727990051</v>
      </c>
    </row>
    <row r="47" spans="1:12">
      <c r="A47" s="24" t="s">
        <v>48</v>
      </c>
      <c r="B47" s="24"/>
      <c r="C47" s="24"/>
      <c r="D47" s="25">
        <f t="shared" ref="D47:K47" si="6">SUM(D32:D46)</f>
        <v>23997</v>
      </c>
      <c r="E47" s="25">
        <f t="shared" si="6"/>
        <v>24669</v>
      </c>
      <c r="F47" s="26">
        <f t="shared" si="0"/>
        <v>1.0280035004375547</v>
      </c>
      <c r="G47" s="25">
        <f t="shared" si="6"/>
        <v>9695</v>
      </c>
      <c r="H47" s="25">
        <f t="shared" si="6"/>
        <v>9540</v>
      </c>
      <c r="I47" s="26">
        <f t="shared" si="1"/>
        <v>0.98401237751418258</v>
      </c>
      <c r="J47" s="27">
        <f t="shared" si="6"/>
        <v>285.59151479999997</v>
      </c>
      <c r="K47" s="27">
        <f t="shared" si="6"/>
        <v>369.42542099999872</v>
      </c>
      <c r="L47" s="26">
        <f t="shared" si="2"/>
        <v>1.2935448073753442</v>
      </c>
    </row>
    <row r="48" spans="1:12">
      <c r="A48" s="18" t="s">
        <v>49</v>
      </c>
      <c r="B48" s="18">
        <v>52000261</v>
      </c>
      <c r="C48" s="18" t="s">
        <v>50</v>
      </c>
      <c r="D48" s="19">
        <v>2994</v>
      </c>
      <c r="E48" s="19">
        <v>2155</v>
      </c>
      <c r="F48" s="21">
        <f t="shared" si="0"/>
        <v>0.71977287909151633</v>
      </c>
      <c r="G48" s="19">
        <v>3606</v>
      </c>
      <c r="H48" s="19">
        <v>2605</v>
      </c>
      <c r="I48" s="21">
        <f t="shared" si="1"/>
        <v>0.7224070992789795</v>
      </c>
      <c r="J48" s="22">
        <v>43.338284899999991</v>
      </c>
      <c r="K48" s="23">
        <v>41.787669999999927</v>
      </c>
      <c r="L48" s="21">
        <f t="shared" si="2"/>
        <v>0.96422066762498804</v>
      </c>
    </row>
    <row r="49" spans="1:12">
      <c r="A49" s="18"/>
      <c r="B49" s="18">
        <v>52000427</v>
      </c>
      <c r="C49" s="18" t="s">
        <v>51</v>
      </c>
      <c r="D49" s="19">
        <v>1138</v>
      </c>
      <c r="E49" s="19">
        <v>1155</v>
      </c>
      <c r="F49" s="21">
        <f t="shared" si="0"/>
        <v>1.0149384885764499</v>
      </c>
      <c r="G49" s="19">
        <v>1791</v>
      </c>
      <c r="H49" s="19">
        <v>1497</v>
      </c>
      <c r="I49" s="21">
        <f t="shared" si="1"/>
        <v>0.83584589614740368</v>
      </c>
      <c r="J49" s="22">
        <v>28.602656399999979</v>
      </c>
      <c r="K49" s="23">
        <v>30.822480000000002</v>
      </c>
      <c r="L49" s="21">
        <f t="shared" si="2"/>
        <v>1.0776090013793274</v>
      </c>
    </row>
    <row r="50" spans="1:12">
      <c r="A50" s="18"/>
      <c r="B50" s="18">
        <v>52000435</v>
      </c>
      <c r="C50" s="18" t="s">
        <v>52</v>
      </c>
      <c r="D50" s="19">
        <v>3068</v>
      </c>
      <c r="E50" s="19">
        <v>3229</v>
      </c>
      <c r="F50" s="21">
        <f t="shared" si="0"/>
        <v>1.0524771838331159</v>
      </c>
      <c r="G50" s="19">
        <v>4962</v>
      </c>
      <c r="H50" s="19">
        <v>4170</v>
      </c>
      <c r="I50" s="21">
        <f t="shared" si="1"/>
        <v>0.84038694074969766</v>
      </c>
      <c r="J50" s="22">
        <v>68.802858499999985</v>
      </c>
      <c r="K50" s="23">
        <v>73.790409999999895</v>
      </c>
      <c r="L50" s="21">
        <f t="shared" si="2"/>
        <v>1.0724904692731612</v>
      </c>
    </row>
    <row r="51" spans="1:12">
      <c r="A51" s="18"/>
      <c r="B51" s="18">
        <v>52000474</v>
      </c>
      <c r="C51" s="18" t="s">
        <v>53</v>
      </c>
      <c r="D51" s="19">
        <v>1279</v>
      </c>
      <c r="E51" s="19">
        <v>742</v>
      </c>
      <c r="F51" s="21">
        <f t="shared" si="0"/>
        <v>0.58014073494917906</v>
      </c>
      <c r="G51" s="19">
        <v>1536</v>
      </c>
      <c r="H51" s="19">
        <v>1686</v>
      </c>
      <c r="I51" s="21">
        <f t="shared" si="1"/>
        <v>1.09765625</v>
      </c>
      <c r="J51" s="22">
        <v>25.125498700000016</v>
      </c>
      <c r="K51" s="23">
        <v>27.09856999999996</v>
      </c>
      <c r="L51" s="21">
        <f t="shared" si="2"/>
        <v>1.0785286422991454</v>
      </c>
    </row>
    <row r="52" spans="1:12">
      <c r="A52" s="18"/>
      <c r="B52" s="18">
        <v>52000679</v>
      </c>
      <c r="C52" s="18" t="s">
        <v>54</v>
      </c>
      <c r="D52" s="19">
        <v>3185</v>
      </c>
      <c r="E52" s="19">
        <v>2455</v>
      </c>
      <c r="F52" s="21">
        <f t="shared" si="0"/>
        <v>0.77080062794348514</v>
      </c>
      <c r="G52" s="19">
        <v>2616</v>
      </c>
      <c r="H52" s="19">
        <v>1939</v>
      </c>
      <c r="I52" s="21">
        <f t="shared" si="1"/>
        <v>0.74120795107033643</v>
      </c>
      <c r="J52" s="22">
        <v>66.705465999999987</v>
      </c>
      <c r="K52" s="23">
        <v>66.321969999999851</v>
      </c>
      <c r="L52" s="21">
        <f t="shared" si="2"/>
        <v>0.99425090591526433</v>
      </c>
    </row>
    <row r="53" spans="1:12">
      <c r="A53" s="18"/>
      <c r="B53" s="18">
        <v>52001069</v>
      </c>
      <c r="C53" s="18" t="s">
        <v>53</v>
      </c>
      <c r="D53" s="19">
        <v>1736</v>
      </c>
      <c r="E53" s="19">
        <v>1688</v>
      </c>
      <c r="F53" s="21">
        <f t="shared" si="0"/>
        <v>0.97235023041474655</v>
      </c>
      <c r="G53" s="19">
        <v>2006</v>
      </c>
      <c r="H53" s="19">
        <v>2063</v>
      </c>
      <c r="I53" s="21">
        <f t="shared" si="1"/>
        <v>1.0284147557328016</v>
      </c>
      <c r="J53" s="22">
        <v>29.94414789999999</v>
      </c>
      <c r="K53" s="23">
        <v>37.419089999999876</v>
      </c>
      <c r="L53" s="21">
        <f t="shared" si="2"/>
        <v>1.2496294810245674</v>
      </c>
    </row>
    <row r="54" spans="1:12">
      <c r="A54" s="18"/>
      <c r="B54" s="18">
        <v>52001140</v>
      </c>
      <c r="C54" s="18" t="s">
        <v>55</v>
      </c>
      <c r="D54" s="19">
        <v>379</v>
      </c>
      <c r="E54" s="19">
        <v>257</v>
      </c>
      <c r="F54" s="21">
        <f t="shared" si="0"/>
        <v>0.67810026385224276</v>
      </c>
      <c r="G54" s="19">
        <v>690</v>
      </c>
      <c r="H54" s="19">
        <v>475</v>
      </c>
      <c r="I54" s="21">
        <f t="shared" si="1"/>
        <v>0.68840579710144922</v>
      </c>
      <c r="J54" s="22">
        <v>10.661666299999998</v>
      </c>
      <c r="K54" s="23">
        <v>9.6727699999999928</v>
      </c>
      <c r="L54" s="21">
        <f t="shared" si="2"/>
        <v>0.90724749094801382</v>
      </c>
    </row>
    <row r="55" spans="1:12">
      <c r="A55" s="18"/>
      <c r="B55" s="18">
        <v>52001391</v>
      </c>
      <c r="C55" s="18" t="s">
        <v>56</v>
      </c>
      <c r="D55" s="19">
        <v>1160</v>
      </c>
      <c r="E55" s="19">
        <v>1036</v>
      </c>
      <c r="F55" s="21">
        <f t="shared" si="0"/>
        <v>0.89310344827586208</v>
      </c>
      <c r="G55" s="19">
        <v>2234</v>
      </c>
      <c r="H55" s="19">
        <v>1791</v>
      </c>
      <c r="I55" s="21">
        <f t="shared" si="1"/>
        <v>0.80170098478066254</v>
      </c>
      <c r="J55" s="22">
        <v>25.522398000000006</v>
      </c>
      <c r="K55" s="23">
        <v>30.214169999999928</v>
      </c>
      <c r="L55" s="21">
        <f t="shared" si="2"/>
        <v>1.1838295915611035</v>
      </c>
    </row>
    <row r="56" spans="1:12">
      <c r="A56" s="18"/>
      <c r="B56" s="18">
        <v>52001429</v>
      </c>
      <c r="C56" s="18" t="s">
        <v>57</v>
      </c>
      <c r="D56" s="19">
        <v>1389</v>
      </c>
      <c r="E56" s="19">
        <v>1235</v>
      </c>
      <c r="F56" s="21">
        <f t="shared" si="0"/>
        <v>0.88912886969042482</v>
      </c>
      <c r="G56" s="19">
        <v>2567</v>
      </c>
      <c r="H56" s="19">
        <v>2141</v>
      </c>
      <c r="I56" s="21">
        <f t="shared" si="1"/>
        <v>0.83404752629528633</v>
      </c>
      <c r="J56" s="22">
        <v>23.14522959999999</v>
      </c>
      <c r="K56" s="23">
        <v>29.957459999999948</v>
      </c>
      <c r="L56" s="21">
        <f t="shared" si="2"/>
        <v>1.2943254622110105</v>
      </c>
    </row>
    <row r="57" spans="1:12">
      <c r="A57" s="24" t="s">
        <v>58</v>
      </c>
      <c r="B57" s="24"/>
      <c r="C57" s="24"/>
      <c r="D57" s="25">
        <f t="shared" ref="D57:K57" si="7">SUM(D48:D56)</f>
        <v>16328</v>
      </c>
      <c r="E57" s="25">
        <f t="shared" si="7"/>
        <v>13952</v>
      </c>
      <c r="F57" s="26">
        <f t="shared" si="0"/>
        <v>0.85448309652131305</v>
      </c>
      <c r="G57" s="25">
        <f t="shared" si="7"/>
        <v>22008</v>
      </c>
      <c r="H57" s="25">
        <f t="shared" si="7"/>
        <v>18367</v>
      </c>
      <c r="I57" s="26">
        <f t="shared" si="1"/>
        <v>0.8345601599418393</v>
      </c>
      <c r="J57" s="27">
        <f t="shared" si="7"/>
        <v>321.84820629999996</v>
      </c>
      <c r="K57" s="27">
        <f t="shared" si="7"/>
        <v>347.08458999999942</v>
      </c>
      <c r="L57" s="26">
        <f t="shared" si="2"/>
        <v>1.0784108259919156</v>
      </c>
    </row>
    <row r="58" spans="1:12">
      <c r="A58" s="18" t="s">
        <v>59</v>
      </c>
      <c r="B58" s="18">
        <v>52000149</v>
      </c>
      <c r="C58" s="18" t="s">
        <v>60</v>
      </c>
      <c r="D58" s="19">
        <v>4510</v>
      </c>
      <c r="E58" s="19">
        <v>3757</v>
      </c>
      <c r="F58" s="21">
        <f t="shared" si="0"/>
        <v>0.83303769401330374</v>
      </c>
      <c r="G58" s="19">
        <v>2820</v>
      </c>
      <c r="H58" s="19">
        <v>2404</v>
      </c>
      <c r="I58" s="21">
        <f t="shared" si="1"/>
        <v>0.85248226950354611</v>
      </c>
      <c r="J58" s="22">
        <v>59.334128500000006</v>
      </c>
      <c r="K58" s="23">
        <v>64.596889999999647</v>
      </c>
      <c r="L58" s="21">
        <f t="shared" si="2"/>
        <v>1.088697038838274</v>
      </c>
    </row>
    <row r="59" spans="1:12">
      <c r="A59" s="18"/>
      <c r="B59" s="18">
        <v>52000315</v>
      </c>
      <c r="C59" s="18" t="s">
        <v>61</v>
      </c>
      <c r="D59" s="19">
        <v>3341</v>
      </c>
      <c r="E59" s="19">
        <v>2876</v>
      </c>
      <c r="F59" s="21">
        <f t="shared" si="0"/>
        <v>0.86082011373840173</v>
      </c>
      <c r="G59" s="19">
        <v>1813</v>
      </c>
      <c r="H59" s="19">
        <v>1580</v>
      </c>
      <c r="I59" s="21">
        <f t="shared" si="1"/>
        <v>0.87148372862658574</v>
      </c>
      <c r="J59" s="22">
        <v>33.711040400000023</v>
      </c>
      <c r="K59" s="23">
        <v>41.711269999999821</v>
      </c>
      <c r="L59" s="21">
        <f t="shared" si="2"/>
        <v>1.2373177898122596</v>
      </c>
    </row>
    <row r="60" spans="1:12">
      <c r="A60" s="18"/>
      <c r="B60" s="18">
        <v>52000382</v>
      </c>
      <c r="C60" s="18" t="s">
        <v>62</v>
      </c>
      <c r="D60" s="19">
        <v>11</v>
      </c>
      <c r="E60" s="19">
        <v>927</v>
      </c>
      <c r="F60" s="21">
        <f t="shared" si="0"/>
        <v>84.272727272727266</v>
      </c>
      <c r="G60" s="19">
        <v>5</v>
      </c>
      <c r="H60" s="19">
        <v>366</v>
      </c>
      <c r="I60" s="21">
        <f t="shared" si="1"/>
        <v>73.2</v>
      </c>
      <c r="J60" s="22">
        <v>7.3667800000000006E-2</v>
      </c>
      <c r="K60" s="23">
        <v>16.577659999999991</v>
      </c>
      <c r="L60" s="21">
        <f t="shared" si="2"/>
        <v>225.03264655656866</v>
      </c>
    </row>
    <row r="61" spans="1:12">
      <c r="A61" s="18"/>
      <c r="B61" s="18">
        <v>52000764</v>
      </c>
      <c r="C61" s="18" t="s">
        <v>63</v>
      </c>
      <c r="D61" s="19">
        <v>2158</v>
      </c>
      <c r="E61" s="19">
        <v>2032</v>
      </c>
      <c r="F61" s="21">
        <f t="shared" si="0"/>
        <v>0.9416126042632067</v>
      </c>
      <c r="G61" s="19">
        <v>479</v>
      </c>
      <c r="H61" s="19">
        <v>530</v>
      </c>
      <c r="I61" s="21">
        <f t="shared" si="1"/>
        <v>1.1064718162839249</v>
      </c>
      <c r="J61" s="22">
        <v>19.162198100000008</v>
      </c>
      <c r="K61" s="23">
        <v>27.697350999999884</v>
      </c>
      <c r="L61" s="21">
        <f t="shared" si="2"/>
        <v>1.4454161707053781</v>
      </c>
    </row>
    <row r="62" spans="1:12">
      <c r="A62" s="18"/>
      <c r="B62" s="18">
        <v>52000865</v>
      </c>
      <c r="C62" s="18" t="s">
        <v>64</v>
      </c>
      <c r="D62" s="19">
        <v>4489</v>
      </c>
      <c r="E62" s="19">
        <v>3613</v>
      </c>
      <c r="F62" s="21">
        <f t="shared" si="0"/>
        <v>0.80485631543773672</v>
      </c>
      <c r="G62" s="19">
        <v>991</v>
      </c>
      <c r="H62" s="19">
        <v>770</v>
      </c>
      <c r="I62" s="21">
        <f t="shared" si="1"/>
        <v>0.77699293642785061</v>
      </c>
      <c r="J62" s="22">
        <v>46.223386199999979</v>
      </c>
      <c r="K62" s="23">
        <v>49.471509999999903</v>
      </c>
      <c r="L62" s="21">
        <f t="shared" si="2"/>
        <v>1.0702701395770942</v>
      </c>
    </row>
    <row r="63" spans="1:12">
      <c r="A63" s="18"/>
      <c r="B63" s="18">
        <v>52000925</v>
      </c>
      <c r="C63" s="18" t="s">
        <v>65</v>
      </c>
      <c r="D63" s="19">
        <v>1746</v>
      </c>
      <c r="E63" s="19">
        <v>1673</v>
      </c>
      <c r="F63" s="21">
        <f t="shared" si="0"/>
        <v>0.95819014891179843</v>
      </c>
      <c r="G63" s="19">
        <v>384</v>
      </c>
      <c r="H63" s="19">
        <v>277</v>
      </c>
      <c r="I63" s="21">
        <f t="shared" si="1"/>
        <v>0.72135416666666663</v>
      </c>
      <c r="J63" s="22">
        <v>18.480441200000001</v>
      </c>
      <c r="K63" s="23">
        <v>22.862869999999873</v>
      </c>
      <c r="L63" s="21">
        <f t="shared" si="2"/>
        <v>1.2371387540249781</v>
      </c>
    </row>
    <row r="64" spans="1:12">
      <c r="A64" s="18"/>
      <c r="B64" s="18">
        <v>52001179</v>
      </c>
      <c r="C64" s="18" t="s">
        <v>66</v>
      </c>
      <c r="D64" s="19">
        <v>1337</v>
      </c>
      <c r="E64" s="19">
        <v>1063</v>
      </c>
      <c r="F64" s="21">
        <f t="shared" si="0"/>
        <v>0.79506357516828718</v>
      </c>
      <c r="G64" s="19">
        <v>388</v>
      </c>
      <c r="H64" s="19">
        <v>257</v>
      </c>
      <c r="I64" s="21">
        <f t="shared" si="1"/>
        <v>0.66237113402061853</v>
      </c>
      <c r="J64" s="22">
        <v>12.389754200000004</v>
      </c>
      <c r="K64" s="23">
        <v>13.447799999999992</v>
      </c>
      <c r="L64" s="21">
        <f t="shared" si="2"/>
        <v>1.0853968353948449</v>
      </c>
    </row>
    <row r="65" spans="1:12">
      <c r="A65" s="18"/>
      <c r="B65" s="18">
        <v>52001409</v>
      </c>
      <c r="C65" s="18" t="s">
        <v>67</v>
      </c>
      <c r="D65" s="19">
        <v>3878</v>
      </c>
      <c r="E65" s="19">
        <v>3415</v>
      </c>
      <c r="F65" s="21">
        <f t="shared" si="0"/>
        <v>0.88060856111397623</v>
      </c>
      <c r="G65" s="19">
        <v>408</v>
      </c>
      <c r="H65" s="19">
        <v>363</v>
      </c>
      <c r="I65" s="21">
        <f t="shared" si="1"/>
        <v>0.88970588235294112</v>
      </c>
      <c r="J65" s="22">
        <v>35.553433899999995</v>
      </c>
      <c r="K65" s="23">
        <v>43.94161000000004</v>
      </c>
      <c r="L65" s="21">
        <f t="shared" si="2"/>
        <v>1.2359315312156121</v>
      </c>
    </row>
    <row r="66" spans="1:12">
      <c r="A66" s="18"/>
      <c r="B66" s="18">
        <v>52001434</v>
      </c>
      <c r="C66" s="18" t="s">
        <v>68</v>
      </c>
      <c r="D66" s="19">
        <v>1208</v>
      </c>
      <c r="E66" s="19">
        <v>1276</v>
      </c>
      <c r="F66" s="21">
        <f t="shared" si="0"/>
        <v>1.0562913907284768</v>
      </c>
      <c r="G66" s="19">
        <v>193</v>
      </c>
      <c r="H66" s="19">
        <v>140</v>
      </c>
      <c r="I66" s="21">
        <f t="shared" si="1"/>
        <v>0.72538860103626945</v>
      </c>
      <c r="J66" s="22">
        <v>13.796496299999999</v>
      </c>
      <c r="K66" s="23">
        <v>16.111226999999978</v>
      </c>
      <c r="L66" s="21">
        <f t="shared" si="2"/>
        <v>1.1677767057423107</v>
      </c>
    </row>
    <row r="67" spans="1:12">
      <c r="A67" s="18"/>
      <c r="B67" s="18">
        <v>52001454</v>
      </c>
      <c r="C67" s="18" t="s">
        <v>69</v>
      </c>
      <c r="D67" s="19">
        <v>2642</v>
      </c>
      <c r="E67" s="19">
        <v>2406</v>
      </c>
      <c r="F67" s="21">
        <f t="shared" si="0"/>
        <v>0.91067373202119606</v>
      </c>
      <c r="G67" s="19">
        <v>1961</v>
      </c>
      <c r="H67" s="19">
        <v>1941</v>
      </c>
      <c r="I67" s="21">
        <f t="shared" si="1"/>
        <v>0.98980112187659353</v>
      </c>
      <c r="J67" s="22">
        <v>35.858377399999959</v>
      </c>
      <c r="K67" s="23">
        <v>44.402329999999843</v>
      </c>
      <c r="L67" s="21">
        <f t="shared" si="2"/>
        <v>1.2382693590591718</v>
      </c>
    </row>
    <row r="68" spans="1:12">
      <c r="A68" s="24" t="s">
        <v>70</v>
      </c>
      <c r="B68" s="24"/>
      <c r="C68" s="24"/>
      <c r="D68" s="25">
        <f t="shared" ref="D68:K68" si="8">SUM(D58:D67)</f>
        <v>25320</v>
      </c>
      <c r="E68" s="25">
        <f t="shared" si="8"/>
        <v>23038</v>
      </c>
      <c r="F68" s="26">
        <f t="shared" ref="F68:F83" si="9">E68/D68</f>
        <v>0.90987361769352293</v>
      </c>
      <c r="G68" s="25">
        <f t="shared" si="8"/>
        <v>9442</v>
      </c>
      <c r="H68" s="25">
        <f t="shared" si="8"/>
        <v>8628</v>
      </c>
      <c r="I68" s="26">
        <f t="shared" ref="I68:I83" si="10">H68/G68</f>
        <v>0.91378945138741796</v>
      </c>
      <c r="J68" s="27">
        <f t="shared" si="8"/>
        <v>274.58292399999993</v>
      </c>
      <c r="K68" s="27">
        <f t="shared" si="8"/>
        <v>340.82051799999903</v>
      </c>
      <c r="L68" s="26">
        <f t="shared" ref="L68:L83" si="11">K68/J68</f>
        <v>1.2412298370018053</v>
      </c>
    </row>
    <row r="69" spans="1:12">
      <c r="A69" s="18" t="s">
        <v>71</v>
      </c>
      <c r="B69" s="18">
        <v>50007865</v>
      </c>
      <c r="C69" s="18" t="s">
        <v>72</v>
      </c>
      <c r="D69" s="19">
        <v>3551</v>
      </c>
      <c r="E69" s="19">
        <v>2166</v>
      </c>
      <c r="F69" s="21">
        <f t="shared" si="9"/>
        <v>0.60996902281047594</v>
      </c>
      <c r="G69" s="19">
        <v>1503</v>
      </c>
      <c r="H69" s="19">
        <v>1050</v>
      </c>
      <c r="I69" s="21">
        <f t="shared" si="10"/>
        <v>0.69860279441117767</v>
      </c>
      <c r="J69" s="22">
        <v>49.296739500000008</v>
      </c>
      <c r="K69" s="23">
        <v>36.86366999999985</v>
      </c>
      <c r="L69" s="21">
        <f t="shared" si="11"/>
        <v>0.74779124083855164</v>
      </c>
    </row>
    <row r="70" spans="1:12">
      <c r="A70" s="18"/>
      <c r="B70" s="18">
        <v>50008463</v>
      </c>
      <c r="C70" s="18" t="s">
        <v>73</v>
      </c>
      <c r="D70" s="19">
        <v>1812</v>
      </c>
      <c r="E70" s="19">
        <v>1691</v>
      </c>
      <c r="F70" s="21">
        <f t="shared" si="9"/>
        <v>0.93322295805739519</v>
      </c>
      <c r="G70" s="19">
        <v>1315</v>
      </c>
      <c r="H70" s="19">
        <v>1152</v>
      </c>
      <c r="I70" s="21">
        <f t="shared" si="10"/>
        <v>0.87604562737642588</v>
      </c>
      <c r="J70" s="22">
        <v>26.837663800000001</v>
      </c>
      <c r="K70" s="23">
        <v>31.342029999999717</v>
      </c>
      <c r="L70" s="21">
        <f t="shared" si="11"/>
        <v>1.167837492621087</v>
      </c>
    </row>
    <row r="71" spans="1:12">
      <c r="A71" s="18"/>
      <c r="B71" s="18">
        <v>52000111</v>
      </c>
      <c r="C71" s="18" t="s">
        <v>74</v>
      </c>
      <c r="D71" s="19">
        <v>1302</v>
      </c>
      <c r="E71" s="19">
        <v>1208</v>
      </c>
      <c r="F71" s="21">
        <f t="shared" si="9"/>
        <v>0.92780337941628266</v>
      </c>
      <c r="G71" s="19">
        <v>239</v>
      </c>
      <c r="H71" s="19">
        <v>314</v>
      </c>
      <c r="I71" s="21">
        <f t="shared" si="10"/>
        <v>1.3138075313807531</v>
      </c>
      <c r="J71" s="22">
        <v>16.541125999999991</v>
      </c>
      <c r="K71" s="23">
        <v>20.110509999999969</v>
      </c>
      <c r="L71" s="21">
        <f t="shared" si="11"/>
        <v>1.2157884535792776</v>
      </c>
    </row>
    <row r="72" spans="1:12">
      <c r="A72" s="18"/>
      <c r="B72" s="18">
        <v>52000231</v>
      </c>
      <c r="C72" s="18" t="s">
        <v>75</v>
      </c>
      <c r="D72" s="19">
        <v>2688</v>
      </c>
      <c r="E72" s="19">
        <v>2559</v>
      </c>
      <c r="F72" s="21">
        <f t="shared" si="9"/>
        <v>0.9520089285714286</v>
      </c>
      <c r="G72" s="19">
        <v>1553</v>
      </c>
      <c r="H72" s="19">
        <v>1293</v>
      </c>
      <c r="I72" s="21">
        <f t="shared" si="10"/>
        <v>0.83258209916291048</v>
      </c>
      <c r="J72" s="22">
        <v>34.284609800000055</v>
      </c>
      <c r="K72" s="23">
        <v>42.411139999999982</v>
      </c>
      <c r="L72" s="21">
        <f t="shared" si="11"/>
        <v>1.237031433270094</v>
      </c>
    </row>
    <row r="73" spans="1:12">
      <c r="A73" s="18"/>
      <c r="B73" s="18">
        <v>52000549</v>
      </c>
      <c r="C73" s="18" t="s">
        <v>76</v>
      </c>
      <c r="D73" s="19">
        <v>2652</v>
      </c>
      <c r="E73" s="19">
        <v>1818</v>
      </c>
      <c r="F73" s="21">
        <f t="shared" si="9"/>
        <v>0.68552036199095023</v>
      </c>
      <c r="G73" s="19">
        <v>876</v>
      </c>
      <c r="H73" s="19">
        <v>673</v>
      </c>
      <c r="I73" s="21">
        <f t="shared" si="10"/>
        <v>0.7682648401826484</v>
      </c>
      <c r="J73" s="22">
        <v>32.833403800000021</v>
      </c>
      <c r="K73" s="23">
        <v>28.244899999999838</v>
      </c>
      <c r="L73" s="21">
        <f t="shared" si="11"/>
        <v>0.86024891516120605</v>
      </c>
    </row>
    <row r="74" spans="1:12">
      <c r="A74" s="18"/>
      <c r="B74" s="18">
        <v>52000615</v>
      </c>
      <c r="C74" s="18" t="s">
        <v>77</v>
      </c>
      <c r="D74" s="19">
        <v>5232</v>
      </c>
      <c r="E74" s="19">
        <v>3717</v>
      </c>
      <c r="F74" s="21">
        <f t="shared" si="9"/>
        <v>0.71043577981651373</v>
      </c>
      <c r="G74" s="19">
        <v>2483</v>
      </c>
      <c r="H74" s="19">
        <v>1981</v>
      </c>
      <c r="I74" s="21">
        <f t="shared" si="10"/>
        <v>0.79782521143777685</v>
      </c>
      <c r="J74" s="22">
        <v>59.703356800000066</v>
      </c>
      <c r="K74" s="23">
        <v>68.40924000000004</v>
      </c>
      <c r="L74" s="21">
        <f t="shared" si="11"/>
        <v>1.1458189901978839</v>
      </c>
    </row>
    <row r="75" spans="1:12">
      <c r="A75" s="18"/>
      <c r="B75" s="18">
        <v>52000680</v>
      </c>
      <c r="C75" s="18" t="s">
        <v>78</v>
      </c>
      <c r="D75" s="19">
        <v>1607</v>
      </c>
      <c r="E75" s="19">
        <v>1578</v>
      </c>
      <c r="F75" s="21">
        <f t="shared" si="9"/>
        <v>0.9819539514623522</v>
      </c>
      <c r="G75" s="19">
        <v>156</v>
      </c>
      <c r="H75" s="19">
        <v>152</v>
      </c>
      <c r="I75" s="21">
        <f t="shared" si="10"/>
        <v>0.97435897435897434</v>
      </c>
      <c r="J75" s="22">
        <v>17.857301600000007</v>
      </c>
      <c r="K75" s="23">
        <v>28.020559999999968</v>
      </c>
      <c r="L75" s="21">
        <f t="shared" si="11"/>
        <v>1.5691374109960687</v>
      </c>
    </row>
    <row r="76" spans="1:12">
      <c r="A76" s="18"/>
      <c r="B76" s="18">
        <v>52000754</v>
      </c>
      <c r="C76" s="18" t="s">
        <v>79</v>
      </c>
      <c r="D76" s="19">
        <v>2540</v>
      </c>
      <c r="E76" s="19">
        <v>1940</v>
      </c>
      <c r="F76" s="21">
        <f t="shared" si="9"/>
        <v>0.76377952755905509</v>
      </c>
      <c r="G76" s="19">
        <v>939</v>
      </c>
      <c r="H76" s="19">
        <v>780</v>
      </c>
      <c r="I76" s="21">
        <f t="shared" si="10"/>
        <v>0.83067092651757191</v>
      </c>
      <c r="J76" s="22">
        <v>39.560663300000023</v>
      </c>
      <c r="K76" s="23">
        <v>36.735819999999983</v>
      </c>
      <c r="L76" s="21">
        <f t="shared" si="11"/>
        <v>0.92859464264847047</v>
      </c>
    </row>
    <row r="77" spans="1:12">
      <c r="A77" s="18"/>
      <c r="B77" s="18">
        <v>52001109</v>
      </c>
      <c r="C77" s="18" t="s">
        <v>80</v>
      </c>
      <c r="D77" s="19">
        <v>0</v>
      </c>
      <c r="E77" s="19">
        <v>0</v>
      </c>
      <c r="F77" s="21" t="e">
        <f t="shared" si="9"/>
        <v>#DIV/0!</v>
      </c>
      <c r="G77" s="19">
        <v>0</v>
      </c>
      <c r="H77" s="19">
        <v>0</v>
      </c>
      <c r="I77" s="21" t="e">
        <f t="shared" si="10"/>
        <v>#DIV/0!</v>
      </c>
      <c r="J77" s="22">
        <v>0</v>
      </c>
      <c r="K77" s="23">
        <v>0</v>
      </c>
      <c r="L77" s="21" t="e">
        <f t="shared" si="11"/>
        <v>#DIV/0!</v>
      </c>
    </row>
    <row r="78" spans="1:12">
      <c r="A78" s="18"/>
      <c r="B78" s="18">
        <v>52001299</v>
      </c>
      <c r="C78" s="18" t="s">
        <v>81</v>
      </c>
      <c r="D78" s="19">
        <v>1636</v>
      </c>
      <c r="E78" s="19">
        <v>1370</v>
      </c>
      <c r="F78" s="21">
        <f t="shared" si="9"/>
        <v>0.83740831295843521</v>
      </c>
      <c r="G78" s="19">
        <v>275</v>
      </c>
      <c r="H78" s="19">
        <v>229</v>
      </c>
      <c r="I78" s="21">
        <f t="shared" si="10"/>
        <v>0.83272727272727276</v>
      </c>
      <c r="J78" s="22">
        <v>14.522448999999989</v>
      </c>
      <c r="K78" s="23">
        <v>18.974219999999985</v>
      </c>
      <c r="L78" s="21">
        <f t="shared" si="11"/>
        <v>1.3065440959716916</v>
      </c>
    </row>
    <row r="79" spans="1:12">
      <c r="A79" s="18"/>
      <c r="B79" s="18">
        <v>52001300</v>
      </c>
      <c r="C79" s="18" t="s">
        <v>82</v>
      </c>
      <c r="D79" s="19">
        <v>4406</v>
      </c>
      <c r="E79" s="19">
        <v>3897</v>
      </c>
      <c r="F79" s="21">
        <f t="shared" si="9"/>
        <v>0.88447571493418065</v>
      </c>
      <c r="G79" s="19">
        <v>1172</v>
      </c>
      <c r="H79" s="19">
        <v>1029</v>
      </c>
      <c r="I79" s="21">
        <f t="shared" si="10"/>
        <v>0.87798634812286691</v>
      </c>
      <c r="J79" s="22">
        <v>44.761330900000019</v>
      </c>
      <c r="K79" s="23">
        <v>53.956479999999686</v>
      </c>
      <c r="L79" s="21">
        <f t="shared" si="11"/>
        <v>1.2054261773525519</v>
      </c>
    </row>
    <row r="80" spans="1:12">
      <c r="A80" s="18"/>
      <c r="B80" s="18">
        <v>52001580</v>
      </c>
      <c r="C80" s="18" t="s">
        <v>94</v>
      </c>
      <c r="D80" s="19">
        <v>1210</v>
      </c>
      <c r="E80" s="19">
        <v>610</v>
      </c>
      <c r="F80" s="21">
        <f t="shared" si="9"/>
        <v>0.50413223140495866</v>
      </c>
      <c r="G80" s="19">
        <v>244</v>
      </c>
      <c r="H80" s="19">
        <v>102</v>
      </c>
      <c r="I80" s="21">
        <f t="shared" si="10"/>
        <v>0.41803278688524592</v>
      </c>
      <c r="J80" s="22">
        <v>12.536199699999997</v>
      </c>
      <c r="K80" s="23">
        <v>8.3974399999999942</v>
      </c>
      <c r="L80" s="21">
        <f t="shared" si="11"/>
        <v>0.66985531508404383</v>
      </c>
    </row>
    <row r="81" spans="1:12">
      <c r="A81" s="18"/>
      <c r="B81" s="18">
        <v>52001510</v>
      </c>
      <c r="C81" s="18" t="s">
        <v>83</v>
      </c>
      <c r="D81" s="19">
        <v>931</v>
      </c>
      <c r="E81" s="19">
        <v>981</v>
      </c>
      <c r="F81" s="21">
        <f t="shared" si="9"/>
        <v>1.0537056928034372</v>
      </c>
      <c r="G81" s="19">
        <v>322</v>
      </c>
      <c r="H81" s="19">
        <v>375</v>
      </c>
      <c r="I81" s="21">
        <f t="shared" si="10"/>
        <v>1.1645962732919255</v>
      </c>
      <c r="J81" s="22">
        <v>13.254960800000003</v>
      </c>
      <c r="K81" s="23">
        <v>18.125719999999951</v>
      </c>
      <c r="L81" s="21">
        <f t="shared" si="11"/>
        <v>1.3674668883215368</v>
      </c>
    </row>
    <row r="82" spans="1:12">
      <c r="A82" s="24" t="s">
        <v>84</v>
      </c>
      <c r="B82" s="24"/>
      <c r="C82" s="24"/>
      <c r="D82" s="25">
        <f t="shared" ref="D82:K82" si="12">SUM(D69:D81)</f>
        <v>29567</v>
      </c>
      <c r="E82" s="25">
        <f t="shared" si="12"/>
        <v>23535</v>
      </c>
      <c r="F82" s="26">
        <f t="shared" si="9"/>
        <v>0.79598877126526191</v>
      </c>
      <c r="G82" s="25">
        <f t="shared" si="12"/>
        <v>11077</v>
      </c>
      <c r="H82" s="25">
        <f t="shared" si="12"/>
        <v>9130</v>
      </c>
      <c r="I82" s="26">
        <f t="shared" si="10"/>
        <v>0.82423038728897713</v>
      </c>
      <c r="J82" s="27">
        <f t="shared" si="12"/>
        <v>361.98980500000016</v>
      </c>
      <c r="K82" s="28">
        <f t="shared" si="12"/>
        <v>391.59172999999896</v>
      </c>
      <c r="L82" s="26">
        <f t="shared" si="11"/>
        <v>1.081775576524866</v>
      </c>
    </row>
    <row r="83" spans="1:12">
      <c r="A83" s="18" t="s">
        <v>85</v>
      </c>
      <c r="B83" s="18"/>
      <c r="C83" s="18"/>
      <c r="D83" s="19">
        <f t="shared" ref="D83:K83" si="13">SUM(D82,D68,D57,D47,D31,D23,D10)</f>
        <v>162059</v>
      </c>
      <c r="E83" s="19">
        <f t="shared" si="13"/>
        <v>148738</v>
      </c>
      <c r="F83" s="21">
        <f t="shared" si="9"/>
        <v>0.91780154141392944</v>
      </c>
      <c r="G83" s="19">
        <f t="shared" si="13"/>
        <v>89080</v>
      </c>
      <c r="H83" s="19">
        <f t="shared" si="13"/>
        <v>78922</v>
      </c>
      <c r="I83" s="21">
        <f t="shared" si="10"/>
        <v>0.88596766951055228</v>
      </c>
      <c r="J83" s="22">
        <f t="shared" si="13"/>
        <v>2128.6170112</v>
      </c>
      <c r="K83" s="23">
        <f t="shared" si="13"/>
        <v>2618.4422289999939</v>
      </c>
      <c r="L83" s="21">
        <f t="shared" si="11"/>
        <v>1.2301143020199095</v>
      </c>
    </row>
  </sheetData>
  <mergeCells count="3">
    <mergeCell ref="D1:E1"/>
    <mergeCell ref="G1:H1"/>
    <mergeCell ref="J1: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4" tint="0.59999389629810485"/>
  </sheetPr>
  <dimension ref="A1:L86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XFD1048576"/>
    </sheetView>
  </sheetViews>
  <sheetFormatPr defaultRowHeight="12.75"/>
  <cols>
    <col min="1" max="2" width="9.140625" style="16"/>
    <col min="3" max="3" width="37.140625" style="16" bestFit="1" customWidth="1"/>
    <col min="4" max="4" width="9.140625" style="30"/>
    <col min="5" max="5" width="11.7109375" style="30" bestFit="1" customWidth="1"/>
    <col min="6" max="6" width="11.7109375" style="30" customWidth="1"/>
    <col min="7" max="7" width="9.140625" style="30"/>
    <col min="8" max="8" width="11.7109375" style="30" bestFit="1" customWidth="1"/>
    <col min="9" max="9" width="11.7109375" style="30" customWidth="1"/>
    <col min="10" max="10" width="9" style="30" bestFit="1" customWidth="1"/>
    <col min="11" max="11" width="11.7109375" style="30" bestFit="1" customWidth="1"/>
    <col min="12" max="12" width="9.140625" style="30"/>
    <col min="13" max="16384" width="9.140625" style="16"/>
  </cols>
  <sheetData>
    <row r="1" spans="1:12">
      <c r="D1" s="86" t="s">
        <v>86</v>
      </c>
      <c r="E1" s="86"/>
      <c r="G1" s="86" t="s">
        <v>89</v>
      </c>
      <c r="H1" s="86"/>
      <c r="J1" s="86" t="s">
        <v>90</v>
      </c>
      <c r="K1" s="86"/>
    </row>
    <row r="2" spans="1:12">
      <c r="A2" s="18" t="s">
        <v>0</v>
      </c>
      <c r="B2" s="18" t="s">
        <v>1</v>
      </c>
      <c r="C2" s="18" t="s">
        <v>2</v>
      </c>
      <c r="D2" s="19" t="s">
        <v>87</v>
      </c>
      <c r="E2" s="19" t="s">
        <v>88</v>
      </c>
      <c r="F2" s="19" t="s">
        <v>93</v>
      </c>
      <c r="G2" s="19" t="s">
        <v>87</v>
      </c>
      <c r="H2" s="19" t="s">
        <v>88</v>
      </c>
      <c r="I2" s="19" t="s">
        <v>93</v>
      </c>
      <c r="J2" s="19" t="s">
        <v>87</v>
      </c>
      <c r="K2" s="19" t="s">
        <v>88</v>
      </c>
      <c r="L2" s="20" t="s">
        <v>93</v>
      </c>
    </row>
    <row r="3" spans="1:12">
      <c r="A3" s="18" t="s">
        <v>3</v>
      </c>
      <c r="B3" s="18">
        <v>52000238</v>
      </c>
      <c r="C3" s="18" t="s">
        <v>4</v>
      </c>
      <c r="D3" s="19">
        <v>2999</v>
      </c>
      <c r="E3" s="19">
        <v>2995</v>
      </c>
      <c r="F3" s="21">
        <f>E3/D3</f>
        <v>0.99866622207402467</v>
      </c>
      <c r="G3" s="19">
        <v>810</v>
      </c>
      <c r="H3" s="19">
        <v>937</v>
      </c>
      <c r="I3" s="21">
        <f>H3/G3</f>
        <v>1.1567901234567901</v>
      </c>
      <c r="J3" s="22">
        <v>40.724394099999984</v>
      </c>
      <c r="K3" s="23">
        <v>45.82208799999993</v>
      </c>
      <c r="L3" s="21">
        <f>K3/J3</f>
        <v>1.1251754387673001</v>
      </c>
    </row>
    <row r="4" spans="1:12">
      <c r="A4" s="18"/>
      <c r="B4" s="18">
        <v>52000379</v>
      </c>
      <c r="C4" s="18" t="s">
        <v>5</v>
      </c>
      <c r="D4" s="19">
        <v>1884</v>
      </c>
      <c r="E4" s="19">
        <v>2124</v>
      </c>
      <c r="F4" s="21">
        <f t="shared" ref="F4:F69" si="0">E4/D4</f>
        <v>1.1273885350318471</v>
      </c>
      <c r="G4" s="19">
        <v>444</v>
      </c>
      <c r="H4" s="19">
        <v>434</v>
      </c>
      <c r="I4" s="21">
        <f t="shared" ref="I4:I69" si="1">H4/G4</f>
        <v>0.97747747747747749</v>
      </c>
      <c r="J4" s="22">
        <v>23.082919200000017</v>
      </c>
      <c r="K4" s="23">
        <v>27.572996999999877</v>
      </c>
      <c r="L4" s="21">
        <f t="shared" ref="L4:L69" si="2">K4/J4</f>
        <v>1.1945194956104104</v>
      </c>
    </row>
    <row r="5" spans="1:12">
      <c r="A5" s="18"/>
      <c r="B5" s="18">
        <v>52000524</v>
      </c>
      <c r="C5" s="18" t="s">
        <v>6</v>
      </c>
      <c r="D5" s="19">
        <v>2182</v>
      </c>
      <c r="E5" s="19">
        <v>2340</v>
      </c>
      <c r="F5" s="21">
        <f t="shared" si="0"/>
        <v>1.072410632447296</v>
      </c>
      <c r="G5" s="19">
        <v>390</v>
      </c>
      <c r="H5" s="19">
        <v>441</v>
      </c>
      <c r="I5" s="21">
        <f t="shared" si="1"/>
        <v>1.1307692307692307</v>
      </c>
      <c r="J5" s="22">
        <v>31.523107700000022</v>
      </c>
      <c r="K5" s="23">
        <v>36.889604999999897</v>
      </c>
      <c r="L5" s="21">
        <f t="shared" si="2"/>
        <v>1.1702401092897281</v>
      </c>
    </row>
    <row r="6" spans="1:12">
      <c r="A6" s="18"/>
      <c r="B6" s="18">
        <v>52000671</v>
      </c>
      <c r="C6" s="18" t="s">
        <v>7</v>
      </c>
      <c r="D6" s="19">
        <v>1264</v>
      </c>
      <c r="E6" s="19">
        <v>1382</v>
      </c>
      <c r="F6" s="21">
        <f t="shared" si="0"/>
        <v>1.0933544303797469</v>
      </c>
      <c r="G6" s="19">
        <v>108</v>
      </c>
      <c r="H6" s="19">
        <v>98</v>
      </c>
      <c r="I6" s="21">
        <f t="shared" si="1"/>
        <v>0.90740740740740744</v>
      </c>
      <c r="J6" s="22">
        <v>13.525292700000003</v>
      </c>
      <c r="K6" s="23">
        <v>16.974399999999935</v>
      </c>
      <c r="L6" s="21">
        <f t="shared" si="2"/>
        <v>1.2550116567902394</v>
      </c>
    </row>
    <row r="7" spans="1:12">
      <c r="A7" s="18"/>
      <c r="B7" s="18">
        <v>52001160</v>
      </c>
      <c r="C7" s="18" t="s">
        <v>8</v>
      </c>
      <c r="D7" s="19">
        <v>2936</v>
      </c>
      <c r="E7" s="19">
        <v>3153</v>
      </c>
      <c r="F7" s="21">
        <f t="shared" si="0"/>
        <v>1.0739100817438691</v>
      </c>
      <c r="G7" s="19">
        <v>753</v>
      </c>
      <c r="H7" s="19">
        <v>725</v>
      </c>
      <c r="I7" s="21">
        <f t="shared" si="1"/>
        <v>0.96281540504648078</v>
      </c>
      <c r="J7" s="22">
        <v>37.164549200000017</v>
      </c>
      <c r="K7" s="23">
        <v>43.733863999999926</v>
      </c>
      <c r="L7" s="21">
        <f t="shared" si="2"/>
        <v>1.1767629351468067</v>
      </c>
    </row>
    <row r="8" spans="1:12">
      <c r="A8" s="18"/>
      <c r="B8" s="18">
        <v>52001514</v>
      </c>
      <c r="C8" s="18" t="s">
        <v>9</v>
      </c>
      <c r="D8" s="19">
        <v>1366</v>
      </c>
      <c r="E8" s="19">
        <v>1398</v>
      </c>
      <c r="F8" s="21">
        <f t="shared" si="0"/>
        <v>1.0234260614934114</v>
      </c>
      <c r="G8" s="19">
        <v>472</v>
      </c>
      <c r="H8" s="19">
        <v>449</v>
      </c>
      <c r="I8" s="21">
        <f t="shared" si="1"/>
        <v>0.95127118644067798</v>
      </c>
      <c r="J8" s="22">
        <v>18.661171999999979</v>
      </c>
      <c r="K8" s="23">
        <v>19.988843999999926</v>
      </c>
      <c r="L8" s="21">
        <f t="shared" si="2"/>
        <v>1.0711462281147159</v>
      </c>
    </row>
    <row r="9" spans="1:12">
      <c r="A9" s="18"/>
      <c r="B9" s="18">
        <v>52001570</v>
      </c>
      <c r="C9" s="18" t="s">
        <v>10</v>
      </c>
      <c r="D9" s="19">
        <v>835</v>
      </c>
      <c r="E9" s="19">
        <v>1068</v>
      </c>
      <c r="F9" s="21">
        <f t="shared" si="0"/>
        <v>1.2790419161676647</v>
      </c>
      <c r="G9" s="19">
        <v>125</v>
      </c>
      <c r="H9" s="19">
        <v>108</v>
      </c>
      <c r="I9" s="21">
        <f t="shared" si="1"/>
        <v>0.86399999999999999</v>
      </c>
      <c r="J9" s="22">
        <v>9.2666730999999967</v>
      </c>
      <c r="K9" s="23">
        <v>12.755586999999968</v>
      </c>
      <c r="L9" s="21">
        <f t="shared" si="2"/>
        <v>1.3765012386160436</v>
      </c>
    </row>
    <row r="10" spans="1:12">
      <c r="A10" s="24" t="s">
        <v>11</v>
      </c>
      <c r="B10" s="24"/>
      <c r="C10" s="24"/>
      <c r="D10" s="25">
        <f t="shared" ref="D10:K10" si="3">SUM(D3:D9)</f>
        <v>13466</v>
      </c>
      <c r="E10" s="25">
        <f t="shared" si="3"/>
        <v>14460</v>
      </c>
      <c r="F10" s="26">
        <f t="shared" si="0"/>
        <v>1.0738155354225456</v>
      </c>
      <c r="G10" s="25">
        <f t="shared" si="3"/>
        <v>3102</v>
      </c>
      <c r="H10" s="25">
        <f t="shared" si="3"/>
        <v>3192</v>
      </c>
      <c r="I10" s="26">
        <f t="shared" si="1"/>
        <v>1.0290135396518376</v>
      </c>
      <c r="J10" s="27">
        <f t="shared" si="3"/>
        <v>173.94810800000005</v>
      </c>
      <c r="K10" s="27">
        <f t="shared" si="3"/>
        <v>203.73738499999942</v>
      </c>
      <c r="L10" s="26">
        <f t="shared" si="2"/>
        <v>1.1712538143846862</v>
      </c>
    </row>
    <row r="11" spans="1:12">
      <c r="A11" s="18" t="s">
        <v>12</v>
      </c>
      <c r="B11" s="18">
        <v>50000964</v>
      </c>
      <c r="C11" s="18" t="s">
        <v>13</v>
      </c>
      <c r="D11" s="19">
        <v>5345</v>
      </c>
      <c r="E11" s="19">
        <v>5512</v>
      </c>
      <c r="F11" s="21">
        <f t="shared" si="0"/>
        <v>1.0312441534144059</v>
      </c>
      <c r="G11" s="19">
        <v>4164</v>
      </c>
      <c r="H11" s="19">
        <v>4704</v>
      </c>
      <c r="I11" s="21">
        <f t="shared" si="1"/>
        <v>1.1296829971181557</v>
      </c>
      <c r="J11" s="22">
        <v>84.714874200000054</v>
      </c>
      <c r="K11" s="23">
        <v>100.30580999999911</v>
      </c>
      <c r="L11" s="21">
        <f t="shared" si="2"/>
        <v>1.1840401222008667</v>
      </c>
    </row>
    <row r="12" spans="1:12">
      <c r="A12" s="18"/>
      <c r="B12" s="18">
        <v>50010344</v>
      </c>
      <c r="C12" s="18" t="s">
        <v>14</v>
      </c>
      <c r="D12" s="19">
        <v>3814</v>
      </c>
      <c r="E12" s="19">
        <v>3573</v>
      </c>
      <c r="F12" s="21">
        <f t="shared" si="0"/>
        <v>0.93681174619821705</v>
      </c>
      <c r="G12" s="19">
        <v>3111</v>
      </c>
      <c r="H12" s="19">
        <v>2920</v>
      </c>
      <c r="I12" s="21">
        <f t="shared" si="1"/>
        <v>0.93860495017679202</v>
      </c>
      <c r="J12" s="22">
        <v>73.814664900000011</v>
      </c>
      <c r="K12" s="23">
        <v>73.200299999999686</v>
      </c>
      <c r="L12" s="21">
        <f t="shared" si="2"/>
        <v>0.99167692624720805</v>
      </c>
    </row>
    <row r="13" spans="1:12">
      <c r="A13" s="18"/>
      <c r="B13" s="18">
        <v>52000433</v>
      </c>
      <c r="C13" s="18" t="s">
        <v>15</v>
      </c>
      <c r="D13" s="19">
        <v>5210</v>
      </c>
      <c r="E13" s="19">
        <v>4688</v>
      </c>
      <c r="F13" s="21">
        <f t="shared" si="0"/>
        <v>0.89980806142034553</v>
      </c>
      <c r="G13" s="19">
        <v>3567</v>
      </c>
      <c r="H13" s="19">
        <v>3136</v>
      </c>
      <c r="I13" s="21">
        <f t="shared" si="1"/>
        <v>0.87917017101205497</v>
      </c>
      <c r="J13" s="22">
        <v>99.283401300000037</v>
      </c>
      <c r="K13" s="23">
        <v>85.566119999999728</v>
      </c>
      <c r="L13" s="21">
        <f t="shared" si="2"/>
        <v>0.86183711355182691</v>
      </c>
    </row>
    <row r="14" spans="1:12">
      <c r="A14" s="18"/>
      <c r="B14" s="18">
        <v>52000515</v>
      </c>
      <c r="C14" s="18" t="s">
        <v>16</v>
      </c>
      <c r="D14" s="19">
        <v>2937</v>
      </c>
      <c r="E14" s="19">
        <v>2565</v>
      </c>
      <c r="F14" s="21">
        <f t="shared" si="0"/>
        <v>0.8733401430030644</v>
      </c>
      <c r="G14" s="19">
        <v>2851</v>
      </c>
      <c r="H14" s="19">
        <v>2755</v>
      </c>
      <c r="I14" s="21">
        <f t="shared" si="1"/>
        <v>0.96632760434935105</v>
      </c>
      <c r="J14" s="22">
        <v>62.372509199999961</v>
      </c>
      <c r="K14" s="23">
        <v>57.414024999999846</v>
      </c>
      <c r="L14" s="21">
        <f t="shared" si="2"/>
        <v>0.92050208876316753</v>
      </c>
    </row>
    <row r="15" spans="1:12">
      <c r="A15" s="18"/>
      <c r="B15" s="18">
        <v>52001034</v>
      </c>
      <c r="C15" s="18" t="s">
        <v>17</v>
      </c>
      <c r="D15" s="19">
        <v>3098</v>
      </c>
      <c r="E15" s="19">
        <v>2892</v>
      </c>
      <c r="F15" s="21">
        <f t="shared" si="0"/>
        <v>0.93350548741123307</v>
      </c>
      <c r="G15" s="19">
        <v>1021</v>
      </c>
      <c r="H15" s="19">
        <v>1353</v>
      </c>
      <c r="I15" s="21">
        <f t="shared" si="1"/>
        <v>1.3251714005876591</v>
      </c>
      <c r="J15" s="22">
        <v>44.891679399999987</v>
      </c>
      <c r="K15" s="23">
        <v>47.034670999999925</v>
      </c>
      <c r="L15" s="21">
        <f t="shared" si="2"/>
        <v>1.0477369443211326</v>
      </c>
    </row>
    <row r="16" spans="1:12">
      <c r="A16" s="18"/>
      <c r="B16" s="18">
        <v>52001099</v>
      </c>
      <c r="C16" s="18" t="s">
        <v>18</v>
      </c>
      <c r="D16" s="19">
        <v>2771</v>
      </c>
      <c r="E16" s="19">
        <v>2918</v>
      </c>
      <c r="F16" s="21">
        <f t="shared" si="0"/>
        <v>1.0530494406351498</v>
      </c>
      <c r="G16" s="19">
        <v>691</v>
      </c>
      <c r="H16" s="19">
        <v>718</v>
      </c>
      <c r="I16" s="21">
        <f t="shared" si="1"/>
        <v>1.0390738060781477</v>
      </c>
      <c r="J16" s="22">
        <v>35.540650600000014</v>
      </c>
      <c r="K16" s="23">
        <v>43.501099999999781</v>
      </c>
      <c r="L16" s="21">
        <f t="shared" si="2"/>
        <v>1.2239815328535308</v>
      </c>
    </row>
    <row r="17" spans="1:12">
      <c r="A17" s="18"/>
      <c r="B17" s="18">
        <v>52001234</v>
      </c>
      <c r="C17" s="18" t="s">
        <v>19</v>
      </c>
      <c r="D17" s="19">
        <v>3032</v>
      </c>
      <c r="E17" s="19">
        <v>3182</v>
      </c>
      <c r="F17" s="21">
        <f t="shared" si="0"/>
        <v>1.0494722955145119</v>
      </c>
      <c r="G17" s="19">
        <v>575</v>
      </c>
      <c r="H17" s="19">
        <v>748</v>
      </c>
      <c r="I17" s="21">
        <f t="shared" si="1"/>
        <v>1.3008695652173914</v>
      </c>
      <c r="J17" s="22">
        <v>41.068312500000012</v>
      </c>
      <c r="K17" s="23">
        <v>46.335297999999902</v>
      </c>
      <c r="L17" s="21">
        <f t="shared" si="2"/>
        <v>1.1282493771810052</v>
      </c>
    </row>
    <row r="18" spans="1:12">
      <c r="A18" s="18"/>
      <c r="B18" s="18">
        <v>52001264</v>
      </c>
      <c r="C18" s="18" t="s">
        <v>20</v>
      </c>
      <c r="D18" s="19">
        <v>0</v>
      </c>
      <c r="E18" s="19">
        <v>0</v>
      </c>
      <c r="F18" s="21" t="e">
        <f t="shared" si="0"/>
        <v>#DIV/0!</v>
      </c>
      <c r="G18" s="19">
        <v>0</v>
      </c>
      <c r="H18" s="19">
        <v>0</v>
      </c>
      <c r="I18" s="21" t="e">
        <f t="shared" si="1"/>
        <v>#DIV/0!</v>
      </c>
      <c r="J18" s="22">
        <v>0</v>
      </c>
      <c r="K18" s="23">
        <v>0</v>
      </c>
      <c r="L18" s="21" t="e">
        <f t="shared" si="2"/>
        <v>#DIV/0!</v>
      </c>
    </row>
    <row r="19" spans="1:12">
      <c r="A19" s="18"/>
      <c r="B19" s="18">
        <v>52001289</v>
      </c>
      <c r="C19" s="18" t="s">
        <v>21</v>
      </c>
      <c r="D19" s="19">
        <v>2282</v>
      </c>
      <c r="E19" s="19">
        <v>2654</v>
      </c>
      <c r="F19" s="21">
        <f t="shared" si="0"/>
        <v>1.1630148992112181</v>
      </c>
      <c r="G19" s="19">
        <v>1359</v>
      </c>
      <c r="H19" s="19">
        <v>1536</v>
      </c>
      <c r="I19" s="21">
        <f t="shared" si="1"/>
        <v>1.130242825607064</v>
      </c>
      <c r="J19" s="22">
        <v>35.254461400000004</v>
      </c>
      <c r="K19" s="23">
        <v>43.886659999999722</v>
      </c>
      <c r="L19" s="21">
        <f t="shared" si="2"/>
        <v>1.2448540768233014</v>
      </c>
    </row>
    <row r="20" spans="1:12">
      <c r="A20" s="18"/>
      <c r="B20" s="18">
        <v>52001471</v>
      </c>
      <c r="C20" s="18" t="s">
        <v>22</v>
      </c>
      <c r="D20" s="19">
        <v>1048</v>
      </c>
      <c r="E20" s="19">
        <v>967</v>
      </c>
      <c r="F20" s="21">
        <f t="shared" si="0"/>
        <v>0.92270992366412219</v>
      </c>
      <c r="G20" s="19">
        <v>545</v>
      </c>
      <c r="H20" s="19">
        <v>536</v>
      </c>
      <c r="I20" s="21">
        <f t="shared" si="1"/>
        <v>0.98348623853211015</v>
      </c>
      <c r="J20" s="22">
        <v>18.264856099999989</v>
      </c>
      <c r="K20" s="23">
        <v>18.153259999999943</v>
      </c>
      <c r="L20" s="21">
        <f t="shared" si="2"/>
        <v>0.9938901188496061</v>
      </c>
    </row>
    <row r="21" spans="1:12">
      <c r="A21" s="18"/>
      <c r="B21" s="18">
        <v>52001483</v>
      </c>
      <c r="C21" s="18" t="s">
        <v>23</v>
      </c>
      <c r="D21" s="19">
        <v>5306</v>
      </c>
      <c r="E21" s="19">
        <v>4940</v>
      </c>
      <c r="F21" s="21">
        <f t="shared" si="0"/>
        <v>0.93102148511119487</v>
      </c>
      <c r="G21" s="19">
        <v>2717</v>
      </c>
      <c r="H21" s="19">
        <v>2130</v>
      </c>
      <c r="I21" s="21">
        <f t="shared" si="1"/>
        <v>0.78395288921604711</v>
      </c>
      <c r="J21" s="22">
        <v>88.028792900000155</v>
      </c>
      <c r="K21" s="23">
        <v>77.701839999999805</v>
      </c>
      <c r="L21" s="21">
        <f t="shared" si="2"/>
        <v>0.8826866464960883</v>
      </c>
    </row>
    <row r="22" spans="1:12">
      <c r="A22" s="18"/>
      <c r="B22" s="18">
        <v>52001559</v>
      </c>
      <c r="C22" s="18" t="s">
        <v>24</v>
      </c>
      <c r="D22" s="19">
        <v>1813</v>
      </c>
      <c r="E22" s="19">
        <v>1639</v>
      </c>
      <c r="F22" s="21">
        <f t="shared" si="0"/>
        <v>0.90402647545504689</v>
      </c>
      <c r="G22" s="19">
        <v>458</v>
      </c>
      <c r="H22" s="19">
        <v>436</v>
      </c>
      <c r="I22" s="21">
        <f t="shared" si="1"/>
        <v>0.95196506550218341</v>
      </c>
      <c r="J22" s="22">
        <v>26.913210299999989</v>
      </c>
      <c r="K22" s="23">
        <v>26.325129999999898</v>
      </c>
      <c r="L22" s="21">
        <f t="shared" si="2"/>
        <v>0.97814900959622453</v>
      </c>
    </row>
    <row r="23" spans="1:12">
      <c r="A23" s="24" t="s">
        <v>25</v>
      </c>
      <c r="B23" s="24"/>
      <c r="C23" s="24"/>
      <c r="D23" s="25">
        <f t="shared" ref="D23:H23" si="4">SUM(D11:D22)</f>
        <v>36656</v>
      </c>
      <c r="E23" s="25">
        <f t="shared" si="4"/>
        <v>35530</v>
      </c>
      <c r="F23" s="26">
        <f t="shared" si="0"/>
        <v>0.96928197293758189</v>
      </c>
      <c r="G23" s="25">
        <f t="shared" si="4"/>
        <v>21059</v>
      </c>
      <c r="H23" s="25">
        <f t="shared" si="4"/>
        <v>20972</v>
      </c>
      <c r="I23" s="26">
        <f t="shared" si="1"/>
        <v>0.99586874970321482</v>
      </c>
      <c r="J23" s="27">
        <f>SUM(J11:J22)</f>
        <v>610.14741280000021</v>
      </c>
      <c r="K23" s="27">
        <f>SUM(K11:K22)</f>
        <v>619.42421399999751</v>
      </c>
      <c r="L23" s="26">
        <f t="shared" si="2"/>
        <v>1.0152041965685399</v>
      </c>
    </row>
    <row r="24" spans="1:12">
      <c r="A24" s="18" t="s">
        <v>26</v>
      </c>
      <c r="B24" s="18">
        <v>52000181</v>
      </c>
      <c r="C24" s="18" t="s">
        <v>27</v>
      </c>
      <c r="D24" s="19">
        <v>7774</v>
      </c>
      <c r="E24" s="19">
        <v>7568</v>
      </c>
      <c r="F24" s="21">
        <f t="shared" si="0"/>
        <v>0.97350141497298692</v>
      </c>
      <c r="G24" s="19">
        <v>4985</v>
      </c>
      <c r="H24" s="19">
        <v>4231</v>
      </c>
      <c r="I24" s="21">
        <f t="shared" si="1"/>
        <v>0.8487462387161484</v>
      </c>
      <c r="J24" s="22">
        <v>112.47946780000011</v>
      </c>
      <c r="K24" s="23">
        <v>119.65412999999991</v>
      </c>
      <c r="L24" s="21">
        <f t="shared" si="2"/>
        <v>1.0637864166707927</v>
      </c>
    </row>
    <row r="25" spans="1:12">
      <c r="A25" s="18"/>
      <c r="B25" s="18">
        <v>52000503</v>
      </c>
      <c r="C25" s="18" t="s">
        <v>28</v>
      </c>
      <c r="D25" s="19">
        <v>3767</v>
      </c>
      <c r="E25" s="19">
        <v>4016</v>
      </c>
      <c r="F25" s="21">
        <f t="shared" si="0"/>
        <v>1.0661003451022033</v>
      </c>
      <c r="G25" s="19">
        <v>2246</v>
      </c>
      <c r="H25" s="19">
        <v>1939</v>
      </c>
      <c r="I25" s="21">
        <f t="shared" si="1"/>
        <v>0.86331255565449694</v>
      </c>
      <c r="J25" s="22">
        <v>55.112813700000025</v>
      </c>
      <c r="K25" s="23">
        <v>63.255229999999791</v>
      </c>
      <c r="L25" s="21">
        <f t="shared" si="2"/>
        <v>1.1477408927862407</v>
      </c>
    </row>
    <row r="26" spans="1:12">
      <c r="A26" s="18"/>
      <c r="B26" s="18">
        <v>52000518</v>
      </c>
      <c r="C26" s="18" t="s">
        <v>29</v>
      </c>
      <c r="D26" s="19">
        <v>3047</v>
      </c>
      <c r="E26" s="19">
        <v>3257</v>
      </c>
      <c r="F26" s="21">
        <f t="shared" si="0"/>
        <v>1.0689202494256647</v>
      </c>
      <c r="G26" s="19">
        <v>1814</v>
      </c>
      <c r="H26" s="19">
        <v>1831</v>
      </c>
      <c r="I26" s="21">
        <f t="shared" si="1"/>
        <v>1.0093715545755237</v>
      </c>
      <c r="J26" s="22">
        <v>45.24854739999995</v>
      </c>
      <c r="K26" s="23">
        <v>53.030639999999771</v>
      </c>
      <c r="L26" s="21">
        <f t="shared" si="2"/>
        <v>1.1719854679799031</v>
      </c>
    </row>
    <row r="27" spans="1:12">
      <c r="A27" s="18"/>
      <c r="B27" s="18">
        <v>52001306</v>
      </c>
      <c r="C27" s="18" t="s">
        <v>30</v>
      </c>
      <c r="D27" s="19">
        <v>1933</v>
      </c>
      <c r="E27" s="19">
        <v>2078</v>
      </c>
      <c r="F27" s="21">
        <f t="shared" si="0"/>
        <v>1.0750129332643559</v>
      </c>
      <c r="G27" s="19">
        <v>477</v>
      </c>
      <c r="H27" s="19">
        <v>518</v>
      </c>
      <c r="I27" s="21">
        <f t="shared" si="1"/>
        <v>1.0859538784067087</v>
      </c>
      <c r="J27" s="22">
        <v>22.802990999999992</v>
      </c>
      <c r="K27" s="23">
        <v>26.806499999999875</v>
      </c>
      <c r="L27" s="21">
        <f t="shared" si="2"/>
        <v>1.1755694680579352</v>
      </c>
    </row>
    <row r="28" spans="1:12">
      <c r="A28" s="18"/>
      <c r="B28" s="18">
        <v>52001307</v>
      </c>
      <c r="C28" s="18" t="s">
        <v>31</v>
      </c>
      <c r="D28" s="19">
        <v>2118</v>
      </c>
      <c r="E28" s="19">
        <v>2216</v>
      </c>
      <c r="F28" s="21">
        <f t="shared" si="0"/>
        <v>1.0462700661000943</v>
      </c>
      <c r="G28" s="19">
        <v>1142</v>
      </c>
      <c r="H28" s="19">
        <v>1179</v>
      </c>
      <c r="I28" s="21">
        <f t="shared" si="1"/>
        <v>1.0323992994746058</v>
      </c>
      <c r="J28" s="22">
        <v>31.469671799999976</v>
      </c>
      <c r="K28" s="23">
        <v>36.178189999999866</v>
      </c>
      <c r="L28" s="21">
        <f t="shared" si="2"/>
        <v>1.1496208231825251</v>
      </c>
    </row>
    <row r="29" spans="1:12">
      <c r="A29" s="18"/>
      <c r="B29" s="18">
        <v>52001309</v>
      </c>
      <c r="C29" s="18" t="s">
        <v>32</v>
      </c>
      <c r="D29" s="19">
        <v>1606</v>
      </c>
      <c r="E29" s="19">
        <v>1716</v>
      </c>
      <c r="F29" s="21">
        <f t="shared" si="0"/>
        <v>1.0684931506849316</v>
      </c>
      <c r="G29" s="19">
        <v>1168</v>
      </c>
      <c r="H29" s="19">
        <v>831</v>
      </c>
      <c r="I29" s="21">
        <f t="shared" si="1"/>
        <v>0.71147260273972601</v>
      </c>
      <c r="J29" s="22">
        <v>25.288156199999982</v>
      </c>
      <c r="K29" s="23">
        <v>25.339099999999863</v>
      </c>
      <c r="L29" s="21">
        <f t="shared" si="2"/>
        <v>1.0020145320045073</v>
      </c>
    </row>
    <row r="30" spans="1:12">
      <c r="A30" s="18"/>
      <c r="B30" s="18">
        <v>52001319</v>
      </c>
      <c r="C30" s="18" t="s">
        <v>33</v>
      </c>
      <c r="D30" s="19">
        <v>1044</v>
      </c>
      <c r="E30" s="19">
        <v>939</v>
      </c>
      <c r="F30" s="21">
        <f t="shared" si="0"/>
        <v>0.89942528735632188</v>
      </c>
      <c r="G30" s="19">
        <v>340</v>
      </c>
      <c r="H30" s="19">
        <v>234</v>
      </c>
      <c r="I30" s="21">
        <f t="shared" si="1"/>
        <v>0.68823529411764706</v>
      </c>
      <c r="J30" s="22">
        <v>13.235981200000001</v>
      </c>
      <c r="K30" s="23">
        <v>11.788279999999993</v>
      </c>
      <c r="L30" s="21">
        <f t="shared" si="2"/>
        <v>0.89062380958957488</v>
      </c>
    </row>
    <row r="31" spans="1:12">
      <c r="A31" s="24" t="s">
        <v>34</v>
      </c>
      <c r="B31" s="24"/>
      <c r="C31" s="24"/>
      <c r="D31" s="25">
        <f t="shared" ref="D31:K31" si="5">SUM(D24:D30)</f>
        <v>21289</v>
      </c>
      <c r="E31" s="25">
        <f t="shared" si="5"/>
        <v>21790</v>
      </c>
      <c r="F31" s="26">
        <f t="shared" si="0"/>
        <v>1.0235332800977031</v>
      </c>
      <c r="G31" s="25">
        <f t="shared" si="5"/>
        <v>12172</v>
      </c>
      <c r="H31" s="25">
        <f t="shared" si="5"/>
        <v>10763</v>
      </c>
      <c r="I31" s="26">
        <f t="shared" si="1"/>
        <v>0.88424252382517254</v>
      </c>
      <c r="J31" s="27">
        <f t="shared" si="5"/>
        <v>305.63762910000008</v>
      </c>
      <c r="K31" s="27">
        <f t="shared" si="5"/>
        <v>336.05206999999905</v>
      </c>
      <c r="L31" s="26">
        <f t="shared" si="2"/>
        <v>1.0995114410145088</v>
      </c>
    </row>
    <row r="32" spans="1:12">
      <c r="A32" s="18" t="s">
        <v>35</v>
      </c>
      <c r="B32" s="18">
        <v>50008890</v>
      </c>
      <c r="C32" s="18" t="s">
        <v>36</v>
      </c>
      <c r="D32" s="19">
        <v>929</v>
      </c>
      <c r="E32" s="19">
        <v>853</v>
      </c>
      <c r="F32" s="21">
        <f t="shared" si="0"/>
        <v>0.91819160387513454</v>
      </c>
      <c r="G32" s="19">
        <v>546</v>
      </c>
      <c r="H32" s="19">
        <v>306</v>
      </c>
      <c r="I32" s="21">
        <f t="shared" si="1"/>
        <v>0.56043956043956045</v>
      </c>
      <c r="J32" s="22">
        <v>15.179603499999999</v>
      </c>
      <c r="K32" s="23">
        <v>11.022854999999989</v>
      </c>
      <c r="L32" s="21">
        <f t="shared" si="2"/>
        <v>0.72616224791378703</v>
      </c>
    </row>
    <row r="33" spans="1:12">
      <c r="A33" s="18"/>
      <c r="B33" s="18">
        <v>52000252</v>
      </c>
      <c r="C33" s="18" t="s">
        <v>37</v>
      </c>
      <c r="D33" s="19">
        <v>1938</v>
      </c>
      <c r="E33" s="19">
        <v>1895</v>
      </c>
      <c r="F33" s="21">
        <f t="shared" si="0"/>
        <v>0.97781217750257998</v>
      </c>
      <c r="G33" s="19">
        <v>603</v>
      </c>
      <c r="H33" s="19">
        <v>579</v>
      </c>
      <c r="I33" s="21">
        <f t="shared" si="1"/>
        <v>0.96019900497512434</v>
      </c>
      <c r="J33" s="22">
        <v>26.623595700000013</v>
      </c>
      <c r="K33" s="23">
        <v>27.461789999999844</v>
      </c>
      <c r="L33" s="21">
        <f t="shared" si="2"/>
        <v>1.0314831365922459</v>
      </c>
    </row>
    <row r="34" spans="1:12">
      <c r="A34" s="18"/>
      <c r="B34" s="18">
        <v>52000360</v>
      </c>
      <c r="C34" s="18" t="s">
        <v>38</v>
      </c>
      <c r="D34" s="19">
        <v>2675</v>
      </c>
      <c r="E34" s="19">
        <v>2631</v>
      </c>
      <c r="F34" s="21">
        <f t="shared" si="0"/>
        <v>0.9835514018691589</v>
      </c>
      <c r="G34" s="19">
        <v>1957</v>
      </c>
      <c r="H34" s="19">
        <v>2007</v>
      </c>
      <c r="I34" s="21">
        <f t="shared" si="1"/>
        <v>1.0255493101686255</v>
      </c>
      <c r="J34" s="22">
        <v>49.118538399999991</v>
      </c>
      <c r="K34" s="23">
        <v>52.371629999999932</v>
      </c>
      <c r="L34" s="21">
        <f t="shared" si="2"/>
        <v>1.0662294055557635</v>
      </c>
    </row>
    <row r="35" spans="1:12">
      <c r="A35" s="18"/>
      <c r="B35" s="18">
        <v>52000454</v>
      </c>
      <c r="C35" s="18" t="s">
        <v>39</v>
      </c>
      <c r="D35" s="19">
        <v>1142</v>
      </c>
      <c r="E35" s="19">
        <v>1156</v>
      </c>
      <c r="F35" s="21">
        <f t="shared" si="0"/>
        <v>1.0122591943957968</v>
      </c>
      <c r="G35" s="19">
        <v>375</v>
      </c>
      <c r="H35" s="19">
        <v>326</v>
      </c>
      <c r="I35" s="21">
        <f t="shared" si="1"/>
        <v>0.86933333333333329</v>
      </c>
      <c r="J35" s="22">
        <v>13.712568699999995</v>
      </c>
      <c r="K35" s="23">
        <v>15.073019999999973</v>
      </c>
      <c r="L35" s="21">
        <f t="shared" si="2"/>
        <v>1.0992119951967845</v>
      </c>
    </row>
    <row r="36" spans="1:12">
      <c r="A36" s="18"/>
      <c r="B36" s="18">
        <v>52000587</v>
      </c>
      <c r="C36" s="18" t="s">
        <v>40</v>
      </c>
      <c r="D36" s="19">
        <v>3274</v>
      </c>
      <c r="E36" s="19">
        <v>3154</v>
      </c>
      <c r="F36" s="21">
        <f t="shared" si="0"/>
        <v>0.96334758704948076</v>
      </c>
      <c r="G36" s="19">
        <v>1551</v>
      </c>
      <c r="H36" s="19">
        <v>1397</v>
      </c>
      <c r="I36" s="21">
        <f t="shared" si="1"/>
        <v>0.900709219858156</v>
      </c>
      <c r="J36" s="22">
        <v>50.080849199999967</v>
      </c>
      <c r="K36" s="23">
        <v>51.836660999999822</v>
      </c>
      <c r="L36" s="21">
        <f t="shared" si="2"/>
        <v>1.0350595452762381</v>
      </c>
    </row>
    <row r="37" spans="1:12">
      <c r="A37" s="18"/>
      <c r="B37" s="18">
        <v>52000685</v>
      </c>
      <c r="C37" s="18" t="s">
        <v>41</v>
      </c>
      <c r="D37" s="19">
        <v>2655</v>
      </c>
      <c r="E37" s="19">
        <v>2533</v>
      </c>
      <c r="F37" s="21">
        <f t="shared" si="0"/>
        <v>0.95404896421845575</v>
      </c>
      <c r="G37" s="19">
        <v>1304</v>
      </c>
      <c r="H37" s="19">
        <v>1197</v>
      </c>
      <c r="I37" s="21">
        <f t="shared" si="1"/>
        <v>0.91794478527607359</v>
      </c>
      <c r="J37" s="22">
        <v>43.837548899999938</v>
      </c>
      <c r="K37" s="23">
        <v>44.429753999999789</v>
      </c>
      <c r="L37" s="21">
        <f t="shared" si="2"/>
        <v>1.0135090833055187</v>
      </c>
    </row>
    <row r="38" spans="1:12">
      <c r="A38" s="18"/>
      <c r="B38" s="18">
        <v>52000740</v>
      </c>
      <c r="C38" s="18" t="s">
        <v>42</v>
      </c>
      <c r="D38" s="19">
        <v>1703</v>
      </c>
      <c r="E38" s="19">
        <v>1447</v>
      </c>
      <c r="F38" s="21">
        <f t="shared" si="0"/>
        <v>0.8496770405167352</v>
      </c>
      <c r="G38" s="19">
        <v>703</v>
      </c>
      <c r="H38" s="19">
        <v>515</v>
      </c>
      <c r="I38" s="21">
        <f t="shared" si="1"/>
        <v>0.73257467994310099</v>
      </c>
      <c r="J38" s="22">
        <v>21.692387199999992</v>
      </c>
      <c r="K38" s="23">
        <v>17.990089999999956</v>
      </c>
      <c r="L38" s="21">
        <f t="shared" si="2"/>
        <v>0.82932735038031968</v>
      </c>
    </row>
    <row r="39" spans="1:12">
      <c r="A39" s="18"/>
      <c r="B39" s="18">
        <v>52000890</v>
      </c>
      <c r="C39" s="18" t="s">
        <v>43</v>
      </c>
      <c r="D39" s="19">
        <v>1185</v>
      </c>
      <c r="E39" s="19">
        <v>1115</v>
      </c>
      <c r="F39" s="21">
        <f t="shared" si="0"/>
        <v>0.94092827004219415</v>
      </c>
      <c r="G39" s="19">
        <v>292</v>
      </c>
      <c r="H39" s="19">
        <v>253</v>
      </c>
      <c r="I39" s="21">
        <f t="shared" si="1"/>
        <v>0.86643835616438358</v>
      </c>
      <c r="J39" s="22">
        <v>15.369284799999978</v>
      </c>
      <c r="K39" s="23">
        <v>14.143129999999978</v>
      </c>
      <c r="L39" s="21">
        <f t="shared" si="2"/>
        <v>0.92022043862444391</v>
      </c>
    </row>
    <row r="40" spans="1:12">
      <c r="A40" s="18"/>
      <c r="B40" s="18">
        <v>52000915</v>
      </c>
      <c r="C40" s="18" t="s">
        <v>44</v>
      </c>
      <c r="D40" s="19">
        <v>1346</v>
      </c>
      <c r="E40" s="19">
        <v>1416</v>
      </c>
      <c r="F40" s="21">
        <f t="shared" si="0"/>
        <v>1.0520059435364042</v>
      </c>
      <c r="G40" s="19">
        <v>696</v>
      </c>
      <c r="H40" s="19">
        <v>463</v>
      </c>
      <c r="I40" s="21">
        <f t="shared" si="1"/>
        <v>0.66522988505747127</v>
      </c>
      <c r="J40" s="22">
        <v>17.664305099999986</v>
      </c>
      <c r="K40" s="23">
        <v>20.154959999999971</v>
      </c>
      <c r="L40" s="21">
        <f t="shared" si="2"/>
        <v>1.1409993139214962</v>
      </c>
    </row>
    <row r="41" spans="1:12">
      <c r="A41" s="18"/>
      <c r="B41" s="18">
        <v>52000939</v>
      </c>
      <c r="C41" s="18" t="s">
        <v>45</v>
      </c>
      <c r="D41" s="19">
        <v>2058</v>
      </c>
      <c r="E41" s="19">
        <v>1951</v>
      </c>
      <c r="F41" s="21">
        <f t="shared" si="0"/>
        <v>0.9480077745383868</v>
      </c>
      <c r="G41" s="19">
        <v>674</v>
      </c>
      <c r="H41" s="19">
        <v>626</v>
      </c>
      <c r="I41" s="21">
        <f t="shared" si="1"/>
        <v>0.92878338278931749</v>
      </c>
      <c r="J41" s="22">
        <v>27.033638399999997</v>
      </c>
      <c r="K41" s="23">
        <v>26.593989999999913</v>
      </c>
      <c r="L41" s="21">
        <f t="shared" si="2"/>
        <v>0.98373698747113214</v>
      </c>
    </row>
    <row r="42" spans="1:12">
      <c r="A42" s="18"/>
      <c r="B42" s="18">
        <v>52001566</v>
      </c>
      <c r="C42" s="18" t="s">
        <v>92</v>
      </c>
      <c r="D42" s="19">
        <v>421</v>
      </c>
      <c r="E42" s="19">
        <v>0</v>
      </c>
      <c r="F42" s="21">
        <f t="shared" si="0"/>
        <v>0</v>
      </c>
      <c r="G42" s="19">
        <v>229</v>
      </c>
      <c r="H42" s="19">
        <v>0</v>
      </c>
      <c r="I42" s="21">
        <f t="shared" si="1"/>
        <v>0</v>
      </c>
      <c r="J42" s="22">
        <v>5.4346578000000001</v>
      </c>
      <c r="K42" s="23">
        <v>0</v>
      </c>
      <c r="L42" s="21">
        <f t="shared" si="2"/>
        <v>0</v>
      </c>
    </row>
    <row r="43" spans="1:12">
      <c r="A43" s="18"/>
      <c r="B43" s="18">
        <v>52000949</v>
      </c>
      <c r="C43" s="18" t="s">
        <v>46</v>
      </c>
      <c r="D43" s="19">
        <v>2592</v>
      </c>
      <c r="E43" s="19">
        <v>2456</v>
      </c>
      <c r="F43" s="21">
        <f t="shared" si="0"/>
        <v>0.94753086419753085</v>
      </c>
      <c r="G43" s="19">
        <v>818</v>
      </c>
      <c r="H43" s="19">
        <v>618</v>
      </c>
      <c r="I43" s="21">
        <f t="shared" si="1"/>
        <v>0.75550122249388751</v>
      </c>
      <c r="J43" s="22">
        <v>30.164499400000008</v>
      </c>
      <c r="K43" s="23">
        <v>28.757989999999925</v>
      </c>
      <c r="L43" s="21">
        <f t="shared" si="2"/>
        <v>0.95337202910782992</v>
      </c>
    </row>
    <row r="44" spans="1:12">
      <c r="A44" s="18"/>
      <c r="B44" s="18">
        <v>52001029</v>
      </c>
      <c r="C44" s="18" t="s">
        <v>40</v>
      </c>
      <c r="D44" s="19">
        <v>1295</v>
      </c>
      <c r="E44" s="19">
        <v>1312</v>
      </c>
      <c r="F44" s="21">
        <f t="shared" si="0"/>
        <v>1.0131274131274131</v>
      </c>
      <c r="G44" s="19">
        <v>973</v>
      </c>
      <c r="H44" s="19">
        <v>938</v>
      </c>
      <c r="I44" s="21">
        <f t="shared" si="1"/>
        <v>0.96402877697841727</v>
      </c>
      <c r="J44" s="22">
        <v>25.320243499999993</v>
      </c>
      <c r="K44" s="23">
        <v>26.773493999999953</v>
      </c>
      <c r="L44" s="21">
        <f t="shared" si="2"/>
        <v>1.0573948074393502</v>
      </c>
    </row>
    <row r="45" spans="1:12">
      <c r="A45" s="18"/>
      <c r="B45" s="18">
        <v>52001573</v>
      </c>
      <c r="C45" s="18" t="s">
        <v>91</v>
      </c>
      <c r="D45" s="19">
        <v>1452</v>
      </c>
      <c r="E45" s="19">
        <v>1343</v>
      </c>
      <c r="F45" s="21">
        <f t="shared" si="0"/>
        <v>0.92493112947658407</v>
      </c>
      <c r="G45" s="19">
        <v>854</v>
      </c>
      <c r="H45" s="19">
        <v>575</v>
      </c>
      <c r="I45" s="21">
        <f t="shared" si="1"/>
        <v>0.67330210772833721</v>
      </c>
      <c r="J45" s="22">
        <v>17.933773100000003</v>
      </c>
      <c r="K45" s="23">
        <v>17.813069999999975</v>
      </c>
      <c r="L45" s="21">
        <f t="shared" si="2"/>
        <v>0.99326950891332355</v>
      </c>
    </row>
    <row r="46" spans="1:12">
      <c r="A46" s="18"/>
      <c r="B46" s="18">
        <v>52001030</v>
      </c>
      <c r="C46" s="18" t="s">
        <v>47</v>
      </c>
      <c r="D46" s="19">
        <v>2167</v>
      </c>
      <c r="E46" s="19">
        <v>2502</v>
      </c>
      <c r="F46" s="21">
        <f t="shared" si="0"/>
        <v>1.1545916012921089</v>
      </c>
      <c r="G46" s="19">
        <v>964</v>
      </c>
      <c r="H46" s="19">
        <v>857</v>
      </c>
      <c r="I46" s="21">
        <f t="shared" si="1"/>
        <v>0.88900414937759331</v>
      </c>
      <c r="J46" s="22">
        <v>30.815800999999979</v>
      </c>
      <c r="K46" s="23">
        <v>35.253799999999892</v>
      </c>
      <c r="L46" s="21">
        <f t="shared" si="2"/>
        <v>1.1440169931003876</v>
      </c>
    </row>
    <row r="47" spans="1:12">
      <c r="A47" s="24" t="s">
        <v>48</v>
      </c>
      <c r="B47" s="24"/>
      <c r="C47" s="24"/>
      <c r="D47" s="25">
        <f t="shared" ref="D47:K47" si="6">SUM(D32:D46)</f>
        <v>26832</v>
      </c>
      <c r="E47" s="25">
        <f t="shared" si="6"/>
        <v>25764</v>
      </c>
      <c r="F47" s="26">
        <f t="shared" si="0"/>
        <v>0.96019677996422181</v>
      </c>
      <c r="G47" s="25">
        <f t="shared" si="6"/>
        <v>12539</v>
      </c>
      <c r="H47" s="25">
        <f t="shared" si="6"/>
        <v>10657</v>
      </c>
      <c r="I47" s="26">
        <f t="shared" si="1"/>
        <v>0.84990828614722069</v>
      </c>
      <c r="J47" s="27">
        <f t="shared" si="6"/>
        <v>389.98129469999981</v>
      </c>
      <c r="K47" s="27">
        <f t="shared" si="6"/>
        <v>389.67623399999894</v>
      </c>
      <c r="L47" s="26">
        <f t="shared" si="2"/>
        <v>0.99921775555867232</v>
      </c>
    </row>
    <row r="48" spans="1:12">
      <c r="A48" s="18" t="s">
        <v>49</v>
      </c>
      <c r="B48" s="18">
        <v>52000261</v>
      </c>
      <c r="C48" s="18" t="s">
        <v>50</v>
      </c>
      <c r="D48" s="19">
        <v>2177</v>
      </c>
      <c r="E48" s="19">
        <v>1540</v>
      </c>
      <c r="F48" s="21">
        <f t="shared" si="0"/>
        <v>0.707395498392283</v>
      </c>
      <c r="G48" s="19">
        <v>2514</v>
      </c>
      <c r="H48" s="19">
        <v>2640</v>
      </c>
      <c r="I48" s="21">
        <f t="shared" si="1"/>
        <v>1.0501193317422435</v>
      </c>
      <c r="J48" s="22">
        <v>42.625980200000001</v>
      </c>
      <c r="K48" s="23">
        <v>37.486139999999921</v>
      </c>
      <c r="L48" s="21">
        <f t="shared" si="2"/>
        <v>0.87942001155436</v>
      </c>
    </row>
    <row r="49" spans="1:12">
      <c r="A49" s="18"/>
      <c r="B49" s="18">
        <v>52000427</v>
      </c>
      <c r="C49" s="18" t="s">
        <v>51</v>
      </c>
      <c r="D49" s="19">
        <v>1407</v>
      </c>
      <c r="E49" s="19">
        <v>1420</v>
      </c>
      <c r="F49" s="21">
        <f t="shared" si="0"/>
        <v>1.0092395167022032</v>
      </c>
      <c r="G49" s="19">
        <v>1647</v>
      </c>
      <c r="H49" s="19">
        <v>1038</v>
      </c>
      <c r="I49" s="21">
        <f t="shared" si="1"/>
        <v>0.63023679417122036</v>
      </c>
      <c r="J49" s="22">
        <v>31.7706926</v>
      </c>
      <c r="K49" s="23">
        <v>30.470929999999957</v>
      </c>
      <c r="L49" s="21">
        <f t="shared" si="2"/>
        <v>0.95908925825557723</v>
      </c>
    </row>
    <row r="50" spans="1:12">
      <c r="A50" s="18"/>
      <c r="B50" s="18">
        <v>52000435</v>
      </c>
      <c r="C50" s="18" t="s">
        <v>52</v>
      </c>
      <c r="D50" s="19">
        <v>3047</v>
      </c>
      <c r="E50" s="19">
        <v>2918</v>
      </c>
      <c r="F50" s="21">
        <f t="shared" si="0"/>
        <v>0.95766327535280604</v>
      </c>
      <c r="G50" s="19">
        <v>3880</v>
      </c>
      <c r="H50" s="19">
        <v>3951</v>
      </c>
      <c r="I50" s="21">
        <f t="shared" si="1"/>
        <v>1.0182989690721649</v>
      </c>
      <c r="J50" s="22">
        <v>68.709799599999954</v>
      </c>
      <c r="K50" s="23">
        <v>71.014219999999995</v>
      </c>
      <c r="L50" s="21">
        <f t="shared" si="2"/>
        <v>1.0335384532252374</v>
      </c>
    </row>
    <row r="51" spans="1:12">
      <c r="A51" s="18"/>
      <c r="B51" s="18">
        <v>52000474</v>
      </c>
      <c r="C51" s="18" t="s">
        <v>53</v>
      </c>
      <c r="D51" s="19">
        <v>1521</v>
      </c>
      <c r="E51" s="19">
        <v>1153</v>
      </c>
      <c r="F51" s="21">
        <f t="shared" si="0"/>
        <v>0.75805391190006577</v>
      </c>
      <c r="G51" s="19">
        <v>1292</v>
      </c>
      <c r="H51" s="19">
        <v>735</v>
      </c>
      <c r="I51" s="21">
        <f t="shared" si="1"/>
        <v>0.56888544891640869</v>
      </c>
      <c r="J51" s="22">
        <v>36.737038299999995</v>
      </c>
      <c r="K51" s="23">
        <v>27.102929999999997</v>
      </c>
      <c r="L51" s="21">
        <f t="shared" si="2"/>
        <v>0.73775489952874074</v>
      </c>
    </row>
    <row r="52" spans="1:12">
      <c r="A52" s="18"/>
      <c r="B52" s="18">
        <v>52000679</v>
      </c>
      <c r="C52" s="18" t="s">
        <v>54</v>
      </c>
      <c r="D52" s="19">
        <v>3173</v>
      </c>
      <c r="E52" s="19">
        <v>2630</v>
      </c>
      <c r="F52" s="21">
        <f t="shared" si="0"/>
        <v>0.82886857863220931</v>
      </c>
      <c r="G52" s="19">
        <v>2504</v>
      </c>
      <c r="H52" s="19">
        <v>2844</v>
      </c>
      <c r="I52" s="21">
        <f t="shared" si="1"/>
        <v>1.1357827476038338</v>
      </c>
      <c r="J52" s="22">
        <v>74.312296400000065</v>
      </c>
      <c r="K52" s="23">
        <v>71.852559999999997</v>
      </c>
      <c r="L52" s="21">
        <f t="shared" si="2"/>
        <v>0.96690000821990385</v>
      </c>
    </row>
    <row r="53" spans="1:12">
      <c r="A53" s="18"/>
      <c r="B53" s="18">
        <v>52001069</v>
      </c>
      <c r="C53" s="18" t="s">
        <v>53</v>
      </c>
      <c r="D53" s="19">
        <v>2288</v>
      </c>
      <c r="E53" s="19">
        <v>1990</v>
      </c>
      <c r="F53" s="21">
        <f t="shared" si="0"/>
        <v>0.86975524475524479</v>
      </c>
      <c r="G53" s="19">
        <v>2062</v>
      </c>
      <c r="H53" s="19">
        <v>2081</v>
      </c>
      <c r="I53" s="21">
        <f t="shared" si="1"/>
        <v>1.0092143549951504</v>
      </c>
      <c r="J53" s="22">
        <v>40.9008526</v>
      </c>
      <c r="K53" s="23">
        <v>39.724129999999981</v>
      </c>
      <c r="L53" s="21">
        <f t="shared" si="2"/>
        <v>0.97122987602463773</v>
      </c>
    </row>
    <row r="54" spans="1:12">
      <c r="A54" s="18"/>
      <c r="B54" s="18">
        <v>52001140</v>
      </c>
      <c r="C54" s="18" t="s">
        <v>55</v>
      </c>
      <c r="D54" s="19">
        <v>489</v>
      </c>
      <c r="E54" s="19">
        <v>360</v>
      </c>
      <c r="F54" s="21">
        <f t="shared" si="0"/>
        <v>0.73619631901840488</v>
      </c>
      <c r="G54" s="19">
        <v>413</v>
      </c>
      <c r="H54" s="19">
        <v>406</v>
      </c>
      <c r="I54" s="21">
        <f t="shared" si="1"/>
        <v>0.98305084745762716</v>
      </c>
      <c r="J54" s="22">
        <v>15.151957700000008</v>
      </c>
      <c r="K54" s="23">
        <v>11.443005999999995</v>
      </c>
      <c r="L54" s="21">
        <f t="shared" si="2"/>
        <v>0.75521633749017059</v>
      </c>
    </row>
    <row r="55" spans="1:12">
      <c r="A55" s="18"/>
      <c r="B55" s="18">
        <v>52001391</v>
      </c>
      <c r="C55" s="18" t="s">
        <v>56</v>
      </c>
      <c r="D55" s="19">
        <v>1010</v>
      </c>
      <c r="E55" s="19">
        <v>1030</v>
      </c>
      <c r="F55" s="21">
        <f t="shared" si="0"/>
        <v>1.0198019801980198</v>
      </c>
      <c r="G55" s="19">
        <v>1497</v>
      </c>
      <c r="H55" s="19">
        <v>1574</v>
      </c>
      <c r="I55" s="21">
        <f t="shared" si="1"/>
        <v>1.051436205744823</v>
      </c>
      <c r="J55" s="22">
        <v>25.346139299999997</v>
      </c>
      <c r="K55" s="23">
        <v>28.421259999999943</v>
      </c>
      <c r="L55" s="21">
        <f t="shared" si="2"/>
        <v>1.1213250137862198</v>
      </c>
    </row>
    <row r="56" spans="1:12">
      <c r="A56" s="18"/>
      <c r="B56" s="18">
        <v>52001583</v>
      </c>
      <c r="C56" s="18" t="s">
        <v>95</v>
      </c>
      <c r="D56" s="19">
        <v>364</v>
      </c>
      <c r="E56" s="19">
        <v>0</v>
      </c>
      <c r="F56" s="21">
        <f t="shared" si="0"/>
        <v>0</v>
      </c>
      <c r="G56" s="19">
        <v>155</v>
      </c>
      <c r="H56" s="19">
        <v>0</v>
      </c>
      <c r="I56" s="21">
        <f t="shared" si="1"/>
        <v>0</v>
      </c>
      <c r="J56" s="22">
        <v>9.1503843999999965</v>
      </c>
      <c r="K56" s="23">
        <v>0</v>
      </c>
      <c r="L56" s="21">
        <f t="shared" si="2"/>
        <v>0</v>
      </c>
    </row>
    <row r="57" spans="1:12">
      <c r="A57" s="18"/>
      <c r="B57" s="18">
        <v>52001429</v>
      </c>
      <c r="C57" s="18" t="s">
        <v>57</v>
      </c>
      <c r="D57" s="19">
        <v>1566</v>
      </c>
      <c r="E57" s="19">
        <v>1457</v>
      </c>
      <c r="F57" s="21">
        <f t="shared" si="0"/>
        <v>0.93039591315453385</v>
      </c>
      <c r="G57" s="19">
        <v>2161</v>
      </c>
      <c r="H57" s="19">
        <v>2182</v>
      </c>
      <c r="I57" s="21">
        <f t="shared" si="1"/>
        <v>1.0097177232762611</v>
      </c>
      <c r="J57" s="22">
        <v>31.9446449</v>
      </c>
      <c r="K57" s="23">
        <v>31.732319999999941</v>
      </c>
      <c r="L57" s="21">
        <f t="shared" si="2"/>
        <v>0.9933533491868598</v>
      </c>
    </row>
    <row r="58" spans="1:12">
      <c r="A58" s="24" t="s">
        <v>58</v>
      </c>
      <c r="B58" s="24"/>
      <c r="C58" s="24"/>
      <c r="D58" s="25">
        <f>SUM(D48:D57)</f>
        <v>17042</v>
      </c>
      <c r="E58" s="25">
        <f>SUM(E48:E57)</f>
        <v>14498</v>
      </c>
      <c r="F58" s="26">
        <f t="shared" si="0"/>
        <v>0.85072174627391151</v>
      </c>
      <c r="G58" s="25">
        <f>SUM(G48:G57)</f>
        <v>18125</v>
      </c>
      <c r="H58" s="25">
        <f>SUM(H48:H57)</f>
        <v>17451</v>
      </c>
      <c r="I58" s="26">
        <f t="shared" si="1"/>
        <v>0.96281379310344828</v>
      </c>
      <c r="J58" s="27">
        <f>SUM(J48:J57)</f>
        <v>376.64978600000006</v>
      </c>
      <c r="K58" s="27">
        <f>SUM(K48:K57)</f>
        <v>349.24749599999973</v>
      </c>
      <c r="L58" s="26">
        <f t="shared" si="2"/>
        <v>0.92724729704213793</v>
      </c>
    </row>
    <row r="59" spans="1:12">
      <c r="A59" s="18" t="s">
        <v>59</v>
      </c>
      <c r="B59" s="18">
        <v>52000149</v>
      </c>
      <c r="C59" s="18" t="s">
        <v>60</v>
      </c>
      <c r="D59" s="19">
        <v>4668</v>
      </c>
      <c r="E59" s="19">
        <v>4192</v>
      </c>
      <c r="F59" s="21">
        <f t="shared" si="0"/>
        <v>0.8980291345329906</v>
      </c>
      <c r="G59" s="19">
        <v>2330</v>
      </c>
      <c r="H59" s="19">
        <v>2310</v>
      </c>
      <c r="I59" s="21">
        <f t="shared" si="1"/>
        <v>0.99141630901287559</v>
      </c>
      <c r="J59" s="22">
        <v>65.596914899999987</v>
      </c>
      <c r="K59" s="23">
        <v>68.620599999999442</v>
      </c>
      <c r="L59" s="21">
        <f t="shared" si="2"/>
        <v>1.0460949284674279</v>
      </c>
    </row>
    <row r="60" spans="1:12">
      <c r="A60" s="18"/>
      <c r="B60" s="18">
        <v>52000315</v>
      </c>
      <c r="C60" s="18" t="s">
        <v>61</v>
      </c>
      <c r="D60" s="19">
        <v>3495</v>
      </c>
      <c r="E60" s="19">
        <v>3028</v>
      </c>
      <c r="F60" s="21">
        <f t="shared" si="0"/>
        <v>0.86638054363376249</v>
      </c>
      <c r="G60" s="19">
        <v>2001</v>
      </c>
      <c r="H60" s="19">
        <v>2008</v>
      </c>
      <c r="I60" s="21">
        <f t="shared" si="1"/>
        <v>1.0034982508745627</v>
      </c>
      <c r="J60" s="22">
        <v>48.383754000000017</v>
      </c>
      <c r="K60" s="23">
        <v>47.455609999999794</v>
      </c>
      <c r="L60" s="21">
        <f t="shared" si="2"/>
        <v>0.98081703209717408</v>
      </c>
    </row>
    <row r="61" spans="1:12">
      <c r="A61" s="18"/>
      <c r="B61" s="18">
        <v>52000382</v>
      </c>
      <c r="C61" s="18" t="s">
        <v>62</v>
      </c>
      <c r="D61" s="19">
        <v>4</v>
      </c>
      <c r="E61" s="19">
        <v>6</v>
      </c>
      <c r="F61" s="21">
        <f t="shared" si="0"/>
        <v>1.5</v>
      </c>
      <c r="G61" s="19">
        <v>3</v>
      </c>
      <c r="H61" s="19">
        <v>4</v>
      </c>
      <c r="I61" s="21">
        <f t="shared" si="1"/>
        <v>1.3333333333333333</v>
      </c>
      <c r="J61" s="22">
        <v>1.06242E-2</v>
      </c>
      <c r="K61" s="23">
        <v>7.6069999999999999E-2</v>
      </c>
      <c r="L61" s="21">
        <f t="shared" si="2"/>
        <v>7.1600685228064229</v>
      </c>
    </row>
    <row r="62" spans="1:12">
      <c r="A62" s="18"/>
      <c r="B62" s="18">
        <v>52000764</v>
      </c>
      <c r="C62" s="18" t="s">
        <v>63</v>
      </c>
      <c r="D62" s="19">
        <v>2191</v>
      </c>
      <c r="E62" s="19">
        <v>1806</v>
      </c>
      <c r="F62" s="21">
        <f t="shared" si="0"/>
        <v>0.82428115015974446</v>
      </c>
      <c r="G62" s="19">
        <v>214</v>
      </c>
      <c r="H62" s="19">
        <v>224</v>
      </c>
      <c r="I62" s="21">
        <f t="shared" si="1"/>
        <v>1.0467289719626167</v>
      </c>
      <c r="J62" s="22">
        <v>27.330152599999977</v>
      </c>
      <c r="K62" s="23">
        <v>26.980160999999907</v>
      </c>
      <c r="L62" s="21">
        <f t="shared" si="2"/>
        <v>0.98719393904884123</v>
      </c>
    </row>
    <row r="63" spans="1:12">
      <c r="A63" s="18"/>
      <c r="B63" s="18">
        <v>52000865</v>
      </c>
      <c r="C63" s="18" t="s">
        <v>64</v>
      </c>
      <c r="D63" s="19">
        <v>3837</v>
      </c>
      <c r="E63" s="19">
        <v>3966</v>
      </c>
      <c r="F63" s="21">
        <f t="shared" si="0"/>
        <v>1.0336200156372166</v>
      </c>
      <c r="G63" s="19">
        <v>815</v>
      </c>
      <c r="H63" s="19">
        <v>652</v>
      </c>
      <c r="I63" s="21">
        <f t="shared" si="1"/>
        <v>0.8</v>
      </c>
      <c r="J63" s="22">
        <v>51.570149600000008</v>
      </c>
      <c r="K63" s="23">
        <v>56.567059999999834</v>
      </c>
      <c r="L63" s="21">
        <f t="shared" si="2"/>
        <v>1.0968954024519608</v>
      </c>
    </row>
    <row r="64" spans="1:12">
      <c r="A64" s="18"/>
      <c r="B64" s="18">
        <v>52000925</v>
      </c>
      <c r="C64" s="18" t="s">
        <v>65</v>
      </c>
      <c r="D64" s="19">
        <v>2069</v>
      </c>
      <c r="E64" s="19">
        <v>1628</v>
      </c>
      <c r="F64" s="21">
        <f t="shared" si="0"/>
        <v>0.78685355244079269</v>
      </c>
      <c r="G64" s="19">
        <v>158</v>
      </c>
      <c r="H64" s="19">
        <v>145</v>
      </c>
      <c r="I64" s="21">
        <f t="shared" si="1"/>
        <v>0.91772151898734178</v>
      </c>
      <c r="J64" s="22">
        <v>23.066074799999985</v>
      </c>
      <c r="K64" s="23">
        <v>22.854269999999953</v>
      </c>
      <c r="L64" s="21">
        <f t="shared" si="2"/>
        <v>0.99081747536862963</v>
      </c>
    </row>
    <row r="65" spans="1:12">
      <c r="A65" s="18"/>
      <c r="B65" s="18">
        <v>52001179</v>
      </c>
      <c r="C65" s="18" t="s">
        <v>66</v>
      </c>
      <c r="D65" s="19">
        <v>2000</v>
      </c>
      <c r="E65" s="19">
        <v>2068</v>
      </c>
      <c r="F65" s="21">
        <f t="shared" si="0"/>
        <v>1.034</v>
      </c>
      <c r="G65" s="19">
        <v>84</v>
      </c>
      <c r="H65" s="19">
        <v>212</v>
      </c>
      <c r="I65" s="21">
        <f t="shared" si="1"/>
        <v>2.5238095238095237</v>
      </c>
      <c r="J65" s="22">
        <v>20.737744499999987</v>
      </c>
      <c r="K65" s="23">
        <v>24.160699999999942</v>
      </c>
      <c r="L65" s="21">
        <f t="shared" si="2"/>
        <v>1.1650591991814712</v>
      </c>
    </row>
    <row r="66" spans="1:12">
      <c r="A66" s="18"/>
      <c r="B66" s="18">
        <v>52001409</v>
      </c>
      <c r="C66" s="18" t="s">
        <v>67</v>
      </c>
      <c r="D66" s="19">
        <v>3200</v>
      </c>
      <c r="E66" s="19">
        <v>3495</v>
      </c>
      <c r="F66" s="21">
        <f t="shared" si="0"/>
        <v>1.0921875000000001</v>
      </c>
      <c r="G66" s="19">
        <v>367</v>
      </c>
      <c r="H66" s="19">
        <v>242</v>
      </c>
      <c r="I66" s="21">
        <f t="shared" si="1"/>
        <v>0.65940054495912803</v>
      </c>
      <c r="J66" s="22">
        <v>41.361590300000053</v>
      </c>
      <c r="K66" s="23">
        <v>51.193919999999949</v>
      </c>
      <c r="L66" s="21">
        <f t="shared" si="2"/>
        <v>1.2377164327745851</v>
      </c>
    </row>
    <row r="67" spans="1:12">
      <c r="A67" s="18"/>
      <c r="B67" s="18">
        <v>52001434</v>
      </c>
      <c r="C67" s="18" t="s">
        <v>68</v>
      </c>
      <c r="D67" s="19">
        <v>1850</v>
      </c>
      <c r="E67" s="19">
        <v>1381</v>
      </c>
      <c r="F67" s="21">
        <f t="shared" si="0"/>
        <v>0.74648648648648652</v>
      </c>
      <c r="G67" s="19">
        <v>272</v>
      </c>
      <c r="H67" s="19">
        <v>192</v>
      </c>
      <c r="I67" s="21">
        <f t="shared" si="1"/>
        <v>0.70588235294117652</v>
      </c>
      <c r="J67" s="22">
        <v>23.083475100000008</v>
      </c>
      <c r="K67" s="23">
        <v>19.07438999999993</v>
      </c>
      <c r="L67" s="21">
        <f t="shared" si="2"/>
        <v>0.82632228974916877</v>
      </c>
    </row>
    <row r="68" spans="1:12">
      <c r="A68" s="18"/>
      <c r="B68" s="18">
        <v>52001586</v>
      </c>
      <c r="C68" s="18" t="s">
        <v>96</v>
      </c>
      <c r="D68" s="19">
        <v>777</v>
      </c>
      <c r="E68" s="19">
        <v>737</v>
      </c>
      <c r="F68" s="21">
        <f t="shared" si="0"/>
        <v>0.94851994851994847</v>
      </c>
      <c r="G68" s="19">
        <v>168</v>
      </c>
      <c r="H68" s="19">
        <v>99</v>
      </c>
      <c r="I68" s="21">
        <f t="shared" si="1"/>
        <v>0.5892857142857143</v>
      </c>
      <c r="J68" s="22">
        <v>10.387154300000004</v>
      </c>
      <c r="K68" s="23">
        <v>9.9863699999999849</v>
      </c>
      <c r="L68" s="21">
        <f t="shared" si="2"/>
        <v>0.96141538977619512</v>
      </c>
    </row>
    <row r="69" spans="1:12">
      <c r="A69" s="18"/>
      <c r="B69" s="18">
        <v>52001454</v>
      </c>
      <c r="C69" s="18" t="s">
        <v>69</v>
      </c>
      <c r="D69" s="19">
        <v>2849</v>
      </c>
      <c r="E69" s="19">
        <v>2694</v>
      </c>
      <c r="F69" s="21">
        <f t="shared" si="0"/>
        <v>0.94559494559494561</v>
      </c>
      <c r="G69" s="19">
        <v>1926</v>
      </c>
      <c r="H69" s="19">
        <v>1588</v>
      </c>
      <c r="I69" s="21">
        <f t="shared" si="1"/>
        <v>0.82450674974039462</v>
      </c>
      <c r="J69" s="22">
        <v>42.595017299999924</v>
      </c>
      <c r="K69" s="23">
        <v>43.890499999999754</v>
      </c>
      <c r="L69" s="21">
        <f t="shared" si="2"/>
        <v>1.0304139493799391</v>
      </c>
    </row>
    <row r="70" spans="1:12">
      <c r="A70" s="24" t="s">
        <v>70</v>
      </c>
      <c r="B70" s="24"/>
      <c r="C70" s="24"/>
      <c r="D70" s="25">
        <f>SUM(D59:D69)</f>
        <v>26940</v>
      </c>
      <c r="E70" s="25">
        <f>SUM(E59:E69)</f>
        <v>25001</v>
      </c>
      <c r="F70" s="26">
        <f t="shared" ref="F70:F86" si="7">E70/D70</f>
        <v>0.92802524127691166</v>
      </c>
      <c r="G70" s="25">
        <f>SUM(G59:G69)</f>
        <v>8338</v>
      </c>
      <c r="H70" s="25">
        <f>SUM(H59:H69)</f>
        <v>7676</v>
      </c>
      <c r="I70" s="26">
        <f t="shared" ref="I70:I86" si="8">H70/G70</f>
        <v>0.92060446150155917</v>
      </c>
      <c r="J70" s="27">
        <f>SUM(J59:J69)</f>
        <v>354.12265159999998</v>
      </c>
      <c r="K70" s="27">
        <f>SUM(K59:K69)</f>
        <v>370.85965099999845</v>
      </c>
      <c r="L70" s="26">
        <f t="shared" ref="L70:L86" si="9">K70/J70</f>
        <v>1.0472632838491895</v>
      </c>
    </row>
    <row r="71" spans="1:12">
      <c r="A71" s="18" t="s">
        <v>71</v>
      </c>
      <c r="B71" s="18">
        <v>50007865</v>
      </c>
      <c r="C71" s="18" t="s">
        <v>72</v>
      </c>
      <c r="D71" s="19">
        <v>4672</v>
      </c>
      <c r="E71" s="19">
        <v>3267</v>
      </c>
      <c r="F71" s="21">
        <f t="shared" si="7"/>
        <v>0.6992722602739726</v>
      </c>
      <c r="G71" s="19">
        <v>2158</v>
      </c>
      <c r="H71" s="19">
        <v>1633</v>
      </c>
      <c r="I71" s="21">
        <f t="shared" si="8"/>
        <v>0.75671918443002784</v>
      </c>
      <c r="J71" s="22">
        <v>70.035615800000031</v>
      </c>
      <c r="K71" s="23">
        <v>56.840409999999849</v>
      </c>
      <c r="L71" s="21">
        <f t="shared" si="9"/>
        <v>0.81159292098349511</v>
      </c>
    </row>
    <row r="72" spans="1:12">
      <c r="A72" s="18"/>
      <c r="B72" s="18">
        <v>50008463</v>
      </c>
      <c r="C72" s="18" t="s">
        <v>73</v>
      </c>
      <c r="D72" s="19">
        <v>1969</v>
      </c>
      <c r="E72" s="19">
        <v>1887</v>
      </c>
      <c r="F72" s="21">
        <f t="shared" si="7"/>
        <v>0.95835449466734379</v>
      </c>
      <c r="G72" s="19">
        <v>1243</v>
      </c>
      <c r="H72" s="19">
        <v>1327</v>
      </c>
      <c r="I72" s="21">
        <f t="shared" si="8"/>
        <v>1.0675784392598553</v>
      </c>
      <c r="J72" s="22">
        <v>31.526676200000008</v>
      </c>
      <c r="K72" s="23">
        <v>34.620189999999845</v>
      </c>
      <c r="L72" s="21">
        <f t="shared" si="9"/>
        <v>1.0981236899308731</v>
      </c>
    </row>
    <row r="73" spans="1:12">
      <c r="A73" s="18"/>
      <c r="B73" s="18">
        <v>52000111</v>
      </c>
      <c r="C73" s="18" t="s">
        <v>74</v>
      </c>
      <c r="D73" s="19">
        <v>1747</v>
      </c>
      <c r="E73" s="19">
        <v>1837</v>
      </c>
      <c r="F73" s="21">
        <f t="shared" si="7"/>
        <v>1.0515168860904407</v>
      </c>
      <c r="G73" s="19">
        <v>388</v>
      </c>
      <c r="H73" s="19">
        <v>453</v>
      </c>
      <c r="I73" s="21">
        <f t="shared" si="8"/>
        <v>1.1675257731958764</v>
      </c>
      <c r="J73" s="22">
        <v>23.619595999999998</v>
      </c>
      <c r="K73" s="23">
        <v>27.91451999999996</v>
      </c>
      <c r="L73" s="21">
        <f t="shared" si="9"/>
        <v>1.1818373184706445</v>
      </c>
    </row>
    <row r="74" spans="1:12">
      <c r="A74" s="18"/>
      <c r="B74" s="18">
        <v>52000231</v>
      </c>
      <c r="C74" s="18" t="s">
        <v>75</v>
      </c>
      <c r="D74" s="19">
        <v>2795</v>
      </c>
      <c r="E74" s="19">
        <v>2799</v>
      </c>
      <c r="F74" s="21">
        <f t="shared" si="7"/>
        <v>1.0014311270125225</v>
      </c>
      <c r="G74" s="19">
        <v>1007</v>
      </c>
      <c r="H74" s="19">
        <v>960</v>
      </c>
      <c r="I74" s="21">
        <f t="shared" si="8"/>
        <v>0.95332671300893745</v>
      </c>
      <c r="J74" s="22">
        <v>35.968860400000004</v>
      </c>
      <c r="K74" s="23">
        <v>37.986899999999956</v>
      </c>
      <c r="L74" s="21">
        <f t="shared" si="9"/>
        <v>1.0561051859179824</v>
      </c>
    </row>
    <row r="75" spans="1:12">
      <c r="A75" s="18"/>
      <c r="B75" s="18">
        <v>52000549</v>
      </c>
      <c r="C75" s="18" t="s">
        <v>76</v>
      </c>
      <c r="D75" s="19">
        <v>2003</v>
      </c>
      <c r="E75" s="19">
        <v>1732</v>
      </c>
      <c r="F75" s="21">
        <f t="shared" si="7"/>
        <v>0.86470294558162752</v>
      </c>
      <c r="G75" s="19">
        <v>791</v>
      </c>
      <c r="H75" s="19">
        <v>602</v>
      </c>
      <c r="I75" s="21">
        <f t="shared" si="8"/>
        <v>0.76106194690265483</v>
      </c>
      <c r="J75" s="22">
        <v>27.358826700000009</v>
      </c>
      <c r="K75" s="23">
        <v>24.791259999999902</v>
      </c>
      <c r="L75" s="21">
        <f t="shared" si="9"/>
        <v>0.90615216331626869</v>
      </c>
    </row>
    <row r="76" spans="1:12">
      <c r="A76" s="18"/>
      <c r="B76" s="18">
        <v>52000615</v>
      </c>
      <c r="C76" s="18" t="s">
        <v>77</v>
      </c>
      <c r="D76" s="19">
        <v>4176</v>
      </c>
      <c r="E76" s="19">
        <v>2823</v>
      </c>
      <c r="F76" s="21">
        <f t="shared" si="7"/>
        <v>0.6760057471264368</v>
      </c>
      <c r="G76" s="19">
        <v>1860</v>
      </c>
      <c r="H76" s="19">
        <v>1431</v>
      </c>
      <c r="I76" s="21">
        <f t="shared" si="8"/>
        <v>0.76935483870967747</v>
      </c>
      <c r="J76" s="22">
        <v>72.631186499999941</v>
      </c>
      <c r="K76" s="23">
        <v>51.304329999999979</v>
      </c>
      <c r="L76" s="21">
        <f t="shared" si="9"/>
        <v>0.70636778045750392</v>
      </c>
    </row>
    <row r="77" spans="1:12">
      <c r="A77" s="18"/>
      <c r="B77" s="18">
        <v>52000680</v>
      </c>
      <c r="C77" s="18" t="s">
        <v>78</v>
      </c>
      <c r="D77" s="19">
        <v>1722</v>
      </c>
      <c r="E77" s="19">
        <v>1302</v>
      </c>
      <c r="F77" s="21">
        <f t="shared" si="7"/>
        <v>0.75609756097560976</v>
      </c>
      <c r="G77" s="19">
        <v>376</v>
      </c>
      <c r="H77" s="19">
        <v>278</v>
      </c>
      <c r="I77" s="21">
        <f t="shared" si="8"/>
        <v>0.73936170212765961</v>
      </c>
      <c r="J77" s="22">
        <v>26.005473800000004</v>
      </c>
      <c r="K77" s="23">
        <v>22.777779999999954</v>
      </c>
      <c r="L77" s="21">
        <f t="shared" si="9"/>
        <v>0.87588406099334171</v>
      </c>
    </row>
    <row r="78" spans="1:12">
      <c r="A78" s="18"/>
      <c r="B78" s="18">
        <v>52000754</v>
      </c>
      <c r="C78" s="18" t="s">
        <v>79</v>
      </c>
      <c r="D78" s="19">
        <v>1644</v>
      </c>
      <c r="E78" s="19">
        <v>1921</v>
      </c>
      <c r="F78" s="21">
        <f t="shared" si="7"/>
        <v>1.1684914841849148</v>
      </c>
      <c r="G78" s="19">
        <v>627</v>
      </c>
      <c r="H78" s="19">
        <v>465</v>
      </c>
      <c r="I78" s="21">
        <f t="shared" si="8"/>
        <v>0.74162679425837319</v>
      </c>
      <c r="J78" s="22">
        <v>36.746364700000015</v>
      </c>
      <c r="K78" s="23">
        <v>40.154099999999929</v>
      </c>
      <c r="L78" s="21">
        <f t="shared" si="9"/>
        <v>1.0927366646420922</v>
      </c>
    </row>
    <row r="79" spans="1:12">
      <c r="A79" s="18"/>
      <c r="B79" s="18">
        <v>52001109</v>
      </c>
      <c r="C79" s="18" t="s">
        <v>80</v>
      </c>
      <c r="D79" s="19">
        <v>0</v>
      </c>
      <c r="E79" s="19">
        <v>0</v>
      </c>
      <c r="F79" s="21" t="e">
        <f t="shared" si="7"/>
        <v>#DIV/0!</v>
      </c>
      <c r="G79" s="19">
        <v>0</v>
      </c>
      <c r="H79" s="19">
        <v>0</v>
      </c>
      <c r="I79" s="21" t="e">
        <f t="shared" si="8"/>
        <v>#DIV/0!</v>
      </c>
      <c r="J79" s="22">
        <v>0</v>
      </c>
      <c r="K79" s="23">
        <v>0</v>
      </c>
      <c r="L79" s="21" t="e">
        <f t="shared" si="9"/>
        <v>#DIV/0!</v>
      </c>
    </row>
    <row r="80" spans="1:12">
      <c r="A80" s="18"/>
      <c r="B80" s="18">
        <v>52001299</v>
      </c>
      <c r="C80" s="18" t="s">
        <v>81</v>
      </c>
      <c r="D80" s="19">
        <v>1386</v>
      </c>
      <c r="E80" s="19">
        <v>925</v>
      </c>
      <c r="F80" s="21">
        <f t="shared" si="7"/>
        <v>0.66738816738816742</v>
      </c>
      <c r="G80" s="19">
        <v>280</v>
      </c>
      <c r="H80" s="19">
        <v>124</v>
      </c>
      <c r="I80" s="21">
        <f t="shared" si="8"/>
        <v>0.44285714285714284</v>
      </c>
      <c r="J80" s="22">
        <v>17.351553599999985</v>
      </c>
      <c r="K80" s="23">
        <v>13.880699999999988</v>
      </c>
      <c r="L80" s="21">
        <f t="shared" si="9"/>
        <v>0.79996871288804949</v>
      </c>
    </row>
    <row r="81" spans="1:12">
      <c r="A81" s="18"/>
      <c r="B81" s="18">
        <v>52001300</v>
      </c>
      <c r="C81" s="18" t="s">
        <v>82</v>
      </c>
      <c r="D81" s="19">
        <v>4200</v>
      </c>
      <c r="E81" s="19">
        <v>3808</v>
      </c>
      <c r="F81" s="21">
        <f t="shared" si="7"/>
        <v>0.90666666666666662</v>
      </c>
      <c r="G81" s="19">
        <v>957</v>
      </c>
      <c r="H81" s="19">
        <v>1017</v>
      </c>
      <c r="I81" s="21">
        <f t="shared" si="8"/>
        <v>1.0626959247648904</v>
      </c>
      <c r="J81" s="22">
        <v>49.899136899999995</v>
      </c>
      <c r="K81" s="23">
        <v>49.813319999999678</v>
      </c>
      <c r="L81" s="21">
        <f t="shared" si="9"/>
        <v>0.99828019269807611</v>
      </c>
    </row>
    <row r="82" spans="1:12">
      <c r="A82" s="18"/>
      <c r="B82" s="18">
        <v>52001580</v>
      </c>
      <c r="C82" s="18" t="s">
        <v>94</v>
      </c>
      <c r="D82" s="19">
        <v>822</v>
      </c>
      <c r="E82" s="19">
        <v>874</v>
      </c>
      <c r="F82" s="21">
        <f t="shared" si="7"/>
        <v>1.0632603406326033</v>
      </c>
      <c r="G82" s="19">
        <v>135</v>
      </c>
      <c r="H82" s="19">
        <v>98</v>
      </c>
      <c r="I82" s="21">
        <f t="shared" si="8"/>
        <v>0.72592592592592597</v>
      </c>
      <c r="J82" s="22">
        <v>12.708471099999997</v>
      </c>
      <c r="K82" s="23">
        <v>12.192839999999981</v>
      </c>
      <c r="L82" s="21">
        <f t="shared" si="9"/>
        <v>0.95942618935490864</v>
      </c>
    </row>
    <row r="83" spans="1:12">
      <c r="A83" s="18"/>
      <c r="B83" s="18">
        <v>52001581</v>
      </c>
      <c r="C83" s="18" t="s">
        <v>97</v>
      </c>
      <c r="D83" s="19">
        <v>704</v>
      </c>
      <c r="E83" s="19">
        <v>549</v>
      </c>
      <c r="F83" s="21">
        <f t="shared" si="7"/>
        <v>0.77982954545454541</v>
      </c>
      <c r="G83" s="19">
        <v>273</v>
      </c>
      <c r="H83" s="19">
        <v>236</v>
      </c>
      <c r="I83" s="21">
        <f t="shared" si="8"/>
        <v>0.86446886446886451</v>
      </c>
      <c r="J83" s="22">
        <v>9.6117066000000051</v>
      </c>
      <c r="K83" s="23">
        <v>8.1228999999999925</v>
      </c>
      <c r="L83" s="21">
        <f t="shared" si="9"/>
        <v>0.8451048641039447</v>
      </c>
    </row>
    <row r="84" spans="1:12">
      <c r="A84" s="18"/>
      <c r="B84" s="18">
        <v>52001510</v>
      </c>
      <c r="C84" s="18" t="s">
        <v>83</v>
      </c>
      <c r="D84" s="19">
        <v>1072</v>
      </c>
      <c r="E84" s="19">
        <v>941</v>
      </c>
      <c r="F84" s="21">
        <f t="shared" si="7"/>
        <v>0.87779850746268662</v>
      </c>
      <c r="G84" s="19">
        <v>335</v>
      </c>
      <c r="H84" s="19">
        <v>260</v>
      </c>
      <c r="I84" s="21">
        <f t="shared" si="8"/>
        <v>0.77611940298507465</v>
      </c>
      <c r="J84" s="22">
        <v>18.571903899999988</v>
      </c>
      <c r="K84" s="23">
        <v>17.231669999999944</v>
      </c>
      <c r="L84" s="21">
        <f t="shared" si="9"/>
        <v>0.92783540625578809</v>
      </c>
    </row>
    <row r="85" spans="1:12">
      <c r="A85" s="24" t="s">
        <v>84</v>
      </c>
      <c r="B85" s="24"/>
      <c r="C85" s="24"/>
      <c r="D85" s="25">
        <f t="shared" ref="D85:K85" si="10">SUM(D71:D84)</f>
        <v>28912</v>
      </c>
      <c r="E85" s="25">
        <f t="shared" si="10"/>
        <v>24665</v>
      </c>
      <c r="F85" s="26">
        <f t="shared" si="7"/>
        <v>0.85310597675705591</v>
      </c>
      <c r="G85" s="25">
        <f t="shared" si="10"/>
        <v>10430</v>
      </c>
      <c r="H85" s="25">
        <f t="shared" si="10"/>
        <v>8884</v>
      </c>
      <c r="I85" s="26">
        <f t="shared" si="8"/>
        <v>0.85177372962607867</v>
      </c>
      <c r="J85" s="27">
        <f t="shared" si="10"/>
        <v>432.03537219999998</v>
      </c>
      <c r="K85" s="28">
        <f t="shared" si="10"/>
        <v>397.63091999999898</v>
      </c>
      <c r="L85" s="26">
        <f t="shared" si="9"/>
        <v>0.92036658474326416</v>
      </c>
    </row>
    <row r="86" spans="1:12">
      <c r="A86" s="18" t="s">
        <v>85</v>
      </c>
      <c r="B86" s="18"/>
      <c r="C86" s="18"/>
      <c r="D86" s="19">
        <f t="shared" ref="D86:K86" si="11">SUM(D85,D70,D58,D47,D31,D23,D10)</f>
        <v>171137</v>
      </c>
      <c r="E86" s="19">
        <f t="shared" si="11"/>
        <v>161708</v>
      </c>
      <c r="F86" s="21">
        <f t="shared" si="7"/>
        <v>0.94490379053039375</v>
      </c>
      <c r="G86" s="19">
        <f t="shared" si="11"/>
        <v>85765</v>
      </c>
      <c r="H86" s="19">
        <f t="shared" si="11"/>
        <v>79595</v>
      </c>
      <c r="I86" s="21">
        <f t="shared" si="8"/>
        <v>0.92805923162129078</v>
      </c>
      <c r="J86" s="22">
        <f t="shared" si="11"/>
        <v>2642.5222544000003</v>
      </c>
      <c r="K86" s="23">
        <f t="shared" si="11"/>
        <v>2666.6279699999918</v>
      </c>
      <c r="L86" s="21">
        <f t="shared" si="9"/>
        <v>1.0091222374986071</v>
      </c>
    </row>
  </sheetData>
  <mergeCells count="3">
    <mergeCell ref="D1:E1"/>
    <mergeCell ref="G1:H1"/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3" tint="0.79998168889431442"/>
  </sheetPr>
  <dimension ref="A1:L86"/>
  <sheetViews>
    <sheetView workbookViewId="0">
      <selection activeCell="C38" sqref="C38"/>
    </sheetView>
  </sheetViews>
  <sheetFormatPr defaultRowHeight="12.75"/>
  <cols>
    <col min="1" max="2" width="9.140625" style="16"/>
    <col min="3" max="3" width="37.140625" style="16" bestFit="1" customWidth="1"/>
    <col min="4" max="4" width="9.140625" style="31"/>
    <col min="5" max="5" width="11.7109375" style="31" bestFit="1" customWidth="1"/>
    <col min="6" max="6" width="11.7109375" style="31" customWidth="1"/>
    <col min="7" max="7" width="9.140625" style="31"/>
    <col min="8" max="8" width="11.7109375" style="31" bestFit="1" customWidth="1"/>
    <col min="9" max="9" width="11.7109375" style="31" customWidth="1"/>
    <col min="10" max="10" width="9" style="31" bestFit="1" customWidth="1"/>
    <col min="11" max="11" width="11.7109375" style="31" bestFit="1" customWidth="1"/>
    <col min="12" max="12" width="9.140625" style="31"/>
    <col min="13" max="16384" width="9.140625" style="16"/>
  </cols>
  <sheetData>
    <row r="1" spans="1:12">
      <c r="D1" s="86" t="s">
        <v>86</v>
      </c>
      <c r="E1" s="86"/>
      <c r="G1" s="86" t="s">
        <v>89</v>
      </c>
      <c r="H1" s="86"/>
      <c r="J1" s="86" t="s">
        <v>90</v>
      </c>
      <c r="K1" s="86"/>
    </row>
    <row r="2" spans="1:12">
      <c r="A2" s="18" t="s">
        <v>0</v>
      </c>
      <c r="B2" s="18" t="s">
        <v>1</v>
      </c>
      <c r="C2" s="18" t="s">
        <v>2</v>
      </c>
      <c r="D2" s="19" t="s">
        <v>87</v>
      </c>
      <c r="E2" s="19" t="s">
        <v>88</v>
      </c>
      <c r="F2" s="19" t="s">
        <v>93</v>
      </c>
      <c r="G2" s="19" t="s">
        <v>87</v>
      </c>
      <c r="H2" s="19" t="s">
        <v>88</v>
      </c>
      <c r="I2" s="19" t="s">
        <v>93</v>
      </c>
      <c r="J2" s="19" t="s">
        <v>87</v>
      </c>
      <c r="K2" s="19" t="s">
        <v>88</v>
      </c>
      <c r="L2" s="20" t="s">
        <v>93</v>
      </c>
    </row>
    <row r="3" spans="1:12">
      <c r="A3" s="18" t="s">
        <v>3</v>
      </c>
      <c r="B3" s="18">
        <v>52000238</v>
      </c>
      <c r="C3" s="18" t="s">
        <v>4</v>
      </c>
      <c r="D3" s="19">
        <v>3108</v>
      </c>
      <c r="E3" s="19">
        <v>2876</v>
      </c>
      <c r="F3" s="21">
        <f>E3/D3</f>
        <v>0.92535392535392536</v>
      </c>
      <c r="G3" s="19">
        <v>760</v>
      </c>
      <c r="H3" s="19">
        <v>734</v>
      </c>
      <c r="I3" s="21">
        <f>H3/G3</f>
        <v>0.96578947368421053</v>
      </c>
      <c r="J3" s="22">
        <v>40.970619300000038</v>
      </c>
      <c r="K3" s="23">
        <v>42.84603399999984</v>
      </c>
      <c r="L3" s="21">
        <f>K3/J3</f>
        <v>1.045774624158532</v>
      </c>
    </row>
    <row r="4" spans="1:12">
      <c r="A4" s="18"/>
      <c r="B4" s="18">
        <v>52000379</v>
      </c>
      <c r="C4" s="18" t="s">
        <v>5</v>
      </c>
      <c r="D4" s="19">
        <v>2267</v>
      </c>
      <c r="E4" s="19">
        <v>2059</v>
      </c>
      <c r="F4" s="21">
        <f t="shared" ref="F4:F70" si="0">E4/D4</f>
        <v>0.90824878694309663</v>
      </c>
      <c r="G4" s="19">
        <v>546</v>
      </c>
      <c r="H4" s="19">
        <v>531</v>
      </c>
      <c r="I4" s="21">
        <f t="shared" ref="I4:I70" si="1">H4/G4</f>
        <v>0.97252747252747251</v>
      </c>
      <c r="J4" s="22">
        <v>28.899458299999999</v>
      </c>
      <c r="K4" s="23">
        <v>29.98829299999986</v>
      </c>
      <c r="L4" s="21">
        <f t="shared" ref="L4:L70" si="2">K4/J4</f>
        <v>1.0376766473854584</v>
      </c>
    </row>
    <row r="5" spans="1:12">
      <c r="A5" s="18"/>
      <c r="B5" s="18">
        <v>52000524</v>
      </c>
      <c r="C5" s="18" t="s">
        <v>6</v>
      </c>
      <c r="D5" s="19">
        <v>2299</v>
      </c>
      <c r="E5" s="19">
        <v>2203</v>
      </c>
      <c r="F5" s="21">
        <f t="shared" si="0"/>
        <v>0.95824271422357543</v>
      </c>
      <c r="G5" s="19">
        <v>439</v>
      </c>
      <c r="H5" s="19">
        <v>383</v>
      </c>
      <c r="I5" s="21">
        <f t="shared" si="1"/>
        <v>0.87243735763097952</v>
      </c>
      <c r="J5" s="22">
        <v>34.104639599999977</v>
      </c>
      <c r="K5" s="23">
        <v>34.865886999999944</v>
      </c>
      <c r="L5" s="21">
        <f t="shared" si="2"/>
        <v>1.0223209337183545</v>
      </c>
    </row>
    <row r="6" spans="1:12">
      <c r="A6" s="18"/>
      <c r="B6" s="18">
        <v>52000671</v>
      </c>
      <c r="C6" s="18" t="s">
        <v>7</v>
      </c>
      <c r="D6" s="19">
        <v>1474</v>
      </c>
      <c r="E6" s="19">
        <v>1358</v>
      </c>
      <c r="F6" s="21">
        <f t="shared" si="0"/>
        <v>0.92130257801899595</v>
      </c>
      <c r="G6" s="19">
        <v>134</v>
      </c>
      <c r="H6" s="19">
        <v>120</v>
      </c>
      <c r="I6" s="21">
        <f>H6/G6</f>
        <v>0.89552238805970152</v>
      </c>
      <c r="J6" s="22">
        <v>17.100239899999995</v>
      </c>
      <c r="K6" s="23">
        <v>17.606249999999957</v>
      </c>
      <c r="L6" s="21">
        <f t="shared" si="2"/>
        <v>1.0295908187814349</v>
      </c>
    </row>
    <row r="7" spans="1:12">
      <c r="A7" s="18"/>
      <c r="B7" s="18">
        <v>52001160</v>
      </c>
      <c r="C7" s="18" t="s">
        <v>8</v>
      </c>
      <c r="D7" s="19">
        <v>3407</v>
      </c>
      <c r="E7" s="19">
        <v>2961</v>
      </c>
      <c r="F7" s="21">
        <f t="shared" si="0"/>
        <v>0.86909304373348983</v>
      </c>
      <c r="G7" s="19">
        <v>901</v>
      </c>
      <c r="H7" s="19">
        <v>776</v>
      </c>
      <c r="I7" s="21">
        <f t="shared" si="1"/>
        <v>0.86126526082130961</v>
      </c>
      <c r="J7" s="22">
        <v>43.474201400000027</v>
      </c>
      <c r="K7" s="23">
        <v>41.110377999999898</v>
      </c>
      <c r="L7" s="21">
        <f t="shared" si="2"/>
        <v>0.94562698511121757</v>
      </c>
    </row>
    <row r="8" spans="1:12">
      <c r="A8" s="18"/>
      <c r="B8" s="18">
        <v>52001514</v>
      </c>
      <c r="C8" s="18" t="s">
        <v>9</v>
      </c>
      <c r="D8" s="19">
        <v>1344</v>
      </c>
      <c r="E8" s="19">
        <v>1249</v>
      </c>
      <c r="F8" s="21">
        <f t="shared" si="0"/>
        <v>0.92931547619047616</v>
      </c>
      <c r="G8" s="19">
        <v>493</v>
      </c>
      <c r="H8" s="19">
        <v>457</v>
      </c>
      <c r="I8" s="21">
        <f t="shared" si="1"/>
        <v>0.92697768762677479</v>
      </c>
      <c r="J8" s="22">
        <v>17.054837599999985</v>
      </c>
      <c r="K8" s="23">
        <v>17.665653999999943</v>
      </c>
      <c r="L8" s="21">
        <f t="shared" si="2"/>
        <v>1.0358148470437478</v>
      </c>
    </row>
    <row r="9" spans="1:12">
      <c r="A9" s="18"/>
      <c r="B9" s="18">
        <v>52001570</v>
      </c>
      <c r="C9" s="18" t="s">
        <v>10</v>
      </c>
      <c r="D9" s="19">
        <v>936</v>
      </c>
      <c r="E9" s="19">
        <v>703</v>
      </c>
      <c r="F9" s="21">
        <f t="shared" si="0"/>
        <v>0.75106837606837606</v>
      </c>
      <c r="G9" s="19">
        <v>73</v>
      </c>
      <c r="H9" s="19">
        <v>47</v>
      </c>
      <c r="I9" s="21">
        <f t="shared" si="1"/>
        <v>0.64383561643835618</v>
      </c>
      <c r="J9" s="22">
        <v>9.2409761999999986</v>
      </c>
      <c r="K9" s="23">
        <v>9.1088559999999852</v>
      </c>
      <c r="L9" s="21">
        <f t="shared" si="2"/>
        <v>0.9857027875474873</v>
      </c>
    </row>
    <row r="10" spans="1:12">
      <c r="A10" s="24" t="s">
        <v>11</v>
      </c>
      <c r="B10" s="24"/>
      <c r="C10" s="24"/>
      <c r="D10" s="25">
        <f t="shared" ref="D10:K10" si="3">SUM(D3:D9)</f>
        <v>14835</v>
      </c>
      <c r="E10" s="25">
        <f t="shared" si="3"/>
        <v>13409</v>
      </c>
      <c r="F10" s="26">
        <f t="shared" si="0"/>
        <v>0.90387596899224809</v>
      </c>
      <c r="G10" s="25">
        <f t="shared" si="3"/>
        <v>3346</v>
      </c>
      <c r="H10" s="25">
        <f t="shared" si="3"/>
        <v>3048</v>
      </c>
      <c r="I10" s="26">
        <f t="shared" si="1"/>
        <v>0.91093843395098628</v>
      </c>
      <c r="J10" s="27">
        <f t="shared" si="3"/>
        <v>190.84497230000002</v>
      </c>
      <c r="K10" s="27">
        <f t="shared" si="3"/>
        <v>193.19135199999943</v>
      </c>
      <c r="L10" s="26">
        <f t="shared" si="2"/>
        <v>1.012294689620175</v>
      </c>
    </row>
    <row r="11" spans="1:12">
      <c r="A11" s="18" t="s">
        <v>12</v>
      </c>
      <c r="B11" s="18">
        <v>50000964</v>
      </c>
      <c r="C11" s="18" t="s">
        <v>13</v>
      </c>
      <c r="D11" s="19">
        <v>5649</v>
      </c>
      <c r="E11" s="19">
        <v>4973</v>
      </c>
      <c r="F11" s="21">
        <f t="shared" si="0"/>
        <v>0.88033280226588773</v>
      </c>
      <c r="G11" s="19">
        <v>4729</v>
      </c>
      <c r="H11" s="19">
        <v>4338</v>
      </c>
      <c r="I11" s="21">
        <f t="shared" si="1"/>
        <v>0.91731867202368367</v>
      </c>
      <c r="J11" s="22">
        <v>93.673635099999814</v>
      </c>
      <c r="K11" s="23">
        <v>93.023379999999776</v>
      </c>
      <c r="L11" s="21">
        <f t="shared" si="2"/>
        <v>0.99305829116905875</v>
      </c>
    </row>
    <row r="12" spans="1:12">
      <c r="A12" s="18"/>
      <c r="B12" s="18">
        <v>50010344</v>
      </c>
      <c r="C12" s="18" t="s">
        <v>14</v>
      </c>
      <c r="D12" s="19">
        <v>3248</v>
      </c>
      <c r="E12" s="19">
        <v>3062</v>
      </c>
      <c r="F12" s="21">
        <f t="shared" si="0"/>
        <v>0.94273399014778325</v>
      </c>
      <c r="G12" s="19">
        <v>2891</v>
      </c>
      <c r="H12" s="19">
        <v>2744</v>
      </c>
      <c r="I12" s="21">
        <f t="shared" si="1"/>
        <v>0.94915254237288138</v>
      </c>
      <c r="J12" s="22">
        <v>64.219032099999922</v>
      </c>
      <c r="K12" s="23">
        <v>70.937139999999587</v>
      </c>
      <c r="L12" s="21">
        <f t="shared" si="2"/>
        <v>1.1046124128675505</v>
      </c>
    </row>
    <row r="13" spans="1:12">
      <c r="A13" s="18"/>
      <c r="B13" s="18">
        <v>52000433</v>
      </c>
      <c r="C13" s="18" t="s">
        <v>15</v>
      </c>
      <c r="D13" s="19">
        <v>5274</v>
      </c>
      <c r="E13" s="19">
        <v>4826</v>
      </c>
      <c r="F13" s="21">
        <f t="shared" si="0"/>
        <v>0.91505498672734165</v>
      </c>
      <c r="G13" s="19">
        <v>2709</v>
      </c>
      <c r="H13" s="19">
        <v>3137</v>
      </c>
      <c r="I13" s="21">
        <f t="shared" si="1"/>
        <v>1.1579918789221115</v>
      </c>
      <c r="J13" s="22">
        <v>71.134113799999781</v>
      </c>
      <c r="K13" s="23">
        <v>100.85081999999994</v>
      </c>
      <c r="L13" s="21">
        <f t="shared" si="2"/>
        <v>1.4177560471695967</v>
      </c>
    </row>
    <row r="14" spans="1:12">
      <c r="A14" s="18"/>
      <c r="B14" s="18">
        <v>52000515</v>
      </c>
      <c r="C14" s="18" t="s">
        <v>16</v>
      </c>
      <c r="D14" s="19">
        <v>2863</v>
      </c>
      <c r="E14" s="19">
        <v>2841</v>
      </c>
      <c r="F14" s="21">
        <f t="shared" si="0"/>
        <v>0.99231575270695072</v>
      </c>
      <c r="G14" s="19">
        <v>3161</v>
      </c>
      <c r="H14" s="19">
        <v>3097</v>
      </c>
      <c r="I14" s="21">
        <f t="shared" si="1"/>
        <v>0.97975324264473262</v>
      </c>
      <c r="J14" s="22">
        <v>58.888248799999992</v>
      </c>
      <c r="K14" s="23">
        <v>64.739782999999761</v>
      </c>
      <c r="L14" s="21">
        <f t="shared" si="2"/>
        <v>1.0993667551547188</v>
      </c>
    </row>
    <row r="15" spans="1:12">
      <c r="A15" s="18"/>
      <c r="B15" s="18">
        <v>52001034</v>
      </c>
      <c r="C15" s="18" t="s">
        <v>17</v>
      </c>
      <c r="D15" s="19">
        <v>3340</v>
      </c>
      <c r="E15" s="19">
        <v>2745</v>
      </c>
      <c r="F15" s="21">
        <f t="shared" si="0"/>
        <v>0.82185628742514971</v>
      </c>
      <c r="G15" s="19">
        <v>1479</v>
      </c>
      <c r="H15" s="19">
        <v>1090</v>
      </c>
      <c r="I15" s="21">
        <f t="shared" si="1"/>
        <v>0.73698444895199455</v>
      </c>
      <c r="J15" s="22">
        <v>52.681382000000013</v>
      </c>
      <c r="K15" s="23">
        <v>51.052404999999879</v>
      </c>
      <c r="L15" s="21">
        <f t="shared" si="2"/>
        <v>0.96907869653077561</v>
      </c>
    </row>
    <row r="16" spans="1:12">
      <c r="A16" s="18"/>
      <c r="B16" s="18">
        <v>52001099</v>
      </c>
      <c r="C16" s="18" t="s">
        <v>18</v>
      </c>
      <c r="D16" s="19">
        <v>3349</v>
      </c>
      <c r="E16" s="19">
        <v>3023</v>
      </c>
      <c r="F16" s="21">
        <f t="shared" si="0"/>
        <v>0.9026575097043894</v>
      </c>
      <c r="G16" s="19">
        <v>797</v>
      </c>
      <c r="H16" s="19">
        <v>690</v>
      </c>
      <c r="I16" s="21">
        <f t="shared" si="1"/>
        <v>0.86574654956085317</v>
      </c>
      <c r="J16" s="22">
        <v>43.161875800000011</v>
      </c>
      <c r="K16" s="23">
        <v>43.919819999999838</v>
      </c>
      <c r="L16" s="21">
        <f t="shared" si="2"/>
        <v>1.0175605018538103</v>
      </c>
    </row>
    <row r="17" spans="1:12">
      <c r="A17" s="18"/>
      <c r="B17" s="18">
        <v>52001234</v>
      </c>
      <c r="C17" s="18" t="s">
        <v>19</v>
      </c>
      <c r="D17" s="19">
        <v>2686</v>
      </c>
      <c r="E17" s="19">
        <v>2793</v>
      </c>
      <c r="F17" s="21">
        <f t="shared" si="0"/>
        <v>1.0398361876396127</v>
      </c>
      <c r="G17" s="19">
        <v>396</v>
      </c>
      <c r="H17" s="19">
        <v>491</v>
      </c>
      <c r="I17" s="21">
        <f t="shared" si="1"/>
        <v>1.2398989898989898</v>
      </c>
      <c r="J17" s="22">
        <v>36.291755600000002</v>
      </c>
      <c r="K17" s="23">
        <v>41.270996999999781</v>
      </c>
      <c r="L17" s="21">
        <f t="shared" si="2"/>
        <v>1.1372003453037631</v>
      </c>
    </row>
    <row r="18" spans="1:12">
      <c r="A18" s="18"/>
      <c r="B18" s="18">
        <v>52001264</v>
      </c>
      <c r="C18" s="18" t="s">
        <v>20</v>
      </c>
      <c r="D18" s="19">
        <v>9</v>
      </c>
      <c r="E18" s="19">
        <v>517</v>
      </c>
      <c r="F18" s="21">
        <f t="shared" si="0"/>
        <v>57.444444444444443</v>
      </c>
      <c r="G18" s="19">
        <v>2</v>
      </c>
      <c r="H18" s="19">
        <v>116</v>
      </c>
      <c r="I18" s="21">
        <f t="shared" si="1"/>
        <v>58</v>
      </c>
      <c r="J18" s="22">
        <v>0.13976149999999998</v>
      </c>
      <c r="K18" s="23">
        <v>9.3548429999999918</v>
      </c>
      <c r="L18" s="21">
        <f t="shared" si="2"/>
        <v>66.934334562808729</v>
      </c>
    </row>
    <row r="19" spans="1:12">
      <c r="A19" s="18"/>
      <c r="B19" s="18">
        <v>52001289</v>
      </c>
      <c r="C19" s="18" t="s">
        <v>21</v>
      </c>
      <c r="D19" s="19">
        <v>2500</v>
      </c>
      <c r="E19" s="19">
        <v>2024</v>
      </c>
      <c r="F19" s="21">
        <f t="shared" si="0"/>
        <v>0.80959999999999999</v>
      </c>
      <c r="G19" s="19">
        <v>1518</v>
      </c>
      <c r="H19" s="19">
        <v>1270</v>
      </c>
      <c r="I19" s="21">
        <f t="shared" si="1"/>
        <v>0.83662714097496704</v>
      </c>
      <c r="J19" s="22">
        <v>35.416066100000002</v>
      </c>
      <c r="K19" s="23">
        <v>33.817419999999849</v>
      </c>
      <c r="L19" s="21">
        <f t="shared" si="2"/>
        <v>0.95486099174633765</v>
      </c>
    </row>
    <row r="20" spans="1:12">
      <c r="A20" s="18"/>
      <c r="B20" s="18">
        <v>52001471</v>
      </c>
      <c r="C20" s="18" t="s">
        <v>22</v>
      </c>
      <c r="D20" s="19">
        <v>1096</v>
      </c>
      <c r="E20" s="19">
        <v>982</v>
      </c>
      <c r="F20" s="21">
        <f t="shared" si="0"/>
        <v>0.89598540145985406</v>
      </c>
      <c r="G20" s="19">
        <v>566</v>
      </c>
      <c r="H20" s="19">
        <v>549</v>
      </c>
      <c r="I20" s="21">
        <f t="shared" si="1"/>
        <v>0.96996466431095407</v>
      </c>
      <c r="J20" s="22">
        <v>15.384500999999986</v>
      </c>
      <c r="K20" s="23">
        <v>17.199589999999951</v>
      </c>
      <c r="L20" s="21">
        <f t="shared" si="2"/>
        <v>1.1179816621936562</v>
      </c>
    </row>
    <row r="21" spans="1:12">
      <c r="A21" s="18"/>
      <c r="B21" s="18">
        <v>52001483</v>
      </c>
      <c r="C21" s="18" t="s">
        <v>23</v>
      </c>
      <c r="D21" s="19">
        <v>5999</v>
      </c>
      <c r="E21" s="19">
        <v>5340</v>
      </c>
      <c r="F21" s="21">
        <f t="shared" si="0"/>
        <v>0.89014835805967663</v>
      </c>
      <c r="G21" s="19">
        <v>2498</v>
      </c>
      <c r="H21" s="19">
        <v>2407</v>
      </c>
      <c r="I21" s="21">
        <f t="shared" si="1"/>
        <v>0.96357085668534825</v>
      </c>
      <c r="J21" s="22">
        <v>82.161605700000024</v>
      </c>
      <c r="K21" s="23">
        <v>90.988959999999608</v>
      </c>
      <c r="L21" s="21">
        <f t="shared" si="2"/>
        <v>1.1074389214377243</v>
      </c>
    </row>
    <row r="22" spans="1:12">
      <c r="A22" s="18"/>
      <c r="B22" s="18">
        <v>52001599</v>
      </c>
      <c r="C22" s="18" t="s">
        <v>98</v>
      </c>
      <c r="D22" s="19">
        <v>1162</v>
      </c>
      <c r="E22" s="19">
        <v>535</v>
      </c>
      <c r="F22" s="21">
        <f t="shared" si="0"/>
        <v>0.4604130808950086</v>
      </c>
      <c r="G22" s="19">
        <v>360</v>
      </c>
      <c r="H22" s="19">
        <v>104</v>
      </c>
      <c r="I22" s="21">
        <f t="shared" si="1"/>
        <v>0.28888888888888886</v>
      </c>
      <c r="J22" s="22">
        <v>15.12862090000001</v>
      </c>
      <c r="K22" s="23">
        <v>6.7181699999999962</v>
      </c>
      <c r="L22" s="21">
        <f t="shared" si="2"/>
        <v>0.44407021924913143</v>
      </c>
    </row>
    <row r="23" spans="1:12">
      <c r="A23" s="18"/>
      <c r="B23" s="18">
        <v>52001598</v>
      </c>
      <c r="C23" s="18" t="s">
        <v>99</v>
      </c>
      <c r="D23" s="19">
        <v>650</v>
      </c>
      <c r="E23" s="19">
        <v>110</v>
      </c>
      <c r="F23" s="21">
        <f t="shared" si="0"/>
        <v>0.16923076923076924</v>
      </c>
      <c r="G23" s="19">
        <v>158</v>
      </c>
      <c r="H23" s="19">
        <v>1</v>
      </c>
      <c r="I23" s="21">
        <f t="shared" si="1"/>
        <v>6.3291139240506328E-3</v>
      </c>
      <c r="J23" s="22">
        <v>9.4995262999999976</v>
      </c>
      <c r="K23" s="23">
        <v>1.1432</v>
      </c>
      <c r="L23" s="21">
        <f t="shared" si="2"/>
        <v>0.1203428427794342</v>
      </c>
    </row>
    <row r="24" spans="1:12">
      <c r="A24" s="18"/>
      <c r="B24" s="18">
        <v>52001559</v>
      </c>
      <c r="C24" s="18" t="s">
        <v>24</v>
      </c>
      <c r="D24" s="19">
        <v>1707</v>
      </c>
      <c r="E24" s="19">
        <v>1847</v>
      </c>
      <c r="F24" s="21">
        <f t="shared" si="0"/>
        <v>1.0820152314001172</v>
      </c>
      <c r="G24" s="19">
        <v>346</v>
      </c>
      <c r="H24" s="19">
        <v>363</v>
      </c>
      <c r="I24" s="21">
        <f t="shared" si="1"/>
        <v>1.0491329479768785</v>
      </c>
      <c r="J24" s="22">
        <v>23.614408799999993</v>
      </c>
      <c r="K24" s="23">
        <v>27.439900999999864</v>
      </c>
      <c r="L24" s="21">
        <f t="shared" si="2"/>
        <v>1.1619982203407893</v>
      </c>
    </row>
    <row r="25" spans="1:12">
      <c r="A25" s="24" t="s">
        <v>25</v>
      </c>
      <c r="B25" s="24"/>
      <c r="C25" s="24"/>
      <c r="D25" s="25">
        <f>SUM(D11:D24)</f>
        <v>39532</v>
      </c>
      <c r="E25" s="25">
        <f>SUM(E11:E24)</f>
        <v>35618</v>
      </c>
      <c r="F25" s="26">
        <f t="shared" si="0"/>
        <v>0.90099160174036219</v>
      </c>
      <c r="G25" s="25">
        <f>SUM(G11:G24)</f>
        <v>21610</v>
      </c>
      <c r="H25" s="25">
        <f>SUM(H11:H24)</f>
        <v>20397</v>
      </c>
      <c r="I25" s="26">
        <f t="shared" si="1"/>
        <v>0.94386857936140678</v>
      </c>
      <c r="J25" s="27">
        <f>SUM(J11:J24)</f>
        <v>601.39453349999951</v>
      </c>
      <c r="K25" s="27">
        <f>SUM(K11:K24)</f>
        <v>652.4564289999978</v>
      </c>
      <c r="L25" s="26">
        <f t="shared" si="2"/>
        <v>1.0849058191514112</v>
      </c>
    </row>
    <row r="26" spans="1:12">
      <c r="A26" s="18" t="s">
        <v>26</v>
      </c>
      <c r="B26" s="18">
        <v>52000181</v>
      </c>
      <c r="C26" s="18" t="s">
        <v>27</v>
      </c>
      <c r="D26" s="19">
        <v>7354</v>
      </c>
      <c r="E26" s="19">
        <v>6989</v>
      </c>
      <c r="F26" s="21">
        <f t="shared" si="0"/>
        <v>0.95036714713081316</v>
      </c>
      <c r="G26" s="19">
        <v>4205</v>
      </c>
      <c r="H26" s="19">
        <v>4039</v>
      </c>
      <c r="I26" s="21">
        <f t="shared" si="1"/>
        <v>0.96052318668252079</v>
      </c>
      <c r="J26" s="22">
        <v>114.18811090000005</v>
      </c>
      <c r="K26" s="23">
        <v>119.3680199999995</v>
      </c>
      <c r="L26" s="21">
        <f t="shared" si="2"/>
        <v>1.045362945924692</v>
      </c>
    </row>
    <row r="27" spans="1:12">
      <c r="A27" s="18"/>
      <c r="B27" s="18">
        <v>52000503</v>
      </c>
      <c r="C27" s="18" t="s">
        <v>28</v>
      </c>
      <c r="D27" s="19">
        <v>4448</v>
      </c>
      <c r="E27" s="19">
        <v>3934</v>
      </c>
      <c r="F27" s="21">
        <f t="shared" si="0"/>
        <v>0.88444244604316546</v>
      </c>
      <c r="G27" s="19">
        <v>2069</v>
      </c>
      <c r="H27" s="19">
        <v>1936</v>
      </c>
      <c r="I27" s="21">
        <f t="shared" si="1"/>
        <v>0.93571773803769942</v>
      </c>
      <c r="J27" s="22">
        <v>61.524963600000021</v>
      </c>
      <c r="K27" s="23">
        <v>62.95840999999966</v>
      </c>
      <c r="L27" s="21">
        <f t="shared" si="2"/>
        <v>1.0232986143530143</v>
      </c>
    </row>
    <row r="28" spans="1:12">
      <c r="A28" s="18"/>
      <c r="B28" s="18">
        <v>52000518</v>
      </c>
      <c r="C28" s="18" t="s">
        <v>29</v>
      </c>
      <c r="D28" s="19">
        <v>3256</v>
      </c>
      <c r="E28" s="19">
        <v>2870</v>
      </c>
      <c r="F28" s="21">
        <f t="shared" si="0"/>
        <v>0.8814496314496314</v>
      </c>
      <c r="G28" s="19">
        <v>1702</v>
      </c>
      <c r="H28" s="19">
        <v>1578</v>
      </c>
      <c r="I28" s="21">
        <f t="shared" si="1"/>
        <v>0.92714453584018797</v>
      </c>
      <c r="J28" s="22">
        <v>51.051151599999962</v>
      </c>
      <c r="K28" s="23">
        <v>47.193559999999806</v>
      </c>
      <c r="L28" s="21">
        <f t="shared" si="2"/>
        <v>0.92443673689821015</v>
      </c>
    </row>
    <row r="29" spans="1:12">
      <c r="A29" s="18"/>
      <c r="B29" s="18">
        <v>52001306</v>
      </c>
      <c r="C29" s="18" t="s">
        <v>30</v>
      </c>
      <c r="D29" s="19">
        <v>2280</v>
      </c>
      <c r="E29" s="19">
        <v>1940</v>
      </c>
      <c r="F29" s="21">
        <f t="shared" si="0"/>
        <v>0.85087719298245612</v>
      </c>
      <c r="G29" s="19">
        <v>444</v>
      </c>
      <c r="H29" s="19">
        <v>400</v>
      </c>
      <c r="I29" s="21">
        <f t="shared" si="1"/>
        <v>0.90090090090090091</v>
      </c>
      <c r="J29" s="22">
        <v>26.208784099999999</v>
      </c>
      <c r="K29" s="23">
        <v>25.732559999999925</v>
      </c>
      <c r="L29" s="21">
        <f t="shared" si="2"/>
        <v>0.98182959964174477</v>
      </c>
    </row>
    <row r="30" spans="1:12">
      <c r="A30" s="18"/>
      <c r="B30" s="18">
        <v>52001307</v>
      </c>
      <c r="C30" s="18" t="s">
        <v>31</v>
      </c>
      <c r="D30" s="19">
        <v>2300</v>
      </c>
      <c r="E30" s="19">
        <v>1932</v>
      </c>
      <c r="F30" s="21">
        <f t="shared" si="0"/>
        <v>0.84</v>
      </c>
      <c r="G30" s="19">
        <v>1021</v>
      </c>
      <c r="H30" s="19">
        <v>1001</v>
      </c>
      <c r="I30" s="21">
        <f t="shared" si="1"/>
        <v>0.98041136141038199</v>
      </c>
      <c r="J30" s="22">
        <v>32.622747800000056</v>
      </c>
      <c r="K30" s="23">
        <v>33.187945999999791</v>
      </c>
      <c r="L30" s="21">
        <f t="shared" si="2"/>
        <v>1.0173252787737193</v>
      </c>
    </row>
    <row r="31" spans="1:12">
      <c r="A31" s="18"/>
      <c r="B31" s="18">
        <v>52001309</v>
      </c>
      <c r="C31" s="18" t="s">
        <v>32</v>
      </c>
      <c r="D31" s="19">
        <v>1475</v>
      </c>
      <c r="E31" s="19">
        <v>1600</v>
      </c>
      <c r="F31" s="21">
        <f t="shared" si="0"/>
        <v>1.0847457627118644</v>
      </c>
      <c r="G31" s="19">
        <v>903</v>
      </c>
      <c r="H31" s="19">
        <v>935</v>
      </c>
      <c r="I31" s="21">
        <f t="shared" si="1"/>
        <v>1.0354374307862679</v>
      </c>
      <c r="J31" s="22">
        <v>23.215813700000002</v>
      </c>
      <c r="K31" s="23">
        <v>25.545368999999837</v>
      </c>
      <c r="L31" s="21">
        <f t="shared" si="2"/>
        <v>1.1003434697617269</v>
      </c>
    </row>
    <row r="32" spans="1:12">
      <c r="A32" s="18"/>
      <c r="B32" s="18">
        <v>52001319</v>
      </c>
      <c r="C32" s="18" t="s">
        <v>33</v>
      </c>
      <c r="D32" s="19">
        <v>1682</v>
      </c>
      <c r="E32" s="19">
        <v>1988</v>
      </c>
      <c r="F32" s="21">
        <f t="shared" si="0"/>
        <v>1.1819262782401903</v>
      </c>
      <c r="G32" s="19">
        <v>343</v>
      </c>
      <c r="H32" s="19">
        <v>443</v>
      </c>
      <c r="I32" s="21">
        <f t="shared" si="1"/>
        <v>1.2915451895043732</v>
      </c>
      <c r="J32" s="22">
        <v>22.029112399999988</v>
      </c>
      <c r="K32" s="23">
        <v>26.824479999999948</v>
      </c>
      <c r="L32" s="21">
        <f t="shared" si="2"/>
        <v>1.2176831963506602</v>
      </c>
    </row>
    <row r="33" spans="1:12">
      <c r="A33" s="24" t="s">
        <v>34</v>
      </c>
      <c r="B33" s="24"/>
      <c r="C33" s="24"/>
      <c r="D33" s="25">
        <f t="shared" ref="D33:K33" si="4">SUM(D26:D32)</f>
        <v>22795</v>
      </c>
      <c r="E33" s="25">
        <f t="shared" si="4"/>
        <v>21253</v>
      </c>
      <c r="F33" s="26">
        <f t="shared" si="0"/>
        <v>0.93235358631278786</v>
      </c>
      <c r="G33" s="25">
        <f t="shared" si="4"/>
        <v>10687</v>
      </c>
      <c r="H33" s="25">
        <f t="shared" si="4"/>
        <v>10332</v>
      </c>
      <c r="I33" s="26">
        <f t="shared" si="1"/>
        <v>0.96678207167586783</v>
      </c>
      <c r="J33" s="27">
        <f t="shared" si="4"/>
        <v>330.84068410000009</v>
      </c>
      <c r="K33" s="27">
        <f t="shared" si="4"/>
        <v>340.81034499999845</v>
      </c>
      <c r="L33" s="26">
        <f t="shared" si="2"/>
        <v>1.0301343256108881</v>
      </c>
    </row>
    <row r="34" spans="1:12">
      <c r="A34" s="18" t="s">
        <v>35</v>
      </c>
      <c r="B34" s="18">
        <v>50008890</v>
      </c>
      <c r="C34" s="18" t="s">
        <v>36</v>
      </c>
      <c r="D34" s="19">
        <v>1148</v>
      </c>
      <c r="E34" s="19">
        <v>1140</v>
      </c>
      <c r="F34" s="21">
        <f t="shared" si="0"/>
        <v>0.99303135888501737</v>
      </c>
      <c r="G34" s="19">
        <v>293</v>
      </c>
      <c r="H34" s="19">
        <v>384</v>
      </c>
      <c r="I34" s="21">
        <f t="shared" si="1"/>
        <v>1.310580204778157</v>
      </c>
      <c r="J34" s="22">
        <v>13.934441099999997</v>
      </c>
      <c r="K34" s="23">
        <v>14.611254999999993</v>
      </c>
      <c r="L34" s="21">
        <f t="shared" si="2"/>
        <v>1.0485712986364408</v>
      </c>
    </row>
    <row r="35" spans="1:12">
      <c r="A35" s="18"/>
      <c r="B35" s="18">
        <v>52000252</v>
      </c>
      <c r="C35" s="18" t="s">
        <v>37</v>
      </c>
      <c r="D35" s="19">
        <v>2493</v>
      </c>
      <c r="E35" s="19">
        <v>2277</v>
      </c>
      <c r="F35" s="21">
        <f t="shared" si="0"/>
        <v>0.91335740072202165</v>
      </c>
      <c r="G35" s="19">
        <v>784</v>
      </c>
      <c r="H35" s="19">
        <v>748</v>
      </c>
      <c r="I35" s="21">
        <f t="shared" si="1"/>
        <v>0.95408163265306123</v>
      </c>
      <c r="J35" s="22">
        <v>31.178157200000026</v>
      </c>
      <c r="K35" s="23">
        <v>34.747749999999911</v>
      </c>
      <c r="L35" s="21">
        <f t="shared" si="2"/>
        <v>1.1144901790411104</v>
      </c>
    </row>
    <row r="36" spans="1:12">
      <c r="A36" s="18"/>
      <c r="B36" s="18">
        <v>52000360</v>
      </c>
      <c r="C36" s="18" t="s">
        <v>38</v>
      </c>
      <c r="D36" s="19">
        <v>2902</v>
      </c>
      <c r="E36" s="19">
        <v>2620</v>
      </c>
      <c r="F36" s="21">
        <f t="shared" si="0"/>
        <v>0.90282563749138522</v>
      </c>
      <c r="G36" s="19">
        <v>2097</v>
      </c>
      <c r="H36" s="19">
        <v>1952</v>
      </c>
      <c r="I36" s="21">
        <f t="shared" si="1"/>
        <v>0.93085360038149734</v>
      </c>
      <c r="J36" s="22">
        <v>48.058154100000024</v>
      </c>
      <c r="K36" s="23">
        <v>52.998449999999885</v>
      </c>
      <c r="L36" s="21">
        <f t="shared" si="2"/>
        <v>1.1027982866283217</v>
      </c>
    </row>
    <row r="37" spans="1:12">
      <c r="A37" s="18"/>
      <c r="B37" s="18">
        <v>52000454</v>
      </c>
      <c r="C37" s="18" t="s">
        <v>39</v>
      </c>
      <c r="D37" s="19">
        <v>1597</v>
      </c>
      <c r="E37" s="19">
        <v>1218</v>
      </c>
      <c r="F37" s="21">
        <f t="shared" si="0"/>
        <v>0.76268002504696308</v>
      </c>
      <c r="G37" s="19">
        <v>488</v>
      </c>
      <c r="H37" s="19">
        <v>368</v>
      </c>
      <c r="I37" s="21">
        <f t="shared" si="1"/>
        <v>0.75409836065573765</v>
      </c>
      <c r="J37" s="22">
        <v>20.824293299999983</v>
      </c>
      <c r="K37" s="23">
        <v>15.218539999999985</v>
      </c>
      <c r="L37" s="21">
        <f t="shared" si="2"/>
        <v>0.73080703295703187</v>
      </c>
    </row>
    <row r="38" spans="1:12">
      <c r="A38" s="18"/>
      <c r="B38" s="18">
        <v>52000587</v>
      </c>
      <c r="C38" s="18" t="s">
        <v>40</v>
      </c>
      <c r="D38" s="19">
        <v>2712</v>
      </c>
      <c r="E38" s="19">
        <v>2527</v>
      </c>
      <c r="F38" s="21">
        <f t="shared" si="0"/>
        <v>0.93178466076696165</v>
      </c>
      <c r="G38" s="19">
        <v>937</v>
      </c>
      <c r="H38" s="19">
        <v>842</v>
      </c>
      <c r="I38" s="21">
        <f t="shared" si="1"/>
        <v>0.8986125933831377</v>
      </c>
      <c r="J38" s="22">
        <v>46.558680599999995</v>
      </c>
      <c r="K38" s="23">
        <v>45.920989999999826</v>
      </c>
      <c r="L38" s="21">
        <f t="shared" si="2"/>
        <v>0.98630350792199706</v>
      </c>
    </row>
    <row r="39" spans="1:12">
      <c r="A39" s="18"/>
      <c r="B39" s="18">
        <v>52000685</v>
      </c>
      <c r="C39" s="18" t="s">
        <v>41</v>
      </c>
      <c r="D39" s="19">
        <v>2817</v>
      </c>
      <c r="E39" s="19">
        <v>2603</v>
      </c>
      <c r="F39" s="21">
        <f t="shared" si="0"/>
        <v>0.92403265885693997</v>
      </c>
      <c r="G39" s="19">
        <v>979</v>
      </c>
      <c r="H39" s="19">
        <v>1001</v>
      </c>
      <c r="I39" s="21">
        <f t="shared" si="1"/>
        <v>1.0224719101123596</v>
      </c>
      <c r="J39" s="22">
        <v>41.659912000000048</v>
      </c>
      <c r="K39" s="23">
        <v>45.903465999999874</v>
      </c>
      <c r="L39" s="21">
        <f t="shared" si="2"/>
        <v>1.1018618090215797</v>
      </c>
    </row>
    <row r="40" spans="1:12">
      <c r="A40" s="18"/>
      <c r="B40" s="18">
        <v>52000740</v>
      </c>
      <c r="C40" s="18" t="s">
        <v>42</v>
      </c>
      <c r="D40" s="19">
        <v>1806</v>
      </c>
      <c r="E40" s="19">
        <v>1765</v>
      </c>
      <c r="F40" s="21">
        <f t="shared" si="0"/>
        <v>0.97729789590254712</v>
      </c>
      <c r="G40" s="19">
        <v>465</v>
      </c>
      <c r="H40" s="19">
        <v>611</v>
      </c>
      <c r="I40" s="21">
        <f t="shared" si="1"/>
        <v>1.3139784946236559</v>
      </c>
      <c r="J40" s="22">
        <v>21.394965599999988</v>
      </c>
      <c r="K40" s="23">
        <v>25.043469999999846</v>
      </c>
      <c r="L40" s="21">
        <f t="shared" si="2"/>
        <v>1.1705309776240005</v>
      </c>
    </row>
    <row r="41" spans="1:12">
      <c r="A41" s="18"/>
      <c r="B41" s="18">
        <v>52000890</v>
      </c>
      <c r="C41" s="18" t="s">
        <v>43</v>
      </c>
      <c r="D41" s="19">
        <v>1155</v>
      </c>
      <c r="E41" s="19">
        <v>1179</v>
      </c>
      <c r="F41" s="21">
        <f t="shared" si="0"/>
        <v>1.0207792207792208</v>
      </c>
      <c r="G41" s="19">
        <v>310</v>
      </c>
      <c r="H41" s="19">
        <v>334</v>
      </c>
      <c r="I41" s="21">
        <f t="shared" si="1"/>
        <v>1.0774193548387097</v>
      </c>
      <c r="J41" s="22">
        <v>18.012613699999974</v>
      </c>
      <c r="K41" s="23">
        <v>18.173879999999997</v>
      </c>
      <c r="L41" s="21">
        <f t="shared" si="2"/>
        <v>1.0089529649991895</v>
      </c>
    </row>
    <row r="42" spans="1:12">
      <c r="A42" s="18"/>
      <c r="B42" s="18">
        <v>52000915</v>
      </c>
      <c r="C42" s="18" t="s">
        <v>44</v>
      </c>
      <c r="D42" s="19">
        <v>1873</v>
      </c>
      <c r="E42" s="19">
        <v>1469</v>
      </c>
      <c r="F42" s="21">
        <f t="shared" si="0"/>
        <v>0.7843032568072611</v>
      </c>
      <c r="G42" s="19">
        <v>541</v>
      </c>
      <c r="H42" s="19">
        <v>534</v>
      </c>
      <c r="I42" s="21">
        <f t="shared" si="1"/>
        <v>0.98706099815157111</v>
      </c>
      <c r="J42" s="22">
        <v>21.942322000000004</v>
      </c>
      <c r="K42" s="23">
        <v>18.762129999999988</v>
      </c>
      <c r="L42" s="21">
        <f t="shared" si="2"/>
        <v>0.85506584034269417</v>
      </c>
    </row>
    <row r="43" spans="1:12">
      <c r="A43" s="18"/>
      <c r="B43" s="18">
        <v>52000939</v>
      </c>
      <c r="C43" s="18" t="s">
        <v>45</v>
      </c>
      <c r="D43" s="19">
        <v>2069</v>
      </c>
      <c r="E43" s="19">
        <v>2059</v>
      </c>
      <c r="F43" s="21">
        <f t="shared" si="0"/>
        <v>0.99516674722087961</v>
      </c>
      <c r="G43" s="19">
        <v>474</v>
      </c>
      <c r="H43" s="19">
        <v>453</v>
      </c>
      <c r="I43" s="21">
        <f t="shared" si="1"/>
        <v>0.95569620253164556</v>
      </c>
      <c r="J43" s="22">
        <v>25.189550800000024</v>
      </c>
      <c r="K43" s="23">
        <v>24.824619999999882</v>
      </c>
      <c r="L43" s="21">
        <f t="shared" si="2"/>
        <v>0.98551261184061523</v>
      </c>
    </row>
    <row r="44" spans="1:12">
      <c r="A44" s="18"/>
      <c r="B44" s="18">
        <v>52001566</v>
      </c>
      <c r="C44" s="18" t="s">
        <v>92</v>
      </c>
      <c r="D44" s="19">
        <v>935</v>
      </c>
      <c r="E44" s="19">
        <v>0</v>
      </c>
      <c r="F44" s="21">
        <f t="shared" si="0"/>
        <v>0</v>
      </c>
      <c r="G44" s="19">
        <v>129</v>
      </c>
      <c r="H44" s="19">
        <v>0</v>
      </c>
      <c r="I44" s="21">
        <f t="shared" si="1"/>
        <v>0</v>
      </c>
      <c r="J44" s="22">
        <v>12.455699999999997</v>
      </c>
      <c r="K44" s="23">
        <v>0</v>
      </c>
      <c r="L44" s="21">
        <f t="shared" si="2"/>
        <v>0</v>
      </c>
    </row>
    <row r="45" spans="1:12">
      <c r="A45" s="18"/>
      <c r="B45" s="18">
        <v>52000949</v>
      </c>
      <c r="C45" s="18" t="s">
        <v>46</v>
      </c>
      <c r="D45" s="19">
        <v>2892</v>
      </c>
      <c r="E45" s="19">
        <v>3465</v>
      </c>
      <c r="F45" s="21">
        <f t="shared" si="0"/>
        <v>1.1981327800829875</v>
      </c>
      <c r="G45" s="19">
        <v>748</v>
      </c>
      <c r="H45" s="19">
        <v>852</v>
      </c>
      <c r="I45" s="21">
        <f t="shared" si="1"/>
        <v>1.1390374331550801</v>
      </c>
      <c r="J45" s="22">
        <v>35.116178899999973</v>
      </c>
      <c r="K45" s="23">
        <v>41.064280000000018</v>
      </c>
      <c r="L45" s="21">
        <f t="shared" si="2"/>
        <v>1.1693834946261779</v>
      </c>
    </row>
    <row r="46" spans="1:12">
      <c r="A46" s="18"/>
      <c r="B46" s="18">
        <v>52001029</v>
      </c>
      <c r="C46" s="18" t="s">
        <v>40</v>
      </c>
      <c r="D46" s="19">
        <v>1464</v>
      </c>
      <c r="E46" s="19">
        <v>1253</v>
      </c>
      <c r="F46" s="21">
        <f t="shared" si="0"/>
        <v>0.85587431693989069</v>
      </c>
      <c r="G46" s="19">
        <v>838</v>
      </c>
      <c r="H46" s="19">
        <v>741</v>
      </c>
      <c r="I46" s="21">
        <f t="shared" si="1"/>
        <v>0.88424821002386633</v>
      </c>
      <c r="J46" s="22">
        <v>24.997624199999976</v>
      </c>
      <c r="K46" s="23">
        <v>26.236762999999943</v>
      </c>
      <c r="L46" s="21">
        <f t="shared" si="2"/>
        <v>1.0495702627612096</v>
      </c>
    </row>
    <row r="47" spans="1:12">
      <c r="A47" s="18"/>
      <c r="B47" s="18">
        <v>52001573</v>
      </c>
      <c r="C47" s="18" t="s">
        <v>91</v>
      </c>
      <c r="D47" s="19">
        <v>2126</v>
      </c>
      <c r="E47" s="19">
        <v>1442</v>
      </c>
      <c r="F47" s="21">
        <f t="shared" si="0"/>
        <v>0.67826904985888992</v>
      </c>
      <c r="G47" s="19">
        <v>799</v>
      </c>
      <c r="H47" s="19">
        <v>667</v>
      </c>
      <c r="I47" s="21">
        <f t="shared" si="1"/>
        <v>0.83479349186483109</v>
      </c>
      <c r="J47" s="22">
        <v>25.026309399999992</v>
      </c>
      <c r="K47" s="23">
        <v>19.482899999999972</v>
      </c>
      <c r="L47" s="21">
        <f t="shared" si="2"/>
        <v>0.7784967287266088</v>
      </c>
    </row>
    <row r="48" spans="1:12">
      <c r="A48" s="18"/>
      <c r="B48" s="18">
        <v>52001030</v>
      </c>
      <c r="C48" s="18" t="s">
        <v>47</v>
      </c>
      <c r="D48" s="19">
        <v>4035</v>
      </c>
      <c r="E48" s="19">
        <v>3601</v>
      </c>
      <c r="F48" s="21">
        <f t="shared" si="0"/>
        <v>0.89244114002478314</v>
      </c>
      <c r="G48" s="19">
        <v>908</v>
      </c>
      <c r="H48" s="19">
        <v>892</v>
      </c>
      <c r="I48" s="21">
        <f t="shared" si="1"/>
        <v>0.98237885462555063</v>
      </c>
      <c r="J48" s="22">
        <v>50.702948000000099</v>
      </c>
      <c r="K48" s="23">
        <v>49.892189999999744</v>
      </c>
      <c r="L48" s="21">
        <f t="shared" si="2"/>
        <v>0.98400964772304056</v>
      </c>
    </row>
    <row r="49" spans="1:12">
      <c r="A49" s="24" t="s">
        <v>48</v>
      </c>
      <c r="B49" s="24"/>
      <c r="C49" s="24"/>
      <c r="D49" s="25">
        <f t="shared" ref="D49:K49" si="5">SUM(D34:D48)</f>
        <v>32024</v>
      </c>
      <c r="E49" s="25">
        <f t="shared" si="5"/>
        <v>28618</v>
      </c>
      <c r="F49" s="26">
        <f t="shared" si="0"/>
        <v>0.89364226829877591</v>
      </c>
      <c r="G49" s="25">
        <f t="shared" si="5"/>
        <v>10790</v>
      </c>
      <c r="H49" s="25">
        <f t="shared" si="5"/>
        <v>10379</v>
      </c>
      <c r="I49" s="26">
        <f t="shared" si="1"/>
        <v>0.96190917516218721</v>
      </c>
      <c r="J49" s="27">
        <f t="shared" si="5"/>
        <v>437.05185090000003</v>
      </c>
      <c r="K49" s="27">
        <f t="shared" si="5"/>
        <v>432.88068399999884</v>
      </c>
      <c r="L49" s="26">
        <f t="shared" si="2"/>
        <v>0.99045612805114147</v>
      </c>
    </row>
    <row r="50" spans="1:12">
      <c r="A50" s="18" t="s">
        <v>49</v>
      </c>
      <c r="B50" s="18">
        <v>52000261</v>
      </c>
      <c r="C50" s="18" t="s">
        <v>50</v>
      </c>
      <c r="D50" s="19">
        <v>2805</v>
      </c>
      <c r="E50" s="19">
        <v>2546</v>
      </c>
      <c r="F50" s="21">
        <f t="shared" si="0"/>
        <v>0.90766488413547242</v>
      </c>
      <c r="G50" s="19">
        <v>3012</v>
      </c>
      <c r="H50" s="19">
        <v>2928</v>
      </c>
      <c r="I50" s="21">
        <f t="shared" si="1"/>
        <v>0.97211155378486058</v>
      </c>
      <c r="J50" s="22">
        <v>49.733249400000048</v>
      </c>
      <c r="K50" s="23">
        <v>50.985700000000087</v>
      </c>
      <c r="L50" s="21">
        <f t="shared" si="2"/>
        <v>1.02518336555745</v>
      </c>
    </row>
    <row r="51" spans="1:12">
      <c r="A51" s="18"/>
      <c r="B51" s="18">
        <v>52000427</v>
      </c>
      <c r="C51" s="18" t="s">
        <v>51</v>
      </c>
      <c r="D51" s="19">
        <v>1419</v>
      </c>
      <c r="E51" s="19">
        <v>1110</v>
      </c>
      <c r="F51" s="21">
        <f t="shared" si="0"/>
        <v>0.78224101479915431</v>
      </c>
      <c r="G51" s="19">
        <v>651</v>
      </c>
      <c r="H51" s="19">
        <v>1269</v>
      </c>
      <c r="I51" s="21">
        <f t="shared" si="1"/>
        <v>1.9493087557603688</v>
      </c>
      <c r="J51" s="22">
        <v>22.797953000000014</v>
      </c>
      <c r="K51" s="23">
        <v>24.829899999999984</v>
      </c>
      <c r="L51" s="21">
        <f t="shared" si="2"/>
        <v>1.0891284844740214</v>
      </c>
    </row>
    <row r="52" spans="1:12">
      <c r="A52" s="18"/>
      <c r="B52" s="18">
        <v>52000435</v>
      </c>
      <c r="C52" s="18" t="s">
        <v>52</v>
      </c>
      <c r="D52" s="19">
        <v>3635</v>
      </c>
      <c r="E52" s="19">
        <v>2888</v>
      </c>
      <c r="F52" s="21">
        <f t="shared" si="0"/>
        <v>0.79449793672627234</v>
      </c>
      <c r="G52" s="19">
        <v>4173</v>
      </c>
      <c r="H52" s="19">
        <v>3676</v>
      </c>
      <c r="I52" s="21">
        <f t="shared" si="1"/>
        <v>0.88090103043374068</v>
      </c>
      <c r="J52" s="22">
        <v>76.469286500000024</v>
      </c>
      <c r="K52" s="23">
        <v>70.141249999999729</v>
      </c>
      <c r="L52" s="21">
        <f t="shared" si="2"/>
        <v>0.9172473447885473</v>
      </c>
    </row>
    <row r="53" spans="1:12">
      <c r="A53" s="18"/>
      <c r="B53" s="18">
        <v>52000474</v>
      </c>
      <c r="C53" s="18" t="s">
        <v>53</v>
      </c>
      <c r="D53" s="19">
        <v>1962</v>
      </c>
      <c r="E53" s="19">
        <v>1951</v>
      </c>
      <c r="F53" s="21">
        <f t="shared" si="0"/>
        <v>0.99439347604485218</v>
      </c>
      <c r="G53" s="19">
        <v>1664</v>
      </c>
      <c r="H53" s="19">
        <v>2001</v>
      </c>
      <c r="I53" s="21">
        <f t="shared" si="1"/>
        <v>1.2025240384615385</v>
      </c>
      <c r="J53" s="22">
        <v>39.911131900000044</v>
      </c>
      <c r="K53" s="23">
        <v>45.016900000000042</v>
      </c>
      <c r="L53" s="21">
        <f t="shared" si="2"/>
        <v>1.1279284213936311</v>
      </c>
    </row>
    <row r="54" spans="1:12">
      <c r="A54" s="18"/>
      <c r="B54" s="18">
        <v>52000679</v>
      </c>
      <c r="C54" s="18" t="s">
        <v>54</v>
      </c>
      <c r="D54" s="19">
        <v>3764</v>
      </c>
      <c r="E54" s="19">
        <v>2843</v>
      </c>
      <c r="F54" s="21">
        <f t="shared" si="0"/>
        <v>0.75531349628055255</v>
      </c>
      <c r="G54" s="19">
        <v>2728</v>
      </c>
      <c r="H54" s="19">
        <v>2045</v>
      </c>
      <c r="I54" s="21">
        <f t="shared" si="1"/>
        <v>0.74963343108504399</v>
      </c>
      <c r="J54" s="22">
        <v>79.830305400000029</v>
      </c>
      <c r="K54" s="23">
        <v>65.977689999999896</v>
      </c>
      <c r="L54" s="21">
        <f t="shared" si="2"/>
        <v>0.82647422766842971</v>
      </c>
    </row>
    <row r="55" spans="1:12">
      <c r="A55" s="18"/>
      <c r="B55" s="18">
        <v>52001069</v>
      </c>
      <c r="C55" s="18" t="s">
        <v>53</v>
      </c>
      <c r="D55" s="19">
        <v>2191</v>
      </c>
      <c r="E55" s="19">
        <v>1915</v>
      </c>
      <c r="F55" s="21">
        <f t="shared" si="0"/>
        <v>0.87403012323140117</v>
      </c>
      <c r="G55" s="19">
        <v>1962</v>
      </c>
      <c r="H55" s="19">
        <v>2102</v>
      </c>
      <c r="I55" s="21">
        <f t="shared" si="1"/>
        <v>1.0713557594291538</v>
      </c>
      <c r="J55" s="22">
        <v>37.044009900000013</v>
      </c>
      <c r="K55" s="23">
        <v>40.017289999999882</v>
      </c>
      <c r="L55" s="21">
        <f t="shared" si="2"/>
        <v>1.0802634517166529</v>
      </c>
    </row>
    <row r="56" spans="1:12">
      <c r="A56" s="18"/>
      <c r="B56" s="18">
        <v>52001140</v>
      </c>
      <c r="C56" s="18" t="s">
        <v>55</v>
      </c>
      <c r="D56" s="19">
        <v>466</v>
      </c>
      <c r="E56" s="19">
        <v>311</v>
      </c>
      <c r="F56" s="21">
        <f t="shared" si="0"/>
        <v>0.66738197424892709</v>
      </c>
      <c r="G56" s="19">
        <v>477</v>
      </c>
      <c r="H56" s="19">
        <v>436</v>
      </c>
      <c r="I56" s="21">
        <f t="shared" si="1"/>
        <v>0.91404612159329135</v>
      </c>
      <c r="J56" s="22">
        <v>11.611326499999993</v>
      </c>
      <c r="K56" s="23">
        <v>8.377733000000001</v>
      </c>
      <c r="L56" s="21">
        <f t="shared" si="2"/>
        <v>0.72151385976442961</v>
      </c>
    </row>
    <row r="57" spans="1:12">
      <c r="A57" s="18"/>
      <c r="B57" s="18">
        <v>52001391</v>
      </c>
      <c r="C57" s="18" t="s">
        <v>56</v>
      </c>
      <c r="D57" s="19">
        <v>1522</v>
      </c>
      <c r="E57" s="19">
        <v>1318</v>
      </c>
      <c r="F57" s="21">
        <f t="shared" si="0"/>
        <v>0.86596583442838371</v>
      </c>
      <c r="G57" s="19">
        <v>1852</v>
      </c>
      <c r="H57" s="19">
        <v>1584</v>
      </c>
      <c r="I57" s="21">
        <f t="shared" si="1"/>
        <v>0.85529157667386613</v>
      </c>
      <c r="J57" s="22">
        <v>33.793024599999981</v>
      </c>
      <c r="K57" s="23">
        <v>31.277039999999978</v>
      </c>
      <c r="L57" s="21">
        <f t="shared" si="2"/>
        <v>0.92554722077170903</v>
      </c>
    </row>
    <row r="58" spans="1:12">
      <c r="A58" s="18"/>
      <c r="B58" s="18">
        <v>52001583</v>
      </c>
      <c r="C58" s="18" t="s">
        <v>95</v>
      </c>
      <c r="D58" s="19">
        <v>557</v>
      </c>
      <c r="E58" s="19">
        <v>404</v>
      </c>
      <c r="F58" s="21">
        <f t="shared" si="0"/>
        <v>0.72531418312387796</v>
      </c>
      <c r="G58" s="19">
        <v>450</v>
      </c>
      <c r="H58" s="19">
        <v>463</v>
      </c>
      <c r="I58" s="21">
        <f t="shared" si="1"/>
        <v>1.028888888888889</v>
      </c>
      <c r="J58" s="22">
        <v>13.228034299999999</v>
      </c>
      <c r="K58" s="23">
        <v>11.697150000000002</v>
      </c>
      <c r="L58" s="21">
        <f t="shared" si="2"/>
        <v>0.88426970589273446</v>
      </c>
    </row>
    <row r="59" spans="1:12">
      <c r="A59" s="18"/>
      <c r="B59" s="18">
        <v>52001429</v>
      </c>
      <c r="C59" s="18" t="s">
        <v>57</v>
      </c>
      <c r="D59" s="19">
        <v>1881</v>
      </c>
      <c r="E59" s="19">
        <v>1706</v>
      </c>
      <c r="F59" s="21">
        <f t="shared" si="0"/>
        <v>0.9069643806485912</v>
      </c>
      <c r="G59" s="19">
        <v>2017</v>
      </c>
      <c r="H59" s="19">
        <v>2131</v>
      </c>
      <c r="I59" s="21">
        <f t="shared" si="1"/>
        <v>1.0565195835399108</v>
      </c>
      <c r="J59" s="22">
        <v>32.175910400000021</v>
      </c>
      <c r="K59" s="23">
        <v>34.441409999999877</v>
      </c>
      <c r="L59" s="21">
        <f t="shared" si="2"/>
        <v>1.0704098057160134</v>
      </c>
    </row>
    <row r="60" spans="1:12">
      <c r="A60" s="24" t="s">
        <v>58</v>
      </c>
      <c r="B60" s="24"/>
      <c r="C60" s="24"/>
      <c r="D60" s="25">
        <f>SUM(D50:D59)</f>
        <v>20202</v>
      </c>
      <c r="E60" s="25">
        <f>SUM(E50:E59)</f>
        <v>16992</v>
      </c>
      <c r="F60" s="26">
        <f t="shared" si="0"/>
        <v>0.84110484110484107</v>
      </c>
      <c r="G60" s="25">
        <f>SUM(G50:G59)</f>
        <v>18986</v>
      </c>
      <c r="H60" s="25">
        <f>SUM(H50:H59)</f>
        <v>18635</v>
      </c>
      <c r="I60" s="26">
        <f t="shared" si="1"/>
        <v>0.98151269356367854</v>
      </c>
      <c r="J60" s="27">
        <f>SUM(J50:J59)</f>
        <v>396.59423190000018</v>
      </c>
      <c r="K60" s="27">
        <f>SUM(K50:K59)</f>
        <v>382.76206299999956</v>
      </c>
      <c r="L60" s="26">
        <f t="shared" si="2"/>
        <v>0.96512261705437929</v>
      </c>
    </row>
    <row r="61" spans="1:12">
      <c r="A61" s="18" t="s">
        <v>59</v>
      </c>
      <c r="B61" s="18">
        <v>52000149</v>
      </c>
      <c r="C61" s="18" t="s">
        <v>60</v>
      </c>
      <c r="D61" s="19">
        <v>3883</v>
      </c>
      <c r="E61" s="19">
        <v>3640</v>
      </c>
      <c r="F61" s="21">
        <f t="shared" si="0"/>
        <v>0.93741952098892611</v>
      </c>
      <c r="G61" s="19">
        <v>2185</v>
      </c>
      <c r="H61" s="19">
        <v>2289</v>
      </c>
      <c r="I61" s="21">
        <f t="shared" si="1"/>
        <v>1.0475972540045766</v>
      </c>
      <c r="J61" s="22">
        <v>57.435630900000014</v>
      </c>
      <c r="K61" s="23">
        <v>63.798749999999686</v>
      </c>
      <c r="L61" s="21">
        <f t="shared" si="2"/>
        <v>1.1107869627318687</v>
      </c>
    </row>
    <row r="62" spans="1:12">
      <c r="A62" s="18"/>
      <c r="B62" s="18">
        <v>52000315</v>
      </c>
      <c r="C62" s="18" t="s">
        <v>61</v>
      </c>
      <c r="D62" s="19">
        <v>3071</v>
      </c>
      <c r="E62" s="19">
        <v>3168</v>
      </c>
      <c r="F62" s="21">
        <f t="shared" si="0"/>
        <v>1.0315858026701401</v>
      </c>
      <c r="G62" s="19">
        <v>1302</v>
      </c>
      <c r="H62" s="19">
        <v>1373</v>
      </c>
      <c r="I62" s="21">
        <f t="shared" si="1"/>
        <v>1.0545314900153611</v>
      </c>
      <c r="J62" s="22">
        <v>36.084808199999991</v>
      </c>
      <c r="K62" s="23">
        <v>45.002429999999748</v>
      </c>
      <c r="L62" s="21">
        <f t="shared" si="2"/>
        <v>1.2471295330315697</v>
      </c>
    </row>
    <row r="63" spans="1:12">
      <c r="A63" s="18"/>
      <c r="B63" s="18">
        <v>52000764</v>
      </c>
      <c r="C63" s="18" t="s">
        <v>63</v>
      </c>
      <c r="D63" s="19">
        <v>2360</v>
      </c>
      <c r="E63" s="19">
        <v>2632</v>
      </c>
      <c r="F63" s="21">
        <f t="shared" si="0"/>
        <v>1.1152542372881356</v>
      </c>
      <c r="G63" s="19">
        <v>332</v>
      </c>
      <c r="H63" s="19">
        <v>310</v>
      </c>
      <c r="I63" s="21">
        <f t="shared" si="1"/>
        <v>0.9337349397590361</v>
      </c>
      <c r="J63" s="22">
        <v>25.541665099999982</v>
      </c>
      <c r="K63" s="23">
        <v>31.381809999999909</v>
      </c>
      <c r="L63" s="21">
        <f t="shared" si="2"/>
        <v>1.2286516903708025</v>
      </c>
    </row>
    <row r="64" spans="1:12">
      <c r="A64" s="18"/>
      <c r="B64" s="18">
        <v>52000865</v>
      </c>
      <c r="C64" s="18" t="s">
        <v>64</v>
      </c>
      <c r="D64" s="19">
        <v>4121</v>
      </c>
      <c r="E64" s="19">
        <v>3663</v>
      </c>
      <c r="F64" s="21">
        <f t="shared" si="0"/>
        <v>0.8888619267168163</v>
      </c>
      <c r="G64" s="19">
        <v>495</v>
      </c>
      <c r="H64" s="19">
        <v>562</v>
      </c>
      <c r="I64" s="21">
        <f t="shared" si="1"/>
        <v>1.1353535353535353</v>
      </c>
      <c r="J64" s="22">
        <v>50.280774200000067</v>
      </c>
      <c r="K64" s="23">
        <v>49.36924999999993</v>
      </c>
      <c r="L64" s="21">
        <f t="shared" si="2"/>
        <v>0.98187131732748589</v>
      </c>
    </row>
    <row r="65" spans="1:12">
      <c r="A65" s="18"/>
      <c r="B65" s="18">
        <v>52000925</v>
      </c>
      <c r="C65" s="18" t="s">
        <v>65</v>
      </c>
      <c r="D65" s="19">
        <v>1767</v>
      </c>
      <c r="E65" s="19">
        <v>1771</v>
      </c>
      <c r="F65" s="21">
        <f t="shared" si="0"/>
        <v>1.0022637238256933</v>
      </c>
      <c r="G65" s="19">
        <v>104</v>
      </c>
      <c r="H65" s="19">
        <v>156</v>
      </c>
      <c r="I65" s="21">
        <f t="shared" si="1"/>
        <v>1.5</v>
      </c>
      <c r="J65" s="22">
        <v>20.110999599999985</v>
      </c>
      <c r="K65" s="23">
        <v>22.355929999999944</v>
      </c>
      <c r="L65" s="21">
        <f t="shared" si="2"/>
        <v>1.1116269924245814</v>
      </c>
    </row>
    <row r="66" spans="1:12">
      <c r="A66" s="18"/>
      <c r="B66" s="18">
        <v>52001179</v>
      </c>
      <c r="C66" s="18" t="s">
        <v>66</v>
      </c>
      <c r="D66" s="19">
        <v>1948</v>
      </c>
      <c r="E66" s="19">
        <v>2022</v>
      </c>
      <c r="F66" s="21">
        <f t="shared" si="0"/>
        <v>1.037987679671458</v>
      </c>
      <c r="G66" s="19">
        <v>162</v>
      </c>
      <c r="H66" s="19">
        <v>162</v>
      </c>
      <c r="I66" s="21">
        <f t="shared" si="1"/>
        <v>1</v>
      </c>
      <c r="J66" s="22">
        <v>19.724838700000014</v>
      </c>
      <c r="K66" s="23">
        <v>24.341849999999962</v>
      </c>
      <c r="L66" s="21">
        <f t="shared" si="2"/>
        <v>1.2340709280426179</v>
      </c>
    </row>
    <row r="67" spans="1:12">
      <c r="A67" s="18"/>
      <c r="B67" s="18">
        <v>52001409</v>
      </c>
      <c r="C67" s="18" t="s">
        <v>67</v>
      </c>
      <c r="D67" s="19">
        <v>3394</v>
      </c>
      <c r="E67" s="19">
        <v>3064</v>
      </c>
      <c r="F67" s="21">
        <f t="shared" si="0"/>
        <v>0.90276959340011786</v>
      </c>
      <c r="G67" s="19">
        <v>160</v>
      </c>
      <c r="H67" s="19">
        <v>230</v>
      </c>
      <c r="I67" s="21">
        <f t="shared" si="1"/>
        <v>1.4375</v>
      </c>
      <c r="J67" s="22">
        <v>35.659626799999991</v>
      </c>
      <c r="K67" s="23">
        <v>38.303199999999769</v>
      </c>
      <c r="L67" s="21">
        <f t="shared" si="2"/>
        <v>1.0741335071964291</v>
      </c>
    </row>
    <row r="68" spans="1:12">
      <c r="A68" s="18"/>
      <c r="B68" s="18">
        <v>52001434</v>
      </c>
      <c r="C68" s="18" t="s">
        <v>68</v>
      </c>
      <c r="D68" s="19">
        <v>1145</v>
      </c>
      <c r="E68" s="19">
        <v>999</v>
      </c>
      <c r="F68" s="21">
        <f t="shared" si="0"/>
        <v>0.87248908296943228</v>
      </c>
      <c r="G68" s="19">
        <v>139</v>
      </c>
      <c r="H68" s="19">
        <v>168</v>
      </c>
      <c r="I68" s="21">
        <f t="shared" si="1"/>
        <v>1.2086330935251799</v>
      </c>
      <c r="J68" s="22">
        <v>13.155741799999996</v>
      </c>
      <c r="K68" s="23">
        <v>13.14177399999997</v>
      </c>
      <c r="L68" s="21">
        <f t="shared" si="2"/>
        <v>0.99893827347690678</v>
      </c>
    </row>
    <row r="69" spans="1:12">
      <c r="A69" s="18"/>
      <c r="B69" s="18">
        <v>52001586</v>
      </c>
      <c r="C69" s="18" t="s">
        <v>96</v>
      </c>
      <c r="D69" s="19">
        <v>998</v>
      </c>
      <c r="E69" s="19">
        <v>795</v>
      </c>
      <c r="F69" s="21">
        <f t="shared" si="0"/>
        <v>0.79659318637274545</v>
      </c>
      <c r="G69" s="19">
        <v>473</v>
      </c>
      <c r="H69" s="19">
        <v>539</v>
      </c>
      <c r="I69" s="21">
        <f t="shared" si="1"/>
        <v>1.1395348837209303</v>
      </c>
      <c r="J69" s="22">
        <v>15.165922599999991</v>
      </c>
      <c r="K69" s="23">
        <v>15.345849999999988</v>
      </c>
      <c r="L69" s="21">
        <f t="shared" si="2"/>
        <v>1.0118639270913856</v>
      </c>
    </row>
    <row r="70" spans="1:12">
      <c r="A70" s="18"/>
      <c r="B70" s="18">
        <v>52001454</v>
      </c>
      <c r="C70" s="18" t="s">
        <v>69</v>
      </c>
      <c r="D70" s="19">
        <v>2369</v>
      </c>
      <c r="E70" s="19">
        <v>2251</v>
      </c>
      <c r="F70" s="21">
        <f t="shared" si="0"/>
        <v>0.95018995356690583</v>
      </c>
      <c r="G70" s="19">
        <v>1415</v>
      </c>
      <c r="H70" s="19">
        <v>1532</v>
      </c>
      <c r="I70" s="21">
        <f t="shared" si="1"/>
        <v>1.0826855123674912</v>
      </c>
      <c r="J70" s="22">
        <v>31.959297599999971</v>
      </c>
      <c r="K70" s="23">
        <v>36.403119999999809</v>
      </c>
      <c r="L70" s="21">
        <f t="shared" si="2"/>
        <v>1.139046309953941</v>
      </c>
    </row>
    <row r="71" spans="1:12">
      <c r="A71" s="24" t="s">
        <v>70</v>
      </c>
      <c r="B71" s="24"/>
      <c r="C71" s="24"/>
      <c r="D71" s="25">
        <f>SUM(D61:D70)</f>
        <v>25056</v>
      </c>
      <c r="E71" s="25">
        <f>SUM(E61:E70)</f>
        <v>24005</v>
      </c>
      <c r="F71" s="26">
        <f t="shared" ref="F71:F86" si="6">E71/D71</f>
        <v>0.95805395913154534</v>
      </c>
      <c r="G71" s="25">
        <f>SUM(G61:G70)</f>
        <v>6767</v>
      </c>
      <c r="H71" s="25">
        <f>SUM(H61:H70)</f>
        <v>7321</v>
      </c>
      <c r="I71" s="26">
        <f t="shared" ref="I71:I86" si="7">H71/G71</f>
        <v>1.0818678882813655</v>
      </c>
      <c r="J71" s="27">
        <f>SUM(J61:J70)</f>
        <v>305.1193055</v>
      </c>
      <c r="K71" s="27">
        <f>SUM(K61:K70)</f>
        <v>339.44396399999874</v>
      </c>
      <c r="L71" s="26">
        <f t="shared" ref="L71:L86" si="8">K71/J71</f>
        <v>1.1124958594270224</v>
      </c>
    </row>
    <row r="72" spans="1:12">
      <c r="A72" s="18" t="s">
        <v>71</v>
      </c>
      <c r="B72" s="18">
        <v>50007865</v>
      </c>
      <c r="C72" s="18" t="s">
        <v>72</v>
      </c>
      <c r="D72" s="19">
        <v>3654</v>
      </c>
      <c r="E72" s="19">
        <v>3981</v>
      </c>
      <c r="F72" s="21">
        <f t="shared" si="6"/>
        <v>1.0894909688013137</v>
      </c>
      <c r="G72" s="19">
        <v>1357</v>
      </c>
      <c r="H72" s="19">
        <v>1606</v>
      </c>
      <c r="I72" s="21">
        <f t="shared" si="7"/>
        <v>1.1834929992630803</v>
      </c>
      <c r="J72" s="22">
        <v>57.705352400000073</v>
      </c>
      <c r="K72" s="23">
        <v>69.919429999999977</v>
      </c>
      <c r="L72" s="21">
        <f t="shared" si="8"/>
        <v>1.211662819686721</v>
      </c>
    </row>
    <row r="73" spans="1:12">
      <c r="A73" s="18"/>
      <c r="B73" s="18">
        <v>50008463</v>
      </c>
      <c r="C73" s="18" t="s">
        <v>73</v>
      </c>
      <c r="D73" s="19">
        <v>2082</v>
      </c>
      <c r="E73" s="19">
        <v>1995</v>
      </c>
      <c r="F73" s="21">
        <f t="shared" si="6"/>
        <v>0.9582132564841499</v>
      </c>
      <c r="G73" s="19">
        <v>1076</v>
      </c>
      <c r="H73" s="19">
        <v>1085</v>
      </c>
      <c r="I73" s="21">
        <f t="shared" si="7"/>
        <v>1.008364312267658</v>
      </c>
      <c r="J73" s="22">
        <v>32.275965400000018</v>
      </c>
      <c r="K73" s="23">
        <v>33.622959999999829</v>
      </c>
      <c r="L73" s="21">
        <f t="shared" si="8"/>
        <v>1.0417336734410989</v>
      </c>
    </row>
    <row r="74" spans="1:12">
      <c r="A74" s="18"/>
      <c r="B74" s="18">
        <v>52000111</v>
      </c>
      <c r="C74" s="18" t="s">
        <v>74</v>
      </c>
      <c r="D74" s="19">
        <v>2241</v>
      </c>
      <c r="E74" s="19">
        <v>1285</v>
      </c>
      <c r="F74" s="21">
        <f t="shared" si="6"/>
        <v>0.57340473003123604</v>
      </c>
      <c r="G74" s="19">
        <v>505</v>
      </c>
      <c r="H74" s="19">
        <v>241</v>
      </c>
      <c r="I74" s="21">
        <f t="shared" si="7"/>
        <v>0.47722772277227721</v>
      </c>
      <c r="J74" s="22">
        <v>28.467847900000017</v>
      </c>
      <c r="K74" s="23">
        <v>18.576739999999987</v>
      </c>
      <c r="L74" s="21">
        <f t="shared" si="8"/>
        <v>0.65255161068919354</v>
      </c>
    </row>
    <row r="75" spans="1:12">
      <c r="A75" s="18"/>
      <c r="B75" s="18">
        <v>52000231</v>
      </c>
      <c r="C75" s="18" t="s">
        <v>75</v>
      </c>
      <c r="D75" s="19">
        <v>2701</v>
      </c>
      <c r="E75" s="19">
        <v>2655</v>
      </c>
      <c r="F75" s="21">
        <f t="shared" si="6"/>
        <v>0.98296927064050355</v>
      </c>
      <c r="G75" s="19">
        <v>928</v>
      </c>
      <c r="H75" s="19">
        <v>994</v>
      </c>
      <c r="I75" s="21">
        <f t="shared" si="7"/>
        <v>1.0711206896551724</v>
      </c>
      <c r="J75" s="22">
        <v>34.914082000000015</v>
      </c>
      <c r="K75" s="23">
        <v>36.356149999999865</v>
      </c>
      <c r="L75" s="21">
        <f t="shared" si="8"/>
        <v>1.0413033342821343</v>
      </c>
    </row>
    <row r="76" spans="1:12">
      <c r="A76" s="18"/>
      <c r="B76" s="18">
        <v>52000549</v>
      </c>
      <c r="C76" s="18" t="s">
        <v>76</v>
      </c>
      <c r="D76" s="19">
        <v>2138</v>
      </c>
      <c r="E76" s="19">
        <v>1920</v>
      </c>
      <c r="F76" s="21">
        <f t="shared" si="6"/>
        <v>0.89803554724041157</v>
      </c>
      <c r="G76" s="19">
        <v>939</v>
      </c>
      <c r="H76" s="19">
        <v>607</v>
      </c>
      <c r="I76" s="21">
        <f t="shared" si="7"/>
        <v>0.64643237486687966</v>
      </c>
      <c r="J76" s="22">
        <v>29.261546399999986</v>
      </c>
      <c r="K76" s="23">
        <v>27.25238999999987</v>
      </c>
      <c r="L76" s="21">
        <f t="shared" si="8"/>
        <v>0.93133799654552374</v>
      </c>
    </row>
    <row r="77" spans="1:12">
      <c r="A77" s="18"/>
      <c r="B77" s="18">
        <v>52000615</v>
      </c>
      <c r="C77" s="18" t="s">
        <v>77</v>
      </c>
      <c r="D77" s="19">
        <v>3207</v>
      </c>
      <c r="E77" s="19">
        <v>3711</v>
      </c>
      <c r="F77" s="21">
        <f t="shared" si="6"/>
        <v>1.157156220767072</v>
      </c>
      <c r="G77" s="19">
        <v>1132</v>
      </c>
      <c r="H77" s="19">
        <v>1164</v>
      </c>
      <c r="I77" s="21">
        <f t="shared" si="7"/>
        <v>1.0282685512367491</v>
      </c>
      <c r="J77" s="22">
        <v>59.328538800000018</v>
      </c>
      <c r="K77" s="23">
        <v>59.51815999999981</v>
      </c>
      <c r="L77" s="21">
        <f t="shared" si="8"/>
        <v>1.0031961211894838</v>
      </c>
    </row>
    <row r="78" spans="1:12">
      <c r="A78" s="18"/>
      <c r="B78" s="18">
        <v>52000680</v>
      </c>
      <c r="C78" s="18" t="s">
        <v>78</v>
      </c>
      <c r="D78" s="19">
        <v>1612</v>
      </c>
      <c r="E78" s="19">
        <v>1762</v>
      </c>
      <c r="F78" s="21">
        <f t="shared" si="6"/>
        <v>1.0930521091811414</v>
      </c>
      <c r="G78" s="19">
        <v>430</v>
      </c>
      <c r="H78" s="19">
        <v>353</v>
      </c>
      <c r="I78" s="21">
        <f t="shared" si="7"/>
        <v>0.82093023255813957</v>
      </c>
      <c r="J78" s="22">
        <v>26.126696000000006</v>
      </c>
      <c r="K78" s="23">
        <v>27.405409999999971</v>
      </c>
      <c r="L78" s="21">
        <f t="shared" si="8"/>
        <v>1.0489428131287617</v>
      </c>
    </row>
    <row r="79" spans="1:12">
      <c r="A79" s="18"/>
      <c r="B79" s="18">
        <v>52000754</v>
      </c>
      <c r="C79" s="18" t="s">
        <v>79</v>
      </c>
      <c r="D79" s="19">
        <v>2558</v>
      </c>
      <c r="E79" s="19">
        <v>1756</v>
      </c>
      <c r="F79" s="21">
        <f t="shared" si="6"/>
        <v>0.68647380766223609</v>
      </c>
      <c r="G79" s="19">
        <v>841</v>
      </c>
      <c r="H79" s="19">
        <v>687</v>
      </c>
      <c r="I79" s="21">
        <f t="shared" si="7"/>
        <v>0.81688466111771696</v>
      </c>
      <c r="J79" s="22">
        <v>44.573653200000038</v>
      </c>
      <c r="K79" s="23">
        <v>36.669419999999889</v>
      </c>
      <c r="L79" s="21">
        <f t="shared" si="8"/>
        <v>0.82267028541425136</v>
      </c>
    </row>
    <row r="80" spans="1:12">
      <c r="A80" s="18"/>
      <c r="B80" s="18">
        <v>52001299</v>
      </c>
      <c r="C80" s="18" t="s">
        <v>81</v>
      </c>
      <c r="D80" s="19">
        <v>1206</v>
      </c>
      <c r="E80" s="19">
        <v>1361</v>
      </c>
      <c r="F80" s="21">
        <f t="shared" si="6"/>
        <v>1.1285240464344941</v>
      </c>
      <c r="G80" s="19">
        <v>85</v>
      </c>
      <c r="H80" s="19">
        <v>98</v>
      </c>
      <c r="I80" s="21">
        <f t="shared" si="7"/>
        <v>1.1529411764705881</v>
      </c>
      <c r="J80" s="22">
        <v>14.832723199999993</v>
      </c>
      <c r="K80" s="23">
        <v>16.780659999999951</v>
      </c>
      <c r="L80" s="21">
        <f t="shared" si="8"/>
        <v>1.131326983840699</v>
      </c>
    </row>
    <row r="81" spans="1:12">
      <c r="A81" s="18"/>
      <c r="B81" s="18">
        <v>52001300</v>
      </c>
      <c r="C81" s="18" t="s">
        <v>82</v>
      </c>
      <c r="D81" s="19">
        <v>2791</v>
      </c>
      <c r="E81" s="19">
        <v>1983</v>
      </c>
      <c r="F81" s="21">
        <f t="shared" si="6"/>
        <v>0.7104980293801505</v>
      </c>
      <c r="G81" s="19">
        <v>1229</v>
      </c>
      <c r="H81" s="19">
        <v>780</v>
      </c>
      <c r="I81" s="21">
        <f t="shared" si="7"/>
        <v>0.63466232709519932</v>
      </c>
      <c r="J81" s="22">
        <v>39.721946900000027</v>
      </c>
      <c r="K81" s="23">
        <v>31.111676999999951</v>
      </c>
      <c r="L81" s="21">
        <f t="shared" si="8"/>
        <v>0.78323645813040266</v>
      </c>
    </row>
    <row r="82" spans="1:12">
      <c r="A82" s="18"/>
      <c r="B82" s="18">
        <v>52001580</v>
      </c>
      <c r="C82" s="18" t="s">
        <v>94</v>
      </c>
      <c r="D82" s="19">
        <v>833</v>
      </c>
      <c r="E82" s="19">
        <v>880</v>
      </c>
      <c r="F82" s="21">
        <f t="shared" si="6"/>
        <v>1.056422569027611</v>
      </c>
      <c r="G82" s="19">
        <v>52</v>
      </c>
      <c r="H82" s="19">
        <v>64</v>
      </c>
      <c r="I82" s="21">
        <f t="shared" si="7"/>
        <v>1.2307692307692308</v>
      </c>
      <c r="J82" s="22">
        <v>10.908429599999987</v>
      </c>
      <c r="K82" s="23">
        <v>14.139929999999975</v>
      </c>
      <c r="L82" s="21">
        <f t="shared" si="8"/>
        <v>1.2962388279977524</v>
      </c>
    </row>
    <row r="83" spans="1:12">
      <c r="A83" s="18"/>
      <c r="B83" s="18">
        <v>52001581</v>
      </c>
      <c r="C83" s="18" t="s">
        <v>97</v>
      </c>
      <c r="D83" s="19">
        <v>809</v>
      </c>
      <c r="E83" s="19">
        <v>1023</v>
      </c>
      <c r="F83" s="21">
        <f t="shared" si="6"/>
        <v>1.2645241038318913</v>
      </c>
      <c r="G83" s="19">
        <v>316</v>
      </c>
      <c r="H83" s="19">
        <v>365</v>
      </c>
      <c r="I83" s="21">
        <f t="shared" si="7"/>
        <v>1.1550632911392404</v>
      </c>
      <c r="J83" s="22">
        <v>11.306925600000001</v>
      </c>
      <c r="K83" s="23">
        <v>14.725679999999983</v>
      </c>
      <c r="L83" s="21">
        <f t="shared" si="8"/>
        <v>1.3023593256861954</v>
      </c>
    </row>
    <row r="84" spans="1:12">
      <c r="A84" s="18"/>
      <c r="B84" s="18">
        <v>52001510</v>
      </c>
      <c r="C84" s="18" t="s">
        <v>83</v>
      </c>
      <c r="D84" s="19">
        <v>1267</v>
      </c>
      <c r="E84" s="19">
        <v>1036</v>
      </c>
      <c r="F84" s="21">
        <f t="shared" si="6"/>
        <v>0.81767955801104975</v>
      </c>
      <c r="G84" s="19">
        <v>294</v>
      </c>
      <c r="H84" s="19">
        <v>272</v>
      </c>
      <c r="I84" s="21">
        <f t="shared" si="7"/>
        <v>0.92517006802721091</v>
      </c>
      <c r="J84" s="22">
        <v>24.064625800000009</v>
      </c>
      <c r="K84" s="23">
        <v>21.64169999999995</v>
      </c>
      <c r="L84" s="21">
        <f t="shared" si="8"/>
        <v>0.89931587467277141</v>
      </c>
    </row>
    <row r="85" spans="1:12">
      <c r="A85" s="24" t="s">
        <v>84</v>
      </c>
      <c r="B85" s="24"/>
      <c r="C85" s="24"/>
      <c r="D85" s="25">
        <f t="shared" ref="D85:K85" si="9">SUM(D72:D84)</f>
        <v>27099</v>
      </c>
      <c r="E85" s="25">
        <f t="shared" si="9"/>
        <v>25348</v>
      </c>
      <c r="F85" s="26">
        <f t="shared" si="6"/>
        <v>0.93538506955976231</v>
      </c>
      <c r="G85" s="25">
        <f t="shared" si="9"/>
        <v>9184</v>
      </c>
      <c r="H85" s="25">
        <f t="shared" si="9"/>
        <v>8316</v>
      </c>
      <c r="I85" s="26">
        <f t="shared" si="7"/>
        <v>0.90548780487804881</v>
      </c>
      <c r="J85" s="27">
        <f t="shared" si="9"/>
        <v>413.48833320000011</v>
      </c>
      <c r="K85" s="28">
        <f t="shared" si="9"/>
        <v>407.72030699999897</v>
      </c>
      <c r="L85" s="26">
        <f t="shared" si="8"/>
        <v>0.98605032902533862</v>
      </c>
    </row>
    <row r="86" spans="1:12">
      <c r="A86" s="18" t="s">
        <v>85</v>
      </c>
      <c r="B86" s="18"/>
      <c r="C86" s="18"/>
      <c r="D86" s="19">
        <f>SUM(D85,D71,D60,D49,D33,D25,D10)</f>
        <v>181543</v>
      </c>
      <c r="E86" s="19">
        <f>SUM(E85,E71,E60,E49,E33,E25,E10)</f>
        <v>165243</v>
      </c>
      <c r="F86" s="21">
        <f t="shared" si="6"/>
        <v>0.91021410905405331</v>
      </c>
      <c r="G86" s="19">
        <f>SUM(G85,G71,G60,G49,G33,G25,G10)</f>
        <v>81370</v>
      </c>
      <c r="H86" s="19">
        <f>SUM(H85,H71,H60,H49,H33,H25,H10)</f>
        <v>78428</v>
      </c>
      <c r="I86" s="21">
        <f t="shared" si="7"/>
        <v>0.96384416861251077</v>
      </c>
      <c r="J86" s="22">
        <f>SUM(J85,J71,J60,J49,J33,J25,J10)</f>
        <v>2675.3339114</v>
      </c>
      <c r="K86" s="23">
        <f>SUM(K85,K71,K60,K49,K33,K25,K10)</f>
        <v>2749.2651439999918</v>
      </c>
      <c r="L86" s="21">
        <f t="shared" si="8"/>
        <v>1.0276343944525801</v>
      </c>
    </row>
  </sheetData>
  <mergeCells count="3">
    <mergeCell ref="D1:E1"/>
    <mergeCell ref="G1:H1"/>
    <mergeCell ref="J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3" tint="0.79998168889431442"/>
  </sheetPr>
  <dimension ref="A1:L8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XFD1048576"/>
    </sheetView>
  </sheetViews>
  <sheetFormatPr defaultRowHeight="12.75"/>
  <cols>
    <col min="1" max="2" width="9.140625" style="16"/>
    <col min="3" max="3" width="37.140625" style="16" bestFit="1" customWidth="1"/>
    <col min="4" max="4" width="9.140625" style="32"/>
    <col min="5" max="5" width="11.7109375" style="32" bestFit="1" customWidth="1"/>
    <col min="6" max="6" width="11.7109375" style="32" customWidth="1"/>
    <col min="7" max="7" width="9.140625" style="32"/>
    <col min="8" max="8" width="11.7109375" style="32" bestFit="1" customWidth="1"/>
    <col min="9" max="9" width="11.7109375" style="32" customWidth="1"/>
    <col min="10" max="10" width="9" style="32" bestFit="1" customWidth="1"/>
    <col min="11" max="11" width="11.7109375" style="32" bestFit="1" customWidth="1"/>
    <col min="12" max="12" width="9.140625" style="32"/>
    <col min="13" max="16384" width="9.140625" style="16"/>
  </cols>
  <sheetData>
    <row r="1" spans="1:12">
      <c r="D1" s="86" t="s">
        <v>86</v>
      </c>
      <c r="E1" s="86"/>
      <c r="G1" s="86" t="s">
        <v>89</v>
      </c>
      <c r="H1" s="86"/>
      <c r="J1" s="86" t="s">
        <v>90</v>
      </c>
      <c r="K1" s="86"/>
    </row>
    <row r="2" spans="1:12">
      <c r="A2" s="18" t="s">
        <v>0</v>
      </c>
      <c r="B2" s="18" t="s">
        <v>1</v>
      </c>
      <c r="C2" s="18" t="s">
        <v>2</v>
      </c>
      <c r="D2" s="19" t="s">
        <v>87</v>
      </c>
      <c r="E2" s="19" t="s">
        <v>88</v>
      </c>
      <c r="F2" s="19" t="s">
        <v>93</v>
      </c>
      <c r="G2" s="19" t="s">
        <v>87</v>
      </c>
      <c r="H2" s="19" t="s">
        <v>88</v>
      </c>
      <c r="I2" s="19" t="s">
        <v>93</v>
      </c>
      <c r="J2" s="19" t="s">
        <v>87</v>
      </c>
      <c r="K2" s="19" t="s">
        <v>88</v>
      </c>
      <c r="L2" s="20" t="s">
        <v>93</v>
      </c>
    </row>
    <row r="3" spans="1:12">
      <c r="A3" s="18" t="s">
        <v>3</v>
      </c>
      <c r="B3" s="18">
        <v>52000238</v>
      </c>
      <c r="C3" s="18" t="s">
        <v>4</v>
      </c>
      <c r="D3" s="19">
        <v>3403</v>
      </c>
      <c r="E3" s="19">
        <v>3419</v>
      </c>
      <c r="F3" s="21">
        <f>E3/D3</f>
        <v>1.0047017337643256</v>
      </c>
      <c r="G3" s="19">
        <v>972</v>
      </c>
      <c r="H3" s="19">
        <v>938</v>
      </c>
      <c r="I3" s="21">
        <f>H3/G3</f>
        <v>0.96502057613168724</v>
      </c>
      <c r="J3" s="22">
        <v>45.856746299999962</v>
      </c>
      <c r="K3" s="23">
        <v>50.442025999999714</v>
      </c>
      <c r="L3" s="21">
        <f>K3/J3</f>
        <v>1.0999913877448335</v>
      </c>
    </row>
    <row r="4" spans="1:12">
      <c r="A4" s="18"/>
      <c r="B4" s="18">
        <v>52000379</v>
      </c>
      <c r="C4" s="18" t="s">
        <v>5</v>
      </c>
      <c r="D4" s="19">
        <v>2420</v>
      </c>
      <c r="E4" s="19">
        <v>2397</v>
      </c>
      <c r="F4" s="21">
        <f t="shared" ref="F4:F69" si="0">E4/D4</f>
        <v>0.990495867768595</v>
      </c>
      <c r="G4" s="19">
        <v>455</v>
      </c>
      <c r="H4" s="19">
        <v>477</v>
      </c>
      <c r="I4" s="21">
        <f t="shared" ref="I4:I69" si="1">H4/G4</f>
        <v>1.0483516483516484</v>
      </c>
      <c r="J4" s="22">
        <v>28.590798699999983</v>
      </c>
      <c r="K4" s="23">
        <v>30.668662999999842</v>
      </c>
      <c r="L4" s="21">
        <f t="shared" ref="L4:L69" si="2">K4/J4</f>
        <v>1.0726759794926561</v>
      </c>
    </row>
    <row r="5" spans="1:12">
      <c r="A5" s="18"/>
      <c r="B5" s="18">
        <v>52000524</v>
      </c>
      <c r="C5" s="18" t="s">
        <v>6</v>
      </c>
      <c r="D5" s="19">
        <v>2520</v>
      </c>
      <c r="E5" s="19">
        <v>2464</v>
      </c>
      <c r="F5" s="21">
        <f t="shared" si="0"/>
        <v>0.97777777777777775</v>
      </c>
      <c r="G5" s="19">
        <v>391</v>
      </c>
      <c r="H5" s="19">
        <v>404</v>
      </c>
      <c r="I5" s="21">
        <f t="shared" si="1"/>
        <v>1.0332480818414322</v>
      </c>
      <c r="J5" s="22">
        <v>34.057053899999985</v>
      </c>
      <c r="K5" s="23">
        <v>37.303183999999924</v>
      </c>
      <c r="L5" s="21">
        <f t="shared" si="2"/>
        <v>1.0953144716959777</v>
      </c>
    </row>
    <row r="6" spans="1:12">
      <c r="A6" s="18"/>
      <c r="B6" s="18">
        <v>52000671</v>
      </c>
      <c r="C6" s="18" t="s">
        <v>7</v>
      </c>
      <c r="D6" s="19">
        <v>1459</v>
      </c>
      <c r="E6" s="19">
        <v>1177</v>
      </c>
      <c r="F6" s="21">
        <f t="shared" si="0"/>
        <v>0.80671692940370121</v>
      </c>
      <c r="G6" s="19">
        <v>96</v>
      </c>
      <c r="H6" s="19">
        <v>97</v>
      </c>
      <c r="I6" s="21">
        <f>H6/G6</f>
        <v>1.0104166666666667</v>
      </c>
      <c r="J6" s="22">
        <v>16.23773679999999</v>
      </c>
      <c r="K6" s="23">
        <v>15.040999999999961</v>
      </c>
      <c r="L6" s="21">
        <f t="shared" si="2"/>
        <v>0.9262990394080024</v>
      </c>
    </row>
    <row r="7" spans="1:12">
      <c r="A7" s="18"/>
      <c r="B7" s="18">
        <v>52001160</v>
      </c>
      <c r="C7" s="18" t="s">
        <v>8</v>
      </c>
      <c r="D7" s="19">
        <v>2941</v>
      </c>
      <c r="E7" s="19">
        <v>3891</v>
      </c>
      <c r="F7" s="21">
        <f t="shared" si="0"/>
        <v>1.3230193811628699</v>
      </c>
      <c r="G7" s="19">
        <v>725</v>
      </c>
      <c r="H7" s="19">
        <v>924</v>
      </c>
      <c r="I7" s="21">
        <f t="shared" si="1"/>
        <v>1.2744827586206897</v>
      </c>
      <c r="J7" s="22">
        <v>37.56329209999997</v>
      </c>
      <c r="K7" s="23">
        <v>52.94666099999975</v>
      </c>
      <c r="L7" s="21">
        <f t="shared" si="2"/>
        <v>1.4095319669811315</v>
      </c>
    </row>
    <row r="8" spans="1:12">
      <c r="A8" s="18"/>
      <c r="B8" s="18">
        <v>52001514</v>
      </c>
      <c r="C8" s="18" t="s">
        <v>9</v>
      </c>
      <c r="D8" s="19">
        <v>1513</v>
      </c>
      <c r="E8" s="19">
        <v>1574</v>
      </c>
      <c r="F8" s="21">
        <f t="shared" si="0"/>
        <v>1.0403172504957039</v>
      </c>
      <c r="G8" s="19">
        <v>473</v>
      </c>
      <c r="H8" s="19">
        <v>516</v>
      </c>
      <c r="I8" s="21">
        <f t="shared" si="1"/>
        <v>1.0909090909090908</v>
      </c>
      <c r="J8" s="22">
        <v>19.166724299999998</v>
      </c>
      <c r="K8" s="23">
        <v>22.544750999999952</v>
      </c>
      <c r="L8" s="21">
        <f t="shared" si="2"/>
        <v>1.1762443413452737</v>
      </c>
    </row>
    <row r="9" spans="1:12">
      <c r="A9" s="18"/>
      <c r="B9" s="18">
        <v>52001570</v>
      </c>
      <c r="C9" s="18" t="s">
        <v>10</v>
      </c>
      <c r="D9" s="19">
        <v>586</v>
      </c>
      <c r="E9" s="19">
        <v>719</v>
      </c>
      <c r="F9" s="21">
        <f t="shared" si="0"/>
        <v>1.2269624573378839</v>
      </c>
      <c r="G9" s="19">
        <v>32</v>
      </c>
      <c r="H9" s="19">
        <v>87</v>
      </c>
      <c r="I9" s="21">
        <f t="shared" si="1"/>
        <v>2.71875</v>
      </c>
      <c r="J9" s="22">
        <v>7.1692794999999991</v>
      </c>
      <c r="K9" s="23">
        <v>8.2363059999999866</v>
      </c>
      <c r="L9" s="21">
        <f t="shared" si="2"/>
        <v>1.1488331568046675</v>
      </c>
    </row>
    <row r="10" spans="1:12">
      <c r="A10" s="24" t="s">
        <v>11</v>
      </c>
      <c r="B10" s="24"/>
      <c r="C10" s="24"/>
      <c r="D10" s="25">
        <f t="shared" ref="D10:K10" si="3">SUM(D3:D9)</f>
        <v>14842</v>
      </c>
      <c r="E10" s="25">
        <f t="shared" si="3"/>
        <v>15641</v>
      </c>
      <c r="F10" s="26">
        <f t="shared" si="0"/>
        <v>1.0538337151327315</v>
      </c>
      <c r="G10" s="25">
        <f t="shared" si="3"/>
        <v>3144</v>
      </c>
      <c r="H10" s="25">
        <f t="shared" si="3"/>
        <v>3443</v>
      </c>
      <c r="I10" s="26">
        <f t="shared" si="1"/>
        <v>1.0951017811704835</v>
      </c>
      <c r="J10" s="27">
        <f t="shared" si="3"/>
        <v>188.6416315999999</v>
      </c>
      <c r="K10" s="27">
        <f t="shared" si="3"/>
        <v>217.18259099999915</v>
      </c>
      <c r="L10" s="26">
        <f t="shared" si="2"/>
        <v>1.1512972463073166</v>
      </c>
    </row>
    <row r="11" spans="1:12">
      <c r="A11" s="18" t="s">
        <v>12</v>
      </c>
      <c r="B11" s="18">
        <v>50000964</v>
      </c>
      <c r="C11" s="18" t="s">
        <v>13</v>
      </c>
      <c r="D11" s="19">
        <v>3790</v>
      </c>
      <c r="E11" s="19">
        <v>4828</v>
      </c>
      <c r="F11" s="21">
        <f t="shared" si="0"/>
        <v>1.2738786279683378</v>
      </c>
      <c r="G11" s="19">
        <v>3038</v>
      </c>
      <c r="H11" s="19">
        <v>3556</v>
      </c>
      <c r="I11" s="21">
        <f t="shared" si="1"/>
        <v>1.1705069124423964</v>
      </c>
      <c r="J11" s="22">
        <v>76.582540600000044</v>
      </c>
      <c r="K11" s="23">
        <v>98.813749999999715</v>
      </c>
      <c r="L11" s="21">
        <f t="shared" si="2"/>
        <v>1.2902908316415878</v>
      </c>
    </row>
    <row r="12" spans="1:12">
      <c r="A12" s="18"/>
      <c r="B12" s="18">
        <v>50010344</v>
      </c>
      <c r="C12" s="18" t="s">
        <v>14</v>
      </c>
      <c r="D12" s="19">
        <v>2267</v>
      </c>
      <c r="E12" s="19">
        <v>2498</v>
      </c>
      <c r="F12" s="21">
        <f t="shared" si="0"/>
        <v>1.101896779885311</v>
      </c>
      <c r="G12" s="19">
        <v>2172</v>
      </c>
      <c r="H12" s="19">
        <v>2143</v>
      </c>
      <c r="I12" s="21">
        <f t="shared" si="1"/>
        <v>0.98664825046040516</v>
      </c>
      <c r="J12" s="22">
        <v>55.260757099999992</v>
      </c>
      <c r="K12" s="23">
        <v>61.874509999999731</v>
      </c>
      <c r="L12" s="21">
        <f t="shared" si="2"/>
        <v>1.1196826327954841</v>
      </c>
    </row>
    <row r="13" spans="1:12">
      <c r="A13" s="18"/>
      <c r="B13" s="18">
        <v>52000433</v>
      </c>
      <c r="C13" s="18" t="s">
        <v>15</v>
      </c>
      <c r="D13" s="19">
        <v>4073</v>
      </c>
      <c r="E13" s="19">
        <v>4164</v>
      </c>
      <c r="F13" s="21">
        <f t="shared" si="0"/>
        <v>1.0223422538669285</v>
      </c>
      <c r="G13" s="19">
        <v>2655</v>
      </c>
      <c r="H13" s="19">
        <v>2336</v>
      </c>
      <c r="I13" s="21">
        <f t="shared" si="1"/>
        <v>0.87984934086628996</v>
      </c>
      <c r="J13" s="22">
        <v>75.058871299999936</v>
      </c>
      <c r="K13" s="23">
        <v>79.371759999999824</v>
      </c>
      <c r="L13" s="21">
        <f t="shared" si="2"/>
        <v>1.0574600793390814</v>
      </c>
    </row>
    <row r="14" spans="1:12">
      <c r="A14" s="18"/>
      <c r="B14" s="18">
        <v>52000515</v>
      </c>
      <c r="C14" s="18" t="s">
        <v>16</v>
      </c>
      <c r="D14" s="19">
        <v>2573</v>
      </c>
      <c r="E14" s="19">
        <v>2936</v>
      </c>
      <c r="F14" s="21">
        <f t="shared" si="0"/>
        <v>1.1410804508356005</v>
      </c>
      <c r="G14" s="19">
        <v>2995</v>
      </c>
      <c r="H14" s="19">
        <v>3233</v>
      </c>
      <c r="I14" s="21">
        <f t="shared" si="1"/>
        <v>1.0794657762938231</v>
      </c>
      <c r="J14" s="22">
        <v>55.284119200000049</v>
      </c>
      <c r="K14" s="23">
        <v>66.322359999999719</v>
      </c>
      <c r="L14" s="21">
        <f t="shared" si="2"/>
        <v>1.1996638629633745</v>
      </c>
    </row>
    <row r="15" spans="1:12">
      <c r="A15" s="18"/>
      <c r="B15" s="18">
        <v>52001034</v>
      </c>
      <c r="C15" s="18" t="s">
        <v>17</v>
      </c>
      <c r="D15" s="19">
        <v>2480</v>
      </c>
      <c r="E15" s="19">
        <v>2668</v>
      </c>
      <c r="F15" s="21">
        <f t="shared" si="0"/>
        <v>1.0758064516129033</v>
      </c>
      <c r="G15" s="19">
        <v>479</v>
      </c>
      <c r="H15" s="19">
        <v>940</v>
      </c>
      <c r="I15" s="21">
        <f t="shared" si="1"/>
        <v>1.9624217118997913</v>
      </c>
      <c r="J15" s="22">
        <v>37.628551699999989</v>
      </c>
      <c r="K15" s="23">
        <v>46.099889999999903</v>
      </c>
      <c r="L15" s="21">
        <f t="shared" si="2"/>
        <v>1.2251305967749995</v>
      </c>
    </row>
    <row r="16" spans="1:12">
      <c r="A16" s="18"/>
      <c r="B16" s="18">
        <v>52001099</v>
      </c>
      <c r="C16" s="18" t="s">
        <v>18</v>
      </c>
      <c r="D16" s="19">
        <v>2444</v>
      </c>
      <c r="E16" s="19">
        <v>2741</v>
      </c>
      <c r="F16" s="21">
        <f t="shared" si="0"/>
        <v>1.1215220949263502</v>
      </c>
      <c r="G16" s="19">
        <v>793</v>
      </c>
      <c r="H16" s="19">
        <v>765</v>
      </c>
      <c r="I16" s="21">
        <f t="shared" si="1"/>
        <v>0.96469104665825978</v>
      </c>
      <c r="J16" s="22">
        <v>37.509322899999994</v>
      </c>
      <c r="K16" s="23">
        <v>43.532699999999906</v>
      </c>
      <c r="L16" s="21">
        <f t="shared" si="2"/>
        <v>1.1605834665706511</v>
      </c>
    </row>
    <row r="17" spans="1:12">
      <c r="A17" s="18"/>
      <c r="B17" s="18">
        <v>52001234</v>
      </c>
      <c r="C17" s="18" t="s">
        <v>19</v>
      </c>
      <c r="D17" s="19">
        <v>3119</v>
      </c>
      <c r="E17" s="19">
        <v>3283</v>
      </c>
      <c r="F17" s="21">
        <f t="shared" si="0"/>
        <v>1.0525809554344341</v>
      </c>
      <c r="G17" s="19">
        <v>450</v>
      </c>
      <c r="H17" s="19">
        <v>569</v>
      </c>
      <c r="I17" s="21">
        <f t="shared" si="1"/>
        <v>1.2644444444444445</v>
      </c>
      <c r="J17" s="22">
        <v>40.861815800000009</v>
      </c>
      <c r="K17" s="23">
        <v>49.528319999999916</v>
      </c>
      <c r="L17" s="21">
        <f t="shared" si="2"/>
        <v>1.2120929780120027</v>
      </c>
    </row>
    <row r="18" spans="1:12">
      <c r="A18" s="18"/>
      <c r="B18" s="18">
        <v>52001289</v>
      </c>
      <c r="C18" s="18" t="s">
        <v>21</v>
      </c>
      <c r="D18" s="19">
        <v>2222</v>
      </c>
      <c r="E18" s="19">
        <v>2380</v>
      </c>
      <c r="F18" s="21">
        <f t="shared" si="0"/>
        <v>1.071107110711071</v>
      </c>
      <c r="G18" s="19">
        <v>1245</v>
      </c>
      <c r="H18" s="19">
        <v>1486</v>
      </c>
      <c r="I18" s="21">
        <f t="shared" si="1"/>
        <v>1.1935742971887551</v>
      </c>
      <c r="J18" s="22">
        <v>31.218342400000008</v>
      </c>
      <c r="K18" s="23">
        <v>40.143879999999754</v>
      </c>
      <c r="L18" s="21">
        <f t="shared" si="2"/>
        <v>1.2859068391792559</v>
      </c>
    </row>
    <row r="19" spans="1:12">
      <c r="A19" s="18"/>
      <c r="B19" s="18">
        <v>52001471</v>
      </c>
      <c r="C19" s="18" t="s">
        <v>22</v>
      </c>
      <c r="D19" s="19">
        <v>884</v>
      </c>
      <c r="E19" s="19">
        <v>990</v>
      </c>
      <c r="F19" s="21">
        <f t="shared" si="0"/>
        <v>1.1199095022624435</v>
      </c>
      <c r="G19" s="19">
        <v>433</v>
      </c>
      <c r="H19" s="19">
        <v>591</v>
      </c>
      <c r="I19" s="21">
        <f t="shared" si="1"/>
        <v>1.3648960739030023</v>
      </c>
      <c r="J19" s="22">
        <v>15.203541400000002</v>
      </c>
      <c r="K19" s="23">
        <v>18.24602999999993</v>
      </c>
      <c r="L19" s="21">
        <f t="shared" si="2"/>
        <v>1.2001170990332508</v>
      </c>
    </row>
    <row r="20" spans="1:12">
      <c r="A20" s="18"/>
      <c r="B20" s="18">
        <v>52001483</v>
      </c>
      <c r="C20" s="18" t="s">
        <v>23</v>
      </c>
      <c r="D20" s="19">
        <v>3971</v>
      </c>
      <c r="E20" s="19">
        <v>3792</v>
      </c>
      <c r="F20" s="21">
        <f t="shared" si="0"/>
        <v>0.95492319315033991</v>
      </c>
      <c r="G20" s="19">
        <v>1497</v>
      </c>
      <c r="H20" s="19">
        <v>1802</v>
      </c>
      <c r="I20" s="21">
        <f t="shared" si="1"/>
        <v>1.2037408149632598</v>
      </c>
      <c r="J20" s="22">
        <v>51.077727700000011</v>
      </c>
      <c r="K20" s="23">
        <v>61.193699999999843</v>
      </c>
      <c r="L20" s="21">
        <f t="shared" si="2"/>
        <v>1.1980505546255893</v>
      </c>
    </row>
    <row r="21" spans="1:12">
      <c r="A21" s="18"/>
      <c r="B21" s="18">
        <v>52001599</v>
      </c>
      <c r="C21" s="18" t="s">
        <v>98</v>
      </c>
      <c r="D21" s="19">
        <v>1586</v>
      </c>
      <c r="E21" s="19">
        <v>1409</v>
      </c>
      <c r="F21" s="21">
        <f t="shared" si="0"/>
        <v>0.88839848675914246</v>
      </c>
      <c r="G21" s="19">
        <v>418</v>
      </c>
      <c r="H21" s="19">
        <v>459</v>
      </c>
      <c r="I21" s="21">
        <f t="shared" si="1"/>
        <v>1.0980861244019138</v>
      </c>
      <c r="J21" s="22">
        <v>18.102297499999995</v>
      </c>
      <c r="K21" s="23">
        <v>18.942569999999908</v>
      </c>
      <c r="L21" s="21">
        <f t="shared" si="2"/>
        <v>1.0464180030186727</v>
      </c>
    </row>
    <row r="22" spans="1:12">
      <c r="A22" s="18"/>
      <c r="B22" s="18">
        <v>52001598</v>
      </c>
      <c r="C22" s="18" t="s">
        <v>99</v>
      </c>
      <c r="D22" s="19">
        <v>965</v>
      </c>
      <c r="E22" s="19">
        <v>1453</v>
      </c>
      <c r="F22" s="21">
        <f t="shared" si="0"/>
        <v>1.5056994818652849</v>
      </c>
      <c r="G22" s="19">
        <v>103</v>
      </c>
      <c r="H22" s="19">
        <v>183</v>
      </c>
      <c r="I22" s="21">
        <f t="shared" si="1"/>
        <v>1.7766990291262137</v>
      </c>
      <c r="J22" s="22">
        <v>14.987867199999995</v>
      </c>
      <c r="K22" s="23">
        <v>20.46636999999992</v>
      </c>
      <c r="L22" s="21">
        <f t="shared" si="2"/>
        <v>1.3655291794952604</v>
      </c>
    </row>
    <row r="23" spans="1:12">
      <c r="A23" s="18"/>
      <c r="B23" s="18">
        <v>52001559</v>
      </c>
      <c r="C23" s="18" t="s">
        <v>24</v>
      </c>
      <c r="D23" s="19">
        <v>1821</v>
      </c>
      <c r="E23" s="19">
        <v>1841</v>
      </c>
      <c r="F23" s="21">
        <f t="shared" si="0"/>
        <v>1.0109829763866007</v>
      </c>
      <c r="G23" s="19">
        <v>223</v>
      </c>
      <c r="H23" s="19">
        <v>340</v>
      </c>
      <c r="I23" s="21">
        <f t="shared" si="1"/>
        <v>1.5246636771300448</v>
      </c>
      <c r="J23" s="22">
        <v>23.308043799999997</v>
      </c>
      <c r="K23" s="23">
        <v>28.350329999999808</v>
      </c>
      <c r="L23" s="21">
        <f t="shared" si="2"/>
        <v>1.216332449143579</v>
      </c>
    </row>
    <row r="24" spans="1:12">
      <c r="A24" s="24" t="s">
        <v>25</v>
      </c>
      <c r="B24" s="24"/>
      <c r="C24" s="24"/>
      <c r="D24" s="25">
        <f>SUM(D11:D23)</f>
        <v>32195</v>
      </c>
      <c r="E24" s="25">
        <f>SUM(E11:E23)</f>
        <v>34983</v>
      </c>
      <c r="F24" s="26">
        <f t="shared" si="0"/>
        <v>1.0865972977170368</v>
      </c>
      <c r="G24" s="25">
        <f>SUM(G11:G23)</f>
        <v>16501</v>
      </c>
      <c r="H24" s="25">
        <f>SUM(H11:H23)</f>
        <v>18403</v>
      </c>
      <c r="I24" s="26">
        <f t="shared" si="1"/>
        <v>1.1152657414702138</v>
      </c>
      <c r="J24" s="27">
        <f>SUM(J11:J23)</f>
        <v>532.08379860000002</v>
      </c>
      <c r="K24" s="27">
        <f>SUM(K11:K23)</f>
        <v>632.88616999999772</v>
      </c>
      <c r="L24" s="26">
        <f t="shared" si="2"/>
        <v>1.1894483005594707</v>
      </c>
    </row>
    <row r="25" spans="1:12">
      <c r="A25" s="18" t="s">
        <v>26</v>
      </c>
      <c r="B25" s="18">
        <v>52000181</v>
      </c>
      <c r="C25" s="18" t="s">
        <v>27</v>
      </c>
      <c r="D25" s="19">
        <v>5797</v>
      </c>
      <c r="E25" s="19">
        <v>6010</v>
      </c>
      <c r="F25" s="21">
        <f t="shared" si="0"/>
        <v>1.0367431430050025</v>
      </c>
      <c r="G25" s="19">
        <v>2694</v>
      </c>
      <c r="H25" s="19">
        <v>3344</v>
      </c>
      <c r="I25" s="21">
        <f t="shared" si="1"/>
        <v>1.2412769116555309</v>
      </c>
      <c r="J25" s="22">
        <v>86.198623499999968</v>
      </c>
      <c r="K25" s="23">
        <v>106.47623000000011</v>
      </c>
      <c r="L25" s="21">
        <f t="shared" si="2"/>
        <v>1.2352428110409461</v>
      </c>
    </row>
    <row r="26" spans="1:12">
      <c r="A26" s="18"/>
      <c r="B26" s="18">
        <v>52000503</v>
      </c>
      <c r="C26" s="18" t="s">
        <v>28</v>
      </c>
      <c r="D26" s="19">
        <v>3831</v>
      </c>
      <c r="E26" s="19">
        <v>3816</v>
      </c>
      <c r="F26" s="21">
        <f t="shared" si="0"/>
        <v>0.99608457321848076</v>
      </c>
      <c r="G26" s="19">
        <v>1112</v>
      </c>
      <c r="H26" s="19">
        <v>1603</v>
      </c>
      <c r="I26" s="21">
        <f t="shared" si="1"/>
        <v>1.4415467625899281</v>
      </c>
      <c r="J26" s="22">
        <v>50.057048700000003</v>
      </c>
      <c r="K26" s="23">
        <v>59.926769999999806</v>
      </c>
      <c r="L26" s="21">
        <f t="shared" si="2"/>
        <v>1.1971694607716616</v>
      </c>
    </row>
    <row r="27" spans="1:12">
      <c r="A27" s="18"/>
      <c r="B27" s="18">
        <v>52000518</v>
      </c>
      <c r="C27" s="18" t="s">
        <v>29</v>
      </c>
      <c r="D27" s="19">
        <v>2227</v>
      </c>
      <c r="E27" s="19">
        <v>2374</v>
      </c>
      <c r="F27" s="21">
        <f t="shared" si="0"/>
        <v>1.0660080826223619</v>
      </c>
      <c r="G27" s="19">
        <v>1164</v>
      </c>
      <c r="H27" s="19">
        <v>1305</v>
      </c>
      <c r="I27" s="21">
        <f t="shared" si="1"/>
        <v>1.1211340206185567</v>
      </c>
      <c r="J27" s="22">
        <v>29.118112800000009</v>
      </c>
      <c r="K27" s="23">
        <v>38.772539999999829</v>
      </c>
      <c r="L27" s="21">
        <f t="shared" si="2"/>
        <v>1.3315608833000956</v>
      </c>
    </row>
    <row r="28" spans="1:12">
      <c r="A28" s="18"/>
      <c r="B28" s="18">
        <v>52001306</v>
      </c>
      <c r="C28" s="18" t="s">
        <v>30</v>
      </c>
      <c r="D28" s="19">
        <v>1748</v>
      </c>
      <c r="E28" s="19">
        <v>2058</v>
      </c>
      <c r="F28" s="21">
        <f t="shared" si="0"/>
        <v>1.1773455377574371</v>
      </c>
      <c r="G28" s="19">
        <v>420</v>
      </c>
      <c r="H28" s="19">
        <v>454</v>
      </c>
      <c r="I28" s="21">
        <f t="shared" si="1"/>
        <v>1.0809523809523809</v>
      </c>
      <c r="J28" s="22">
        <v>22.789818699999991</v>
      </c>
      <c r="K28" s="23">
        <v>28.16958999999985</v>
      </c>
      <c r="L28" s="21">
        <f t="shared" si="2"/>
        <v>1.2360602938890366</v>
      </c>
    </row>
    <row r="29" spans="1:12">
      <c r="A29" s="18"/>
      <c r="B29" s="18">
        <v>52001307</v>
      </c>
      <c r="C29" s="18" t="s">
        <v>31</v>
      </c>
      <c r="D29" s="19">
        <v>1528</v>
      </c>
      <c r="E29" s="19">
        <v>1670</v>
      </c>
      <c r="F29" s="21">
        <f t="shared" si="0"/>
        <v>1.0929319371727748</v>
      </c>
      <c r="G29" s="19">
        <v>912</v>
      </c>
      <c r="H29" s="19">
        <v>780</v>
      </c>
      <c r="I29" s="21">
        <f t="shared" si="1"/>
        <v>0.85526315789473684</v>
      </c>
      <c r="J29" s="22">
        <v>24.68006979999997</v>
      </c>
      <c r="K29" s="23">
        <v>27.121652999999899</v>
      </c>
      <c r="L29" s="21">
        <f t="shared" si="2"/>
        <v>1.0989293474364457</v>
      </c>
    </row>
    <row r="30" spans="1:12">
      <c r="A30" s="18"/>
      <c r="B30" s="18">
        <v>52001309</v>
      </c>
      <c r="C30" s="18" t="s">
        <v>32</v>
      </c>
      <c r="D30" s="19">
        <v>1361</v>
      </c>
      <c r="E30" s="19">
        <v>1253</v>
      </c>
      <c r="F30" s="21">
        <f t="shared" si="0"/>
        <v>0.92064658339456285</v>
      </c>
      <c r="G30" s="19">
        <v>566</v>
      </c>
      <c r="H30" s="19">
        <v>741</v>
      </c>
      <c r="I30" s="21">
        <f t="shared" si="1"/>
        <v>1.3091872791519434</v>
      </c>
      <c r="J30" s="22">
        <v>18.736328700000001</v>
      </c>
      <c r="K30" s="23">
        <v>20.27125699999997</v>
      </c>
      <c r="L30" s="21">
        <f t="shared" si="2"/>
        <v>1.0819225753655768</v>
      </c>
    </row>
    <row r="31" spans="1:12">
      <c r="A31" s="18"/>
      <c r="B31" s="18">
        <v>52001319</v>
      </c>
      <c r="C31" s="18" t="s">
        <v>33</v>
      </c>
      <c r="D31" s="19">
        <v>1197</v>
      </c>
      <c r="E31" s="19">
        <v>1401</v>
      </c>
      <c r="F31" s="21">
        <f t="shared" si="0"/>
        <v>1.1704260651629073</v>
      </c>
      <c r="G31" s="19">
        <v>262</v>
      </c>
      <c r="H31" s="19">
        <v>347</v>
      </c>
      <c r="I31" s="21">
        <f t="shared" si="1"/>
        <v>1.3244274809160306</v>
      </c>
      <c r="J31" s="22">
        <v>15.076491799999998</v>
      </c>
      <c r="K31" s="23">
        <v>18.793609999999976</v>
      </c>
      <c r="L31" s="21">
        <f t="shared" si="2"/>
        <v>1.2465506066868937</v>
      </c>
    </row>
    <row r="32" spans="1:12">
      <c r="A32" s="24" t="s">
        <v>34</v>
      </c>
      <c r="B32" s="24"/>
      <c r="C32" s="24"/>
      <c r="D32" s="25">
        <f t="shared" ref="D32:K32" si="4">SUM(D25:D31)</f>
        <v>17689</v>
      </c>
      <c r="E32" s="25">
        <f t="shared" si="4"/>
        <v>18582</v>
      </c>
      <c r="F32" s="26">
        <f t="shared" si="0"/>
        <v>1.050483351235231</v>
      </c>
      <c r="G32" s="25">
        <f t="shared" si="4"/>
        <v>7130</v>
      </c>
      <c r="H32" s="25">
        <f t="shared" si="4"/>
        <v>8574</v>
      </c>
      <c r="I32" s="26">
        <f t="shared" si="1"/>
        <v>1.2025245441795231</v>
      </c>
      <c r="J32" s="27">
        <f t="shared" si="4"/>
        <v>246.6564939999999</v>
      </c>
      <c r="K32" s="27">
        <f t="shared" si="4"/>
        <v>299.5316499999995</v>
      </c>
      <c r="L32" s="26">
        <f t="shared" si="2"/>
        <v>1.2143675811754611</v>
      </c>
    </row>
    <row r="33" spans="1:12">
      <c r="A33" s="18" t="s">
        <v>35</v>
      </c>
      <c r="B33" s="18">
        <v>50008890</v>
      </c>
      <c r="C33" s="18" t="s">
        <v>36</v>
      </c>
      <c r="D33" s="19">
        <v>1295</v>
      </c>
      <c r="E33" s="19">
        <v>1332</v>
      </c>
      <c r="F33" s="21">
        <f t="shared" si="0"/>
        <v>1.0285714285714285</v>
      </c>
      <c r="G33" s="19">
        <v>522</v>
      </c>
      <c r="H33" s="19">
        <v>520</v>
      </c>
      <c r="I33" s="21">
        <f t="shared" si="1"/>
        <v>0.99616858237547889</v>
      </c>
      <c r="J33" s="22">
        <v>19.513486699999994</v>
      </c>
      <c r="K33" s="23">
        <v>17.917099999999976</v>
      </c>
      <c r="L33" s="21">
        <f t="shared" si="2"/>
        <v>0.91819059686549931</v>
      </c>
    </row>
    <row r="34" spans="1:12">
      <c r="A34" s="18"/>
      <c r="B34" s="18">
        <v>52000252</v>
      </c>
      <c r="C34" s="18" t="s">
        <v>37</v>
      </c>
      <c r="D34" s="19">
        <v>1766</v>
      </c>
      <c r="E34" s="19">
        <v>1805</v>
      </c>
      <c r="F34" s="21">
        <f t="shared" si="0"/>
        <v>1.0220838052095129</v>
      </c>
      <c r="G34" s="19">
        <v>540</v>
      </c>
      <c r="H34" s="19">
        <v>487</v>
      </c>
      <c r="I34" s="21">
        <f t="shared" si="1"/>
        <v>0.9018518518518519</v>
      </c>
      <c r="J34" s="22">
        <v>23.721955200000018</v>
      </c>
      <c r="K34" s="23">
        <v>25.516489999999909</v>
      </c>
      <c r="L34" s="21">
        <f t="shared" si="2"/>
        <v>1.0756486885195655</v>
      </c>
    </row>
    <row r="35" spans="1:12">
      <c r="A35" s="18"/>
      <c r="B35" s="18">
        <v>52000360</v>
      </c>
      <c r="C35" s="18" t="s">
        <v>38</v>
      </c>
      <c r="D35" s="19">
        <v>2948</v>
      </c>
      <c r="E35" s="19">
        <v>2960</v>
      </c>
      <c r="F35" s="21">
        <f t="shared" si="0"/>
        <v>1.0040705563093624</v>
      </c>
      <c r="G35" s="19">
        <v>1790</v>
      </c>
      <c r="H35" s="19">
        <v>1815</v>
      </c>
      <c r="I35" s="21">
        <f t="shared" si="1"/>
        <v>1.0139664804469273</v>
      </c>
      <c r="J35" s="22">
        <v>47.786973300000007</v>
      </c>
      <c r="K35" s="23">
        <v>54.307839999999906</v>
      </c>
      <c r="L35" s="21">
        <f t="shared" si="2"/>
        <v>1.1364569933957274</v>
      </c>
    </row>
    <row r="36" spans="1:12">
      <c r="A36" s="18"/>
      <c r="B36" s="18">
        <v>52000454</v>
      </c>
      <c r="C36" s="18" t="s">
        <v>39</v>
      </c>
      <c r="D36" s="19">
        <v>1079</v>
      </c>
      <c r="E36" s="19">
        <v>1264</v>
      </c>
      <c r="F36" s="21">
        <f t="shared" si="0"/>
        <v>1.1714550509731232</v>
      </c>
      <c r="G36" s="19">
        <v>270</v>
      </c>
      <c r="H36" s="19">
        <v>294</v>
      </c>
      <c r="I36" s="21">
        <f t="shared" si="1"/>
        <v>1.0888888888888888</v>
      </c>
      <c r="J36" s="22">
        <v>16.422663699999994</v>
      </c>
      <c r="K36" s="23">
        <v>18.579769999999964</v>
      </c>
      <c r="L36" s="21">
        <f t="shared" si="2"/>
        <v>1.1313493559513108</v>
      </c>
    </row>
    <row r="37" spans="1:12">
      <c r="A37" s="18"/>
      <c r="B37" s="18">
        <v>52000587</v>
      </c>
      <c r="C37" s="18" t="s">
        <v>40</v>
      </c>
      <c r="D37" s="19">
        <v>2204</v>
      </c>
      <c r="E37" s="19">
        <v>2328</v>
      </c>
      <c r="F37" s="21">
        <f t="shared" si="0"/>
        <v>1.0562613430127041</v>
      </c>
      <c r="G37" s="19">
        <v>810</v>
      </c>
      <c r="H37" s="19">
        <v>756</v>
      </c>
      <c r="I37" s="21">
        <f t="shared" si="1"/>
        <v>0.93333333333333335</v>
      </c>
      <c r="J37" s="22">
        <v>36.881966799999994</v>
      </c>
      <c r="K37" s="23">
        <v>42.355046999999978</v>
      </c>
      <c r="L37" s="21">
        <f t="shared" si="2"/>
        <v>1.1483944777044803</v>
      </c>
    </row>
    <row r="38" spans="1:12">
      <c r="A38" s="18"/>
      <c r="B38" s="18">
        <v>52000685</v>
      </c>
      <c r="C38" s="18" t="s">
        <v>41</v>
      </c>
      <c r="D38" s="19">
        <v>2589</v>
      </c>
      <c r="E38" s="19">
        <v>2421</v>
      </c>
      <c r="F38" s="21">
        <f t="shared" si="0"/>
        <v>0.93511008111239857</v>
      </c>
      <c r="G38" s="19">
        <v>964</v>
      </c>
      <c r="H38" s="19">
        <v>817</v>
      </c>
      <c r="I38" s="21">
        <f t="shared" si="1"/>
        <v>0.84751037344398339</v>
      </c>
      <c r="J38" s="22">
        <v>37.652844800000011</v>
      </c>
      <c r="K38" s="23">
        <v>40.911135999999814</v>
      </c>
      <c r="L38" s="21">
        <f t="shared" si="2"/>
        <v>1.0865350604265578</v>
      </c>
    </row>
    <row r="39" spans="1:12">
      <c r="A39" s="18"/>
      <c r="B39" s="18">
        <v>52000740</v>
      </c>
      <c r="C39" s="18" t="s">
        <v>42</v>
      </c>
      <c r="D39" s="19">
        <v>1587</v>
      </c>
      <c r="E39" s="19">
        <v>1801</v>
      </c>
      <c r="F39" s="21">
        <f t="shared" si="0"/>
        <v>1.1348456206679269</v>
      </c>
      <c r="G39" s="19">
        <v>647</v>
      </c>
      <c r="H39" s="19">
        <v>622</v>
      </c>
      <c r="I39" s="21">
        <f t="shared" si="1"/>
        <v>0.96136012364760437</v>
      </c>
      <c r="J39" s="22">
        <v>23.392610999999999</v>
      </c>
      <c r="K39" s="23">
        <v>27.457023999999844</v>
      </c>
      <c r="L39" s="21">
        <f t="shared" si="2"/>
        <v>1.1737477274340964</v>
      </c>
    </row>
    <row r="40" spans="1:12">
      <c r="A40" s="18"/>
      <c r="B40" s="18">
        <v>52000890</v>
      </c>
      <c r="C40" s="18" t="s">
        <v>43</v>
      </c>
      <c r="D40" s="19">
        <v>896</v>
      </c>
      <c r="E40" s="19">
        <v>867</v>
      </c>
      <c r="F40" s="21">
        <f t="shared" si="0"/>
        <v>0.9676339285714286</v>
      </c>
      <c r="G40" s="19">
        <v>209</v>
      </c>
      <c r="H40" s="19">
        <v>105</v>
      </c>
      <c r="I40" s="21">
        <f t="shared" si="1"/>
        <v>0.50239234449760761</v>
      </c>
      <c r="J40" s="22">
        <v>14.328029199999996</v>
      </c>
      <c r="K40" s="23">
        <v>12.419169999999983</v>
      </c>
      <c r="L40" s="21">
        <f t="shared" si="2"/>
        <v>0.8667744758644117</v>
      </c>
    </row>
    <row r="41" spans="1:12">
      <c r="A41" s="18"/>
      <c r="B41" s="18">
        <v>52000915</v>
      </c>
      <c r="C41" s="18" t="s">
        <v>44</v>
      </c>
      <c r="D41" s="19">
        <v>1655</v>
      </c>
      <c r="E41" s="19">
        <v>1675</v>
      </c>
      <c r="F41" s="21">
        <f t="shared" si="0"/>
        <v>1.012084592145015</v>
      </c>
      <c r="G41" s="19">
        <v>681</v>
      </c>
      <c r="H41" s="19">
        <v>661</v>
      </c>
      <c r="I41" s="21">
        <f t="shared" si="1"/>
        <v>0.97063142437591776</v>
      </c>
      <c r="J41" s="22">
        <v>20.785751099999995</v>
      </c>
      <c r="K41" s="23">
        <v>22.178399999999979</v>
      </c>
      <c r="L41" s="21">
        <f t="shared" si="2"/>
        <v>1.0670001720553646</v>
      </c>
    </row>
    <row r="42" spans="1:12">
      <c r="A42" s="18"/>
      <c r="B42" s="18">
        <v>52000939</v>
      </c>
      <c r="C42" s="18" t="s">
        <v>45</v>
      </c>
      <c r="D42" s="19">
        <v>1965</v>
      </c>
      <c r="E42" s="19">
        <v>1327</v>
      </c>
      <c r="F42" s="21">
        <f t="shared" si="0"/>
        <v>0.6753180661577608</v>
      </c>
      <c r="G42" s="19">
        <v>422</v>
      </c>
      <c r="H42" s="19">
        <v>303</v>
      </c>
      <c r="I42" s="21">
        <f t="shared" si="1"/>
        <v>0.71800947867298581</v>
      </c>
      <c r="J42" s="22">
        <v>25.021610300000013</v>
      </c>
      <c r="K42" s="23">
        <v>15.975879999999984</v>
      </c>
      <c r="L42" s="21">
        <f t="shared" si="2"/>
        <v>0.63848328738458437</v>
      </c>
    </row>
    <row r="43" spans="1:12">
      <c r="A43" s="18"/>
      <c r="B43" s="18">
        <v>52001566</v>
      </c>
      <c r="C43" s="18" t="s">
        <v>92</v>
      </c>
      <c r="D43" s="19">
        <v>471</v>
      </c>
      <c r="E43" s="19">
        <v>0</v>
      </c>
      <c r="F43" s="21">
        <f t="shared" si="0"/>
        <v>0</v>
      </c>
      <c r="G43" s="19">
        <v>49</v>
      </c>
      <c r="H43" s="19">
        <v>0</v>
      </c>
      <c r="I43" s="21">
        <f t="shared" si="1"/>
        <v>0</v>
      </c>
      <c r="J43" s="22">
        <v>7.7509324999999984</v>
      </c>
      <c r="K43" s="23">
        <v>0</v>
      </c>
      <c r="L43" s="21">
        <f t="shared" si="2"/>
        <v>0</v>
      </c>
    </row>
    <row r="44" spans="1:12">
      <c r="A44" s="18"/>
      <c r="B44" s="18">
        <v>52000949</v>
      </c>
      <c r="C44" s="18" t="s">
        <v>46</v>
      </c>
      <c r="D44" s="19">
        <v>1821</v>
      </c>
      <c r="E44" s="19">
        <v>2094</v>
      </c>
      <c r="F44" s="21">
        <f t="shared" si="0"/>
        <v>1.1499176276771006</v>
      </c>
      <c r="G44" s="19">
        <v>663</v>
      </c>
      <c r="H44" s="19">
        <v>726</v>
      </c>
      <c r="I44" s="21">
        <f t="shared" si="1"/>
        <v>1.0950226244343892</v>
      </c>
      <c r="J44" s="22">
        <v>24.386595700000001</v>
      </c>
      <c r="K44" s="23">
        <v>28.32861999999994</v>
      </c>
      <c r="L44" s="21">
        <f t="shared" si="2"/>
        <v>1.1616471748863224</v>
      </c>
    </row>
    <row r="45" spans="1:12">
      <c r="A45" s="18"/>
      <c r="B45" s="18">
        <v>52001029</v>
      </c>
      <c r="C45" s="18" t="s">
        <v>40</v>
      </c>
      <c r="D45" s="19">
        <v>1103</v>
      </c>
      <c r="E45" s="19">
        <v>1387</v>
      </c>
      <c r="F45" s="21">
        <f t="shared" si="0"/>
        <v>1.2574796010879419</v>
      </c>
      <c r="G45" s="19">
        <v>659</v>
      </c>
      <c r="H45" s="19">
        <v>801</v>
      </c>
      <c r="I45" s="21">
        <f t="shared" si="1"/>
        <v>1.2154779969650986</v>
      </c>
      <c r="J45" s="22">
        <v>24.137014899999976</v>
      </c>
      <c r="K45" s="23">
        <v>28.103157999999969</v>
      </c>
      <c r="L45" s="21">
        <f t="shared" si="2"/>
        <v>1.1643178792585489</v>
      </c>
    </row>
    <row r="46" spans="1:12">
      <c r="A46" s="18"/>
      <c r="B46" s="18">
        <v>52001573</v>
      </c>
      <c r="C46" s="18" t="s">
        <v>91</v>
      </c>
      <c r="D46" s="19">
        <v>1806</v>
      </c>
      <c r="E46" s="19">
        <v>1649</v>
      </c>
      <c r="F46" s="21">
        <f t="shared" si="0"/>
        <v>0.91306755260243633</v>
      </c>
      <c r="G46" s="19">
        <v>828</v>
      </c>
      <c r="H46" s="19">
        <v>778</v>
      </c>
      <c r="I46" s="21">
        <f t="shared" si="1"/>
        <v>0.93961352657004826</v>
      </c>
      <c r="J46" s="22">
        <v>23.175439700000013</v>
      </c>
      <c r="K46" s="23">
        <v>23.235163999999962</v>
      </c>
      <c r="L46" s="21">
        <f t="shared" si="2"/>
        <v>1.002577051429145</v>
      </c>
    </row>
    <row r="47" spans="1:12">
      <c r="A47" s="18"/>
      <c r="B47" s="18">
        <v>52001030</v>
      </c>
      <c r="C47" s="18" t="s">
        <v>47</v>
      </c>
      <c r="D47" s="19">
        <v>1957</v>
      </c>
      <c r="E47" s="19">
        <v>2116</v>
      </c>
      <c r="F47" s="21">
        <f t="shared" si="0"/>
        <v>1.0812468063362288</v>
      </c>
      <c r="G47" s="19">
        <v>905</v>
      </c>
      <c r="H47" s="19">
        <v>815</v>
      </c>
      <c r="I47" s="21">
        <f t="shared" si="1"/>
        <v>0.90055248618784534</v>
      </c>
      <c r="J47" s="22">
        <v>31.197839500000001</v>
      </c>
      <c r="K47" s="23">
        <v>38.663260000000051</v>
      </c>
      <c r="L47" s="21">
        <f t="shared" si="2"/>
        <v>1.2392928683410931</v>
      </c>
    </row>
    <row r="48" spans="1:12">
      <c r="A48" s="24" t="s">
        <v>48</v>
      </c>
      <c r="B48" s="24"/>
      <c r="C48" s="24"/>
      <c r="D48" s="25">
        <f t="shared" ref="D48:K48" si="5">SUM(D33:D47)</f>
        <v>25142</v>
      </c>
      <c r="E48" s="25">
        <f t="shared" si="5"/>
        <v>25026</v>
      </c>
      <c r="F48" s="26">
        <f t="shared" si="0"/>
        <v>0.99538620634794372</v>
      </c>
      <c r="G48" s="25">
        <f t="shared" si="5"/>
        <v>9959</v>
      </c>
      <c r="H48" s="25">
        <f t="shared" si="5"/>
        <v>9500</v>
      </c>
      <c r="I48" s="26">
        <f t="shared" si="1"/>
        <v>0.95391103524450249</v>
      </c>
      <c r="J48" s="27">
        <f t="shared" si="5"/>
        <v>376.15571439999997</v>
      </c>
      <c r="K48" s="27">
        <f t="shared" si="5"/>
        <v>395.94805899999915</v>
      </c>
      <c r="L48" s="26">
        <f t="shared" si="2"/>
        <v>1.0526174236953163</v>
      </c>
    </row>
    <row r="49" spans="1:12">
      <c r="A49" s="18" t="s">
        <v>49</v>
      </c>
      <c r="B49" s="18">
        <v>52000261</v>
      </c>
      <c r="C49" s="18" t="s">
        <v>50</v>
      </c>
      <c r="D49" s="19">
        <v>2701</v>
      </c>
      <c r="E49" s="19">
        <v>2966</v>
      </c>
      <c r="F49" s="21">
        <f t="shared" si="0"/>
        <v>1.0981118104405776</v>
      </c>
      <c r="G49" s="19">
        <v>3548</v>
      </c>
      <c r="H49" s="19">
        <v>3089</v>
      </c>
      <c r="I49" s="21">
        <f t="shared" si="1"/>
        <v>0.87063134160090194</v>
      </c>
      <c r="J49" s="22">
        <v>50.195127899999974</v>
      </c>
      <c r="K49" s="23">
        <v>57.493339999999819</v>
      </c>
      <c r="L49" s="21">
        <f t="shared" si="2"/>
        <v>1.1453968224673026</v>
      </c>
    </row>
    <row r="50" spans="1:12">
      <c r="A50" s="18"/>
      <c r="B50" s="18">
        <v>52000427</v>
      </c>
      <c r="C50" s="18" t="s">
        <v>51</v>
      </c>
      <c r="D50" s="19">
        <v>1273</v>
      </c>
      <c r="E50" s="19">
        <v>1060</v>
      </c>
      <c r="F50" s="21">
        <f t="shared" si="0"/>
        <v>0.8326787117046347</v>
      </c>
      <c r="G50" s="19">
        <v>1562</v>
      </c>
      <c r="H50" s="19">
        <v>1345</v>
      </c>
      <c r="I50" s="21">
        <f t="shared" si="1"/>
        <v>0.86107554417413568</v>
      </c>
      <c r="J50" s="22">
        <v>28.72606900000001</v>
      </c>
      <c r="K50" s="23">
        <v>25.044989999999938</v>
      </c>
      <c r="L50" s="21">
        <f t="shared" si="2"/>
        <v>0.87185580456553002</v>
      </c>
    </row>
    <row r="51" spans="1:12">
      <c r="A51" s="18"/>
      <c r="B51" s="18">
        <v>52000435</v>
      </c>
      <c r="C51" s="18" t="s">
        <v>52</v>
      </c>
      <c r="D51" s="19">
        <v>3300</v>
      </c>
      <c r="E51" s="19">
        <v>3513</v>
      </c>
      <c r="F51" s="21">
        <f t="shared" si="0"/>
        <v>1.0645454545454545</v>
      </c>
      <c r="G51" s="19">
        <v>4535</v>
      </c>
      <c r="H51" s="19">
        <v>5072</v>
      </c>
      <c r="I51" s="21">
        <f t="shared" si="1"/>
        <v>1.1184123484013231</v>
      </c>
      <c r="J51" s="22">
        <v>80.924780000000055</v>
      </c>
      <c r="K51" s="23">
        <v>92.410449999999557</v>
      </c>
      <c r="L51" s="21">
        <f t="shared" si="2"/>
        <v>1.1419301974005922</v>
      </c>
    </row>
    <row r="52" spans="1:12">
      <c r="A52" s="18"/>
      <c r="B52" s="18">
        <v>52000474</v>
      </c>
      <c r="C52" s="18" t="s">
        <v>53</v>
      </c>
      <c r="D52" s="19">
        <v>1735</v>
      </c>
      <c r="E52" s="19">
        <v>1751</v>
      </c>
      <c r="F52" s="21">
        <f t="shared" si="0"/>
        <v>1.009221902017291</v>
      </c>
      <c r="G52" s="19">
        <v>1765</v>
      </c>
      <c r="H52" s="19">
        <v>1829</v>
      </c>
      <c r="I52" s="21">
        <f t="shared" si="1"/>
        <v>1.0362606232294618</v>
      </c>
      <c r="J52" s="22">
        <v>37.834238900000024</v>
      </c>
      <c r="K52" s="23">
        <v>41.9927899999999</v>
      </c>
      <c r="L52" s="21">
        <f t="shared" si="2"/>
        <v>1.1099150193292213</v>
      </c>
    </row>
    <row r="53" spans="1:12">
      <c r="A53" s="18"/>
      <c r="B53" s="18">
        <v>52000679</v>
      </c>
      <c r="C53" s="18" t="s">
        <v>54</v>
      </c>
      <c r="D53" s="19">
        <v>2312</v>
      </c>
      <c r="E53" s="19">
        <v>3005</v>
      </c>
      <c r="F53" s="21">
        <f t="shared" si="0"/>
        <v>1.2997404844290656</v>
      </c>
      <c r="G53" s="19">
        <v>2708</v>
      </c>
      <c r="H53" s="19">
        <v>3008</v>
      </c>
      <c r="I53" s="21">
        <f t="shared" si="1"/>
        <v>1.1107828655834564</v>
      </c>
      <c r="J53" s="22">
        <v>69.827548399999998</v>
      </c>
      <c r="K53" s="23">
        <v>78.606830000000045</v>
      </c>
      <c r="L53" s="21">
        <f t="shared" si="2"/>
        <v>1.1257280514806109</v>
      </c>
    </row>
    <row r="54" spans="1:12">
      <c r="A54" s="18"/>
      <c r="B54" s="18">
        <v>52001069</v>
      </c>
      <c r="C54" s="18" t="s">
        <v>53</v>
      </c>
      <c r="D54" s="19">
        <v>1317</v>
      </c>
      <c r="E54" s="19">
        <v>1715</v>
      </c>
      <c r="F54" s="21">
        <f t="shared" si="0"/>
        <v>1.3022019741837509</v>
      </c>
      <c r="G54" s="19">
        <v>1784</v>
      </c>
      <c r="H54" s="19">
        <v>1808</v>
      </c>
      <c r="I54" s="21">
        <f t="shared" si="1"/>
        <v>1.0134529147982063</v>
      </c>
      <c r="J54" s="22">
        <v>31.741656100000014</v>
      </c>
      <c r="K54" s="23">
        <v>35.366459999999897</v>
      </c>
      <c r="L54" s="21">
        <f t="shared" si="2"/>
        <v>1.1141970629566451</v>
      </c>
    </row>
    <row r="55" spans="1:12">
      <c r="A55" s="18"/>
      <c r="B55" s="18">
        <v>52001140</v>
      </c>
      <c r="C55" s="18" t="s">
        <v>55</v>
      </c>
      <c r="D55" s="19">
        <v>488</v>
      </c>
      <c r="E55" s="19">
        <v>636</v>
      </c>
      <c r="F55" s="21">
        <f t="shared" si="0"/>
        <v>1.3032786885245902</v>
      </c>
      <c r="G55" s="19">
        <v>519</v>
      </c>
      <c r="H55" s="19">
        <v>639</v>
      </c>
      <c r="I55" s="21">
        <f t="shared" si="1"/>
        <v>1.23121387283237</v>
      </c>
      <c r="J55" s="22">
        <v>13.283870800000004</v>
      </c>
      <c r="K55" s="23">
        <v>16.613819999999993</v>
      </c>
      <c r="L55" s="21">
        <f t="shared" si="2"/>
        <v>1.250676120698192</v>
      </c>
    </row>
    <row r="56" spans="1:12">
      <c r="A56" s="18"/>
      <c r="B56" s="18">
        <v>52001391</v>
      </c>
      <c r="C56" s="18" t="s">
        <v>56</v>
      </c>
      <c r="D56" s="19">
        <v>1174</v>
      </c>
      <c r="E56" s="19">
        <v>1263</v>
      </c>
      <c r="F56" s="21">
        <f t="shared" si="0"/>
        <v>1.075809199318569</v>
      </c>
      <c r="G56" s="19">
        <v>1372</v>
      </c>
      <c r="H56" s="19">
        <v>1756</v>
      </c>
      <c r="I56" s="21">
        <f t="shared" si="1"/>
        <v>1.2798833819241981</v>
      </c>
      <c r="J56" s="22">
        <v>29.136228300000013</v>
      </c>
      <c r="K56" s="23">
        <v>33.295559999999909</v>
      </c>
      <c r="L56" s="21">
        <f t="shared" si="2"/>
        <v>1.1427546371882285</v>
      </c>
    </row>
    <row r="57" spans="1:12">
      <c r="A57" s="18"/>
      <c r="B57" s="18">
        <v>52001583</v>
      </c>
      <c r="C57" s="18" t="s">
        <v>95</v>
      </c>
      <c r="D57" s="19">
        <v>636</v>
      </c>
      <c r="E57" s="19">
        <v>804</v>
      </c>
      <c r="F57" s="21">
        <f t="shared" si="0"/>
        <v>1.2641509433962264</v>
      </c>
      <c r="G57" s="19">
        <v>619</v>
      </c>
      <c r="H57" s="19">
        <v>685</v>
      </c>
      <c r="I57" s="21">
        <f t="shared" si="1"/>
        <v>1.1066235864297254</v>
      </c>
      <c r="J57" s="22">
        <v>14.853588199999994</v>
      </c>
      <c r="K57" s="23">
        <v>19.013929999999995</v>
      </c>
      <c r="L57" s="21">
        <f t="shared" si="2"/>
        <v>1.280090018922162</v>
      </c>
    </row>
    <row r="58" spans="1:12">
      <c r="A58" s="18"/>
      <c r="B58" s="18">
        <v>52001429</v>
      </c>
      <c r="C58" s="18" t="s">
        <v>57</v>
      </c>
      <c r="D58" s="19">
        <v>1575</v>
      </c>
      <c r="E58" s="19">
        <v>2148</v>
      </c>
      <c r="F58" s="21">
        <f t="shared" si="0"/>
        <v>1.3638095238095238</v>
      </c>
      <c r="G58" s="19">
        <v>1848</v>
      </c>
      <c r="H58" s="19">
        <v>2640</v>
      </c>
      <c r="I58" s="21">
        <f t="shared" si="1"/>
        <v>1.4285714285714286</v>
      </c>
      <c r="J58" s="22">
        <v>28.690501799999986</v>
      </c>
      <c r="K58" s="23">
        <v>43.792099999999976</v>
      </c>
      <c r="L58" s="21">
        <f t="shared" si="2"/>
        <v>1.5263622889997692</v>
      </c>
    </row>
    <row r="59" spans="1:12">
      <c r="A59" s="24" t="s">
        <v>58</v>
      </c>
      <c r="B59" s="24"/>
      <c r="C59" s="24"/>
      <c r="D59" s="25">
        <f>SUM(D49:D58)</f>
        <v>16511</v>
      </c>
      <c r="E59" s="25">
        <f>SUM(E49:E58)</f>
        <v>18861</v>
      </c>
      <c r="F59" s="26">
        <f t="shared" si="0"/>
        <v>1.1423293561867847</v>
      </c>
      <c r="G59" s="25">
        <f>SUM(G49:G58)</f>
        <v>20260</v>
      </c>
      <c r="H59" s="25">
        <f>SUM(H49:H58)</f>
        <v>21871</v>
      </c>
      <c r="I59" s="26">
        <f t="shared" si="1"/>
        <v>1.0795162882527147</v>
      </c>
      <c r="J59" s="27">
        <f>SUM(J49:J58)</f>
        <v>385.21360940000005</v>
      </c>
      <c r="K59" s="27">
        <f>SUM(K49:K58)</f>
        <v>443.63026999999909</v>
      </c>
      <c r="L59" s="26">
        <f t="shared" si="2"/>
        <v>1.1516474474798217</v>
      </c>
    </row>
    <row r="60" spans="1:12">
      <c r="A60" s="18" t="s">
        <v>59</v>
      </c>
      <c r="B60" s="18">
        <v>52000149</v>
      </c>
      <c r="C60" s="18" t="s">
        <v>60</v>
      </c>
      <c r="D60" s="19">
        <v>3862</v>
      </c>
      <c r="E60" s="19">
        <v>3517</v>
      </c>
      <c r="F60" s="21">
        <f t="shared" si="0"/>
        <v>0.9106680476437079</v>
      </c>
      <c r="G60" s="19">
        <v>2050</v>
      </c>
      <c r="H60" s="19">
        <v>1940</v>
      </c>
      <c r="I60" s="21">
        <f t="shared" si="1"/>
        <v>0.9463414634146341</v>
      </c>
      <c r="J60" s="22">
        <v>56.379447100000036</v>
      </c>
      <c r="K60" s="23">
        <v>59.410439999999703</v>
      </c>
      <c r="L60" s="21">
        <f t="shared" si="2"/>
        <v>1.0537605999332276</v>
      </c>
    </row>
    <row r="61" spans="1:12">
      <c r="A61" s="18"/>
      <c r="B61" s="18">
        <v>52000315</v>
      </c>
      <c r="C61" s="18" t="s">
        <v>61</v>
      </c>
      <c r="D61" s="19">
        <v>3454</v>
      </c>
      <c r="E61" s="19">
        <v>2713</v>
      </c>
      <c r="F61" s="21">
        <f t="shared" si="0"/>
        <v>0.78546612623045742</v>
      </c>
      <c r="G61" s="19">
        <v>1631</v>
      </c>
      <c r="H61" s="19">
        <v>1565</v>
      </c>
      <c r="I61" s="21">
        <f t="shared" si="1"/>
        <v>0.95953402820355616</v>
      </c>
      <c r="J61" s="22">
        <v>45.189012599999977</v>
      </c>
      <c r="K61" s="23">
        <v>41.413459999999901</v>
      </c>
      <c r="L61" s="21">
        <f t="shared" si="2"/>
        <v>0.91644976549011659</v>
      </c>
    </row>
    <row r="62" spans="1:12">
      <c r="A62" s="18"/>
      <c r="B62" s="18">
        <v>52000764</v>
      </c>
      <c r="C62" s="18" t="s">
        <v>63</v>
      </c>
      <c r="D62" s="19">
        <v>1407</v>
      </c>
      <c r="E62" s="19">
        <v>1674</v>
      </c>
      <c r="F62" s="21">
        <f t="shared" si="0"/>
        <v>1.1897654584221748</v>
      </c>
      <c r="G62" s="19">
        <v>202</v>
      </c>
      <c r="H62" s="19">
        <v>310</v>
      </c>
      <c r="I62" s="21">
        <f t="shared" si="1"/>
        <v>1.5346534653465347</v>
      </c>
      <c r="J62" s="22">
        <v>18.933131599999989</v>
      </c>
      <c r="K62" s="23">
        <v>24.683610999999917</v>
      </c>
      <c r="L62" s="21">
        <f t="shared" si="2"/>
        <v>1.3037257396974906</v>
      </c>
    </row>
    <row r="63" spans="1:12">
      <c r="A63" s="18"/>
      <c r="B63" s="18">
        <v>52000865</v>
      </c>
      <c r="C63" s="18" t="s">
        <v>64</v>
      </c>
      <c r="D63" s="19">
        <v>3780</v>
      </c>
      <c r="E63" s="19">
        <v>3303</v>
      </c>
      <c r="F63" s="21">
        <f t="shared" si="0"/>
        <v>0.87380952380952381</v>
      </c>
      <c r="G63" s="19">
        <v>631</v>
      </c>
      <c r="H63" s="19">
        <v>461</v>
      </c>
      <c r="I63" s="21">
        <f t="shared" si="1"/>
        <v>0.73058637083993661</v>
      </c>
      <c r="J63" s="22">
        <v>45.808765699999988</v>
      </c>
      <c r="K63" s="23">
        <v>44.70560999999995</v>
      </c>
      <c r="L63" s="21">
        <f t="shared" si="2"/>
        <v>0.9759182400323867</v>
      </c>
    </row>
    <row r="64" spans="1:12">
      <c r="A64" s="18"/>
      <c r="B64" s="18">
        <v>52000925</v>
      </c>
      <c r="C64" s="18" t="s">
        <v>65</v>
      </c>
      <c r="D64" s="19">
        <v>1468</v>
      </c>
      <c r="E64" s="19">
        <v>1610</v>
      </c>
      <c r="F64" s="21">
        <f t="shared" si="0"/>
        <v>1.0967302452316077</v>
      </c>
      <c r="G64" s="19">
        <v>84</v>
      </c>
      <c r="H64" s="19">
        <v>111</v>
      </c>
      <c r="I64" s="21">
        <f t="shared" si="1"/>
        <v>1.3214285714285714</v>
      </c>
      <c r="J64" s="22">
        <v>16.678168999999993</v>
      </c>
      <c r="K64" s="23">
        <v>20.804559999999952</v>
      </c>
      <c r="L64" s="21">
        <f t="shared" si="2"/>
        <v>1.2474127105919097</v>
      </c>
    </row>
    <row r="65" spans="1:12">
      <c r="A65" s="18"/>
      <c r="B65" s="18">
        <v>52001179</v>
      </c>
      <c r="C65" s="18" t="s">
        <v>66</v>
      </c>
      <c r="D65" s="19">
        <v>1320</v>
      </c>
      <c r="E65" s="19">
        <v>1296</v>
      </c>
      <c r="F65" s="21">
        <f t="shared" si="0"/>
        <v>0.98181818181818181</v>
      </c>
      <c r="G65" s="19">
        <v>162</v>
      </c>
      <c r="H65" s="19">
        <v>182</v>
      </c>
      <c r="I65" s="21">
        <f t="shared" si="1"/>
        <v>1.1234567901234569</v>
      </c>
      <c r="J65" s="22">
        <v>14.581325500000009</v>
      </c>
      <c r="K65" s="23">
        <v>16.313781999999961</v>
      </c>
      <c r="L65" s="21">
        <f t="shared" si="2"/>
        <v>1.1188133753683744</v>
      </c>
    </row>
    <row r="66" spans="1:12">
      <c r="A66" s="18"/>
      <c r="B66" s="18">
        <v>52001409</v>
      </c>
      <c r="C66" s="18" t="s">
        <v>67</v>
      </c>
      <c r="D66" s="19">
        <v>3212</v>
      </c>
      <c r="E66" s="19">
        <v>3007</v>
      </c>
      <c r="F66" s="21">
        <f t="shared" si="0"/>
        <v>0.93617683686176834</v>
      </c>
      <c r="G66" s="19">
        <v>444</v>
      </c>
      <c r="H66" s="19">
        <v>468</v>
      </c>
      <c r="I66" s="21">
        <f t="shared" si="1"/>
        <v>1.0540540540540539</v>
      </c>
      <c r="J66" s="22">
        <v>47.194931599999975</v>
      </c>
      <c r="K66" s="23">
        <v>44.626700000000028</v>
      </c>
      <c r="L66" s="21">
        <f t="shared" si="2"/>
        <v>0.94558247013117935</v>
      </c>
    </row>
    <row r="67" spans="1:12">
      <c r="A67" s="18"/>
      <c r="B67" s="18">
        <v>52001434</v>
      </c>
      <c r="C67" s="18" t="s">
        <v>68</v>
      </c>
      <c r="D67" s="19">
        <v>1036</v>
      </c>
      <c r="E67" s="19">
        <v>849</v>
      </c>
      <c r="F67" s="21">
        <f t="shared" si="0"/>
        <v>0.81949806949806947</v>
      </c>
      <c r="G67" s="19">
        <v>163</v>
      </c>
      <c r="H67" s="19">
        <v>167</v>
      </c>
      <c r="I67" s="21">
        <f t="shared" si="1"/>
        <v>1.0245398773006136</v>
      </c>
      <c r="J67" s="22">
        <v>12.200479700000006</v>
      </c>
      <c r="K67" s="23">
        <v>10.665477999999997</v>
      </c>
      <c r="L67" s="21">
        <f t="shared" si="2"/>
        <v>0.87418513552380994</v>
      </c>
    </row>
    <row r="68" spans="1:12">
      <c r="A68" s="18"/>
      <c r="B68" s="18">
        <v>52001586</v>
      </c>
      <c r="C68" s="18" t="s">
        <v>96</v>
      </c>
      <c r="D68" s="19">
        <v>976</v>
      </c>
      <c r="E68" s="19">
        <v>887</v>
      </c>
      <c r="F68" s="21">
        <f t="shared" si="0"/>
        <v>0.90881147540983609</v>
      </c>
      <c r="G68" s="19">
        <v>506</v>
      </c>
      <c r="H68" s="19">
        <v>335</v>
      </c>
      <c r="I68" s="21">
        <f t="shared" si="1"/>
        <v>0.6620553359683794</v>
      </c>
      <c r="J68" s="22">
        <v>15.896134800000002</v>
      </c>
      <c r="K68" s="23">
        <v>14.366899999999985</v>
      </c>
      <c r="L68" s="21">
        <f t="shared" si="2"/>
        <v>0.90379832460907306</v>
      </c>
    </row>
    <row r="69" spans="1:12">
      <c r="A69" s="18"/>
      <c r="B69" s="18">
        <v>52001454</v>
      </c>
      <c r="C69" s="18" t="s">
        <v>69</v>
      </c>
      <c r="D69" s="19">
        <v>2229</v>
      </c>
      <c r="E69" s="19">
        <v>2602</v>
      </c>
      <c r="F69" s="21">
        <f t="shared" si="0"/>
        <v>1.1673396141767609</v>
      </c>
      <c r="G69" s="19">
        <v>1630</v>
      </c>
      <c r="H69" s="19">
        <v>1767</v>
      </c>
      <c r="I69" s="21">
        <f t="shared" si="1"/>
        <v>1.0840490797546012</v>
      </c>
      <c r="J69" s="22">
        <v>37.637868099999928</v>
      </c>
      <c r="K69" s="23">
        <v>46.812669999999692</v>
      </c>
      <c r="L69" s="21">
        <f t="shared" si="2"/>
        <v>1.2437651855206906</v>
      </c>
    </row>
    <row r="70" spans="1:12">
      <c r="A70" s="24" t="s">
        <v>70</v>
      </c>
      <c r="B70" s="24"/>
      <c r="C70" s="24"/>
      <c r="D70" s="25">
        <f>SUM(D60:D69)</f>
        <v>22744</v>
      </c>
      <c r="E70" s="25">
        <f>SUM(E60:E69)</f>
        <v>21458</v>
      </c>
      <c r="F70" s="26">
        <f t="shared" ref="F70:F85" si="6">E70/D70</f>
        <v>0.94345761519521631</v>
      </c>
      <c r="G70" s="25">
        <f>SUM(G60:G69)</f>
        <v>7503</v>
      </c>
      <c r="H70" s="25">
        <f>SUM(H60:H69)</f>
        <v>7306</v>
      </c>
      <c r="I70" s="26">
        <f t="shared" ref="I70:I85" si="7">H70/G70</f>
        <v>0.97374383579901369</v>
      </c>
      <c r="J70" s="27">
        <f>SUM(J60:J69)</f>
        <v>310.49926569999997</v>
      </c>
      <c r="K70" s="27">
        <f>SUM(K60:K69)</f>
        <v>323.80321099999912</v>
      </c>
      <c r="L70" s="26">
        <f t="shared" ref="L70:L85" si="8">K70/J70</f>
        <v>1.0428469460950456</v>
      </c>
    </row>
    <row r="71" spans="1:12">
      <c r="A71" s="18" t="s">
        <v>71</v>
      </c>
      <c r="B71" s="18">
        <v>50007865</v>
      </c>
      <c r="C71" s="18" t="s">
        <v>72</v>
      </c>
      <c r="D71" s="19">
        <v>3578</v>
      </c>
      <c r="E71" s="19">
        <v>3886</v>
      </c>
      <c r="F71" s="21">
        <f t="shared" si="6"/>
        <v>1.0860816098378983</v>
      </c>
      <c r="G71" s="19">
        <v>1074</v>
      </c>
      <c r="H71" s="19">
        <v>1181</v>
      </c>
      <c r="I71" s="21">
        <f t="shared" si="7"/>
        <v>1.0996275605214152</v>
      </c>
      <c r="J71" s="22">
        <v>51.667732900000011</v>
      </c>
      <c r="K71" s="23">
        <v>58.300630000000048</v>
      </c>
      <c r="L71" s="21">
        <f t="shared" si="8"/>
        <v>1.1283760042817756</v>
      </c>
    </row>
    <row r="72" spans="1:12">
      <c r="A72" s="18"/>
      <c r="B72" s="18">
        <v>50008463</v>
      </c>
      <c r="C72" s="18" t="s">
        <v>73</v>
      </c>
      <c r="D72" s="19">
        <v>1534</v>
      </c>
      <c r="E72" s="19">
        <v>1571</v>
      </c>
      <c r="F72" s="21">
        <f t="shared" si="6"/>
        <v>1.0241199478487615</v>
      </c>
      <c r="G72" s="19">
        <v>1124</v>
      </c>
      <c r="H72" s="19">
        <v>988</v>
      </c>
      <c r="I72" s="21">
        <f t="shared" si="7"/>
        <v>0.87900355871886116</v>
      </c>
      <c r="J72" s="22">
        <v>24.89688300000002</v>
      </c>
      <c r="K72" s="23">
        <v>27.718739999999901</v>
      </c>
      <c r="L72" s="21">
        <f t="shared" si="8"/>
        <v>1.1133417785672157</v>
      </c>
    </row>
    <row r="73" spans="1:12">
      <c r="A73" s="18"/>
      <c r="B73" s="18">
        <v>52000111</v>
      </c>
      <c r="C73" s="18" t="s">
        <v>74</v>
      </c>
      <c r="D73" s="19">
        <v>995</v>
      </c>
      <c r="E73" s="19">
        <v>1214</v>
      </c>
      <c r="F73" s="21">
        <f t="shared" si="6"/>
        <v>1.2201005025125629</v>
      </c>
      <c r="G73" s="19">
        <v>113</v>
      </c>
      <c r="H73" s="19">
        <v>172</v>
      </c>
      <c r="I73" s="21">
        <f t="shared" si="7"/>
        <v>1.5221238938053097</v>
      </c>
      <c r="J73" s="22">
        <v>13.571242299999993</v>
      </c>
      <c r="K73" s="23">
        <v>15.583349999999987</v>
      </c>
      <c r="L73" s="21">
        <f t="shared" si="8"/>
        <v>1.148262602311654</v>
      </c>
    </row>
    <row r="74" spans="1:12">
      <c r="A74" s="18"/>
      <c r="B74" s="18">
        <v>52000231</v>
      </c>
      <c r="C74" s="18" t="s">
        <v>75</v>
      </c>
      <c r="D74" s="19">
        <v>1666</v>
      </c>
      <c r="E74" s="19">
        <v>1510</v>
      </c>
      <c r="F74" s="21">
        <f t="shared" si="6"/>
        <v>0.90636254501800717</v>
      </c>
      <c r="G74" s="19">
        <v>877</v>
      </c>
      <c r="H74" s="19">
        <v>483</v>
      </c>
      <c r="I74" s="21">
        <f t="shared" si="7"/>
        <v>0.55074116305587228</v>
      </c>
      <c r="J74" s="22">
        <v>21.959029999999998</v>
      </c>
      <c r="K74" s="23">
        <v>20.421199999999963</v>
      </c>
      <c r="L74" s="21">
        <f t="shared" si="8"/>
        <v>0.92996821808613428</v>
      </c>
    </row>
    <row r="75" spans="1:12">
      <c r="A75" s="18"/>
      <c r="B75" s="18">
        <v>52000549</v>
      </c>
      <c r="C75" s="18" t="s">
        <v>76</v>
      </c>
      <c r="D75" s="19">
        <v>1548</v>
      </c>
      <c r="E75" s="19">
        <v>1972</v>
      </c>
      <c r="F75" s="21">
        <f t="shared" si="6"/>
        <v>1.2739018087855296</v>
      </c>
      <c r="G75" s="19">
        <v>398</v>
      </c>
      <c r="H75" s="19">
        <v>635</v>
      </c>
      <c r="I75" s="21">
        <f t="shared" si="7"/>
        <v>1.5954773869346734</v>
      </c>
      <c r="J75" s="22">
        <v>22.046559499999994</v>
      </c>
      <c r="K75" s="23">
        <v>27.377039999999866</v>
      </c>
      <c r="L75" s="21">
        <f t="shared" si="8"/>
        <v>1.24178287319615</v>
      </c>
    </row>
    <row r="76" spans="1:12">
      <c r="A76" s="18"/>
      <c r="B76" s="18">
        <v>52000615</v>
      </c>
      <c r="C76" s="18" t="s">
        <v>77</v>
      </c>
      <c r="D76" s="19">
        <v>2257</v>
      </c>
      <c r="E76" s="19">
        <v>2001</v>
      </c>
      <c r="F76" s="21">
        <f t="shared" si="6"/>
        <v>0.88657509968985382</v>
      </c>
      <c r="G76" s="19">
        <v>1223</v>
      </c>
      <c r="H76" s="19">
        <v>903</v>
      </c>
      <c r="I76" s="21">
        <f t="shared" si="7"/>
        <v>0.73834832379394932</v>
      </c>
      <c r="J76" s="22">
        <v>39.489090300000008</v>
      </c>
      <c r="K76" s="23">
        <v>39.936919999999915</v>
      </c>
      <c r="L76" s="21">
        <f t="shared" si="8"/>
        <v>1.0113405929738499</v>
      </c>
    </row>
    <row r="77" spans="1:12">
      <c r="A77" s="18"/>
      <c r="B77" s="18">
        <v>52000680</v>
      </c>
      <c r="C77" s="18" t="s">
        <v>78</v>
      </c>
      <c r="D77" s="19">
        <v>1530</v>
      </c>
      <c r="E77" s="19">
        <v>1479</v>
      </c>
      <c r="F77" s="21">
        <f t="shared" si="6"/>
        <v>0.96666666666666667</v>
      </c>
      <c r="G77" s="19">
        <v>222</v>
      </c>
      <c r="H77" s="19">
        <v>228</v>
      </c>
      <c r="I77" s="21">
        <f t="shared" si="7"/>
        <v>1.027027027027027</v>
      </c>
      <c r="J77" s="22">
        <v>23.641632000000008</v>
      </c>
      <c r="K77" s="23">
        <v>25.656369999999939</v>
      </c>
      <c r="L77" s="21">
        <f t="shared" si="8"/>
        <v>1.0852199205198663</v>
      </c>
    </row>
    <row r="78" spans="1:12">
      <c r="A78" s="18"/>
      <c r="B78" s="18">
        <v>52000754</v>
      </c>
      <c r="C78" s="18" t="s">
        <v>79</v>
      </c>
      <c r="D78" s="19">
        <v>1574</v>
      </c>
      <c r="E78" s="19">
        <v>1552</v>
      </c>
      <c r="F78" s="21">
        <f t="shared" si="6"/>
        <v>0.98602287166454894</v>
      </c>
      <c r="G78" s="19">
        <v>728</v>
      </c>
      <c r="H78" s="19">
        <v>666</v>
      </c>
      <c r="I78" s="21">
        <f t="shared" si="7"/>
        <v>0.9148351648351648</v>
      </c>
      <c r="J78" s="22">
        <v>30.487860400000002</v>
      </c>
      <c r="K78" s="23">
        <v>31.461759999999934</v>
      </c>
      <c r="L78" s="21">
        <f t="shared" si="8"/>
        <v>1.0319438487064161</v>
      </c>
    </row>
    <row r="79" spans="1:12">
      <c r="A79" s="18"/>
      <c r="B79" s="18">
        <v>52001299</v>
      </c>
      <c r="C79" s="18" t="s">
        <v>81</v>
      </c>
      <c r="D79" s="19">
        <v>938</v>
      </c>
      <c r="E79" s="19">
        <v>861</v>
      </c>
      <c r="F79" s="21">
        <f t="shared" si="6"/>
        <v>0.91791044776119401</v>
      </c>
      <c r="G79" s="19">
        <v>28</v>
      </c>
      <c r="H79" s="19">
        <v>43</v>
      </c>
      <c r="I79" s="21">
        <f t="shared" si="7"/>
        <v>1.5357142857142858</v>
      </c>
      <c r="J79" s="22">
        <v>11.343462600000001</v>
      </c>
      <c r="K79" s="23">
        <v>13.170649999999972</v>
      </c>
      <c r="L79" s="21">
        <f t="shared" si="8"/>
        <v>1.1610784523589799</v>
      </c>
    </row>
    <row r="80" spans="1:12">
      <c r="A80" s="18"/>
      <c r="B80" s="18">
        <v>52001300</v>
      </c>
      <c r="C80" s="18" t="s">
        <v>82</v>
      </c>
      <c r="D80" s="19">
        <v>3084</v>
      </c>
      <c r="E80" s="19">
        <v>2858</v>
      </c>
      <c r="F80" s="21">
        <f t="shared" si="6"/>
        <v>0.92671854734111547</v>
      </c>
      <c r="G80" s="19">
        <v>838</v>
      </c>
      <c r="H80" s="19">
        <v>932</v>
      </c>
      <c r="I80" s="21">
        <f t="shared" si="7"/>
        <v>1.1121718377088305</v>
      </c>
      <c r="J80" s="22">
        <v>38.378923300000011</v>
      </c>
      <c r="K80" s="23">
        <v>41.453379999999854</v>
      </c>
      <c r="L80" s="21">
        <f t="shared" si="8"/>
        <v>1.080107945602524</v>
      </c>
    </row>
    <row r="81" spans="1:12">
      <c r="A81" s="18"/>
      <c r="B81" s="18">
        <v>52001580</v>
      </c>
      <c r="C81" s="18" t="s">
        <v>94</v>
      </c>
      <c r="D81" s="19">
        <v>1168</v>
      </c>
      <c r="E81" s="19">
        <v>903</v>
      </c>
      <c r="F81" s="21">
        <f t="shared" si="6"/>
        <v>0.77311643835616439</v>
      </c>
      <c r="G81" s="19">
        <v>106</v>
      </c>
      <c r="H81" s="19">
        <v>125</v>
      </c>
      <c r="I81" s="21">
        <f t="shared" si="7"/>
        <v>1.179245283018868</v>
      </c>
      <c r="J81" s="22">
        <v>15.116349899999989</v>
      </c>
      <c r="K81" s="23">
        <v>13.044609999999965</v>
      </c>
      <c r="L81" s="21">
        <f t="shared" si="8"/>
        <v>0.86294707957242867</v>
      </c>
    </row>
    <row r="82" spans="1:12">
      <c r="A82" s="18"/>
      <c r="B82" s="18">
        <v>52001581</v>
      </c>
      <c r="C82" s="18" t="s">
        <v>97</v>
      </c>
      <c r="D82" s="19">
        <v>850</v>
      </c>
      <c r="E82" s="19">
        <v>940</v>
      </c>
      <c r="F82" s="21">
        <f t="shared" si="6"/>
        <v>1.1058823529411765</v>
      </c>
      <c r="G82" s="19">
        <v>280</v>
      </c>
      <c r="H82" s="19">
        <v>314</v>
      </c>
      <c r="I82" s="21">
        <f t="shared" si="7"/>
        <v>1.1214285714285714</v>
      </c>
      <c r="J82" s="22">
        <v>10.712494500000002</v>
      </c>
      <c r="K82" s="23">
        <v>13.40804999999996</v>
      </c>
      <c r="L82" s="21">
        <f t="shared" si="8"/>
        <v>1.2516272470431569</v>
      </c>
    </row>
    <row r="83" spans="1:12">
      <c r="A83" s="18"/>
      <c r="B83" s="18">
        <v>52001510</v>
      </c>
      <c r="C83" s="18" t="s">
        <v>83</v>
      </c>
      <c r="D83" s="19">
        <v>809</v>
      </c>
      <c r="E83" s="19">
        <v>1198</v>
      </c>
      <c r="F83" s="21">
        <f t="shared" si="6"/>
        <v>1.480840543881335</v>
      </c>
      <c r="G83" s="19">
        <v>177</v>
      </c>
      <c r="H83" s="19">
        <v>221</v>
      </c>
      <c r="I83" s="21">
        <f t="shared" si="7"/>
        <v>1.2485875706214689</v>
      </c>
      <c r="J83" s="22">
        <v>16.261424000000005</v>
      </c>
      <c r="K83" s="23">
        <v>19.656749999999985</v>
      </c>
      <c r="L83" s="21">
        <f t="shared" si="8"/>
        <v>1.2087963514142415</v>
      </c>
    </row>
    <row r="84" spans="1:12">
      <c r="A84" s="24" t="s">
        <v>84</v>
      </c>
      <c r="B84" s="24"/>
      <c r="C84" s="24"/>
      <c r="D84" s="25">
        <f t="shared" ref="D84:K84" si="9">SUM(D71:D83)</f>
        <v>21531</v>
      </c>
      <c r="E84" s="25">
        <f t="shared" si="9"/>
        <v>21945</v>
      </c>
      <c r="F84" s="26">
        <f t="shared" si="6"/>
        <v>1.0192280897310855</v>
      </c>
      <c r="G84" s="25">
        <f t="shared" si="9"/>
        <v>7188</v>
      </c>
      <c r="H84" s="25">
        <f t="shared" si="9"/>
        <v>6891</v>
      </c>
      <c r="I84" s="26">
        <f t="shared" si="7"/>
        <v>0.95868113522537568</v>
      </c>
      <c r="J84" s="27">
        <f t="shared" si="9"/>
        <v>319.57268470000008</v>
      </c>
      <c r="K84" s="28">
        <f t="shared" si="9"/>
        <v>347.18944999999934</v>
      </c>
      <c r="L84" s="26">
        <f t="shared" si="8"/>
        <v>1.0864177904501588</v>
      </c>
    </row>
    <row r="85" spans="1:12">
      <c r="A85" s="18" t="s">
        <v>85</v>
      </c>
      <c r="B85" s="18"/>
      <c r="C85" s="18"/>
      <c r="D85" s="19">
        <f>SUM(D84,D70,D59,D48,D32,D24,D10)</f>
        <v>150654</v>
      </c>
      <c r="E85" s="19">
        <f>SUM(E84,E70,E59,E48,E32,E24,E10)</f>
        <v>156496</v>
      </c>
      <c r="F85" s="21">
        <f t="shared" si="6"/>
        <v>1.0387775963465955</v>
      </c>
      <c r="G85" s="19">
        <f>SUM(G84,G70,G59,G48,G32,G24,G10)</f>
        <v>71685</v>
      </c>
      <c r="H85" s="19">
        <f>SUM(H84,H70,H59,H48,H32,H24,H10)</f>
        <v>75988</v>
      </c>
      <c r="I85" s="21">
        <f t="shared" si="7"/>
        <v>1.0600265048475972</v>
      </c>
      <c r="J85" s="22">
        <f>SUM(J84,J70,J59,J48,J32,J24,J10)</f>
        <v>2358.8231983999999</v>
      </c>
      <c r="K85" s="23">
        <f>SUM(K84,K70,K59,K48,K32,K24,K10)</f>
        <v>2660.1714009999932</v>
      </c>
      <c r="L85" s="21">
        <f t="shared" si="8"/>
        <v>1.1277536200273082</v>
      </c>
    </row>
  </sheetData>
  <mergeCells count="3">
    <mergeCell ref="D1:E1"/>
    <mergeCell ref="G1:H1"/>
    <mergeCell ref="J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3" tint="0.79998168889431442"/>
  </sheetPr>
  <dimension ref="A1:S87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1" sqref="D31"/>
    </sheetView>
  </sheetViews>
  <sheetFormatPr defaultRowHeight="15"/>
  <cols>
    <col min="1" max="2" width="9.140625" style="16"/>
    <col min="3" max="3" width="37.140625" style="16" bestFit="1" customWidth="1"/>
    <col min="4" max="4" width="9.140625" style="33"/>
    <col min="5" max="5" width="11.7109375" style="33" bestFit="1" customWidth="1"/>
    <col min="6" max="6" width="14.85546875" style="34" hidden="1" customWidth="1"/>
    <col min="7" max="7" width="14.85546875" style="38" hidden="1" customWidth="1"/>
    <col min="8" max="8" width="5.28515625" style="33" bestFit="1" customWidth="1"/>
    <col min="9" max="9" width="9.140625" style="33"/>
    <col min="10" max="10" width="11.7109375" style="33" bestFit="1" customWidth="1"/>
    <col min="11" max="11" width="15.28515625" style="34" hidden="1" customWidth="1"/>
    <col min="12" max="12" width="15.28515625" style="38" hidden="1" customWidth="1"/>
    <col min="13" max="13" width="11.7109375" style="33" customWidth="1"/>
    <col min="14" max="14" width="9" style="33" bestFit="1" customWidth="1"/>
    <col min="15" max="15" width="11.7109375" style="33" bestFit="1" customWidth="1"/>
    <col min="16" max="16" width="15.28515625" style="34" hidden="1" customWidth="1"/>
    <col min="17" max="17" width="15.28515625" style="38" hidden="1" customWidth="1"/>
    <col min="18" max="18" width="9.140625" style="33"/>
    <col min="20" max="16384" width="9.140625" style="16"/>
  </cols>
  <sheetData>
    <row r="1" spans="1:18">
      <c r="D1" s="86" t="s">
        <v>86</v>
      </c>
      <c r="E1" s="86"/>
      <c r="I1" s="86" t="s">
        <v>89</v>
      </c>
      <c r="J1" s="86"/>
      <c r="N1" s="86" t="s">
        <v>90</v>
      </c>
      <c r="O1" s="86"/>
    </row>
    <row r="2" spans="1:18" ht="33" customHeight="1">
      <c r="A2" s="18" t="s">
        <v>0</v>
      </c>
      <c r="B2" s="18" t="s">
        <v>1</v>
      </c>
      <c r="C2" s="18" t="s">
        <v>2</v>
      </c>
      <c r="D2" s="19" t="s">
        <v>87</v>
      </c>
      <c r="E2" s="19" t="s">
        <v>88</v>
      </c>
      <c r="F2" s="37" t="s">
        <v>101</v>
      </c>
      <c r="G2" s="37" t="s">
        <v>102</v>
      </c>
      <c r="H2" s="19" t="s">
        <v>93</v>
      </c>
      <c r="I2" s="19" t="s">
        <v>87</v>
      </c>
      <c r="J2" s="19" t="s">
        <v>88</v>
      </c>
      <c r="K2" s="37" t="str">
        <f>F2</f>
        <v>SECONDARY 24 FEB SALE</v>
      </c>
      <c r="L2" s="37" t="str">
        <f>G2</f>
        <v>SECONDARY 25 FEB SALE</v>
      </c>
      <c r="M2" s="19" t="s">
        <v>93</v>
      </c>
      <c r="N2" s="19" t="s">
        <v>87</v>
      </c>
      <c r="O2" s="19" t="s">
        <v>88</v>
      </c>
      <c r="P2" s="37" t="str">
        <f>F2</f>
        <v>SECONDARY 24 FEB SALE</v>
      </c>
      <c r="Q2" s="37" t="s">
        <v>102</v>
      </c>
      <c r="R2" s="20" t="s">
        <v>93</v>
      </c>
    </row>
    <row r="3" spans="1:18">
      <c r="A3" s="18" t="s">
        <v>3</v>
      </c>
      <c r="B3" s="18">
        <v>52000238</v>
      </c>
      <c r="C3" s="18" t="s">
        <v>4</v>
      </c>
      <c r="D3" s="19">
        <v>3238</v>
      </c>
      <c r="E3" s="19">
        <v>3040</v>
      </c>
      <c r="F3" s="19">
        <v>0</v>
      </c>
      <c r="G3" s="19">
        <v>0</v>
      </c>
      <c r="H3" s="21">
        <f>E3/D3</f>
        <v>0.93885114268066705</v>
      </c>
      <c r="I3" s="19">
        <v>809</v>
      </c>
      <c r="J3" s="19">
        <v>859</v>
      </c>
      <c r="K3" s="19">
        <v>0</v>
      </c>
      <c r="L3" s="19">
        <v>0</v>
      </c>
      <c r="M3" s="21">
        <f>J3/I3</f>
        <v>1.0618046971569839</v>
      </c>
      <c r="N3" s="22">
        <v>43.835488700000113</v>
      </c>
      <c r="O3" s="23">
        <v>47.102058999999862</v>
      </c>
      <c r="P3" s="36">
        <v>0</v>
      </c>
      <c r="Q3" s="36">
        <v>0</v>
      </c>
      <c r="R3" s="21">
        <f>O3/N3</f>
        <v>1.0745188521190079</v>
      </c>
    </row>
    <row r="4" spans="1:18">
      <c r="A4" s="18"/>
      <c r="B4" s="18">
        <v>52000671</v>
      </c>
      <c r="C4" s="18" t="s">
        <v>7</v>
      </c>
      <c r="D4" s="19">
        <v>1319</v>
      </c>
      <c r="E4" s="19">
        <v>1077</v>
      </c>
      <c r="F4" s="19">
        <v>87</v>
      </c>
      <c r="G4" s="19">
        <v>0</v>
      </c>
      <c r="H4" s="21">
        <f>E4/D4</f>
        <v>0.81652767247915092</v>
      </c>
      <c r="I4" s="19">
        <v>82</v>
      </c>
      <c r="J4" s="19">
        <v>71</v>
      </c>
      <c r="K4" s="19">
        <v>1</v>
      </c>
      <c r="L4" s="19">
        <v>0</v>
      </c>
      <c r="M4" s="21">
        <f>J4/I4</f>
        <v>0.86585365853658536</v>
      </c>
      <c r="N4" s="22">
        <v>16.19358209999999</v>
      </c>
      <c r="O4" s="23">
        <v>14.410569999999954</v>
      </c>
      <c r="P4" s="36">
        <v>1.02294</v>
      </c>
      <c r="Q4" s="36">
        <v>0</v>
      </c>
      <c r="R4" s="21">
        <f>O4/N4</f>
        <v>0.8898939043264531</v>
      </c>
    </row>
    <row r="5" spans="1:18">
      <c r="A5" s="18"/>
      <c r="B5" s="18">
        <v>52001160</v>
      </c>
      <c r="C5" s="18" t="s">
        <v>8</v>
      </c>
      <c r="D5" s="19">
        <v>3418</v>
      </c>
      <c r="E5" s="19">
        <v>3170</v>
      </c>
      <c r="F5" s="19">
        <v>0</v>
      </c>
      <c r="G5" s="19">
        <v>0</v>
      </c>
      <c r="H5" s="21">
        <f>E5/D5</f>
        <v>0.92744294909303682</v>
      </c>
      <c r="I5" s="19">
        <v>792</v>
      </c>
      <c r="J5" s="19">
        <v>698</v>
      </c>
      <c r="K5" s="19">
        <v>0</v>
      </c>
      <c r="L5" s="19">
        <v>0</v>
      </c>
      <c r="M5" s="21">
        <f>J5/I5</f>
        <v>0.88131313131313127</v>
      </c>
      <c r="N5" s="22">
        <v>40.006173299999972</v>
      </c>
      <c r="O5" s="23">
        <v>41.790141999999875</v>
      </c>
      <c r="P5" s="36">
        <v>0</v>
      </c>
      <c r="Q5" s="36">
        <v>0</v>
      </c>
      <c r="R5" s="21">
        <f>O5/N5</f>
        <v>1.0445923354533861</v>
      </c>
    </row>
    <row r="6" spans="1:18">
      <c r="A6" s="18"/>
      <c r="B6" s="18">
        <v>52001514</v>
      </c>
      <c r="C6" s="18" t="s">
        <v>9</v>
      </c>
      <c r="D6" s="19">
        <v>1362</v>
      </c>
      <c r="E6" s="19">
        <v>1118</v>
      </c>
      <c r="F6" s="19">
        <v>0</v>
      </c>
      <c r="G6" s="19">
        <v>0</v>
      </c>
      <c r="H6" s="21">
        <f>E6/D6</f>
        <v>0.82085168869309844</v>
      </c>
      <c r="I6" s="19">
        <v>575</v>
      </c>
      <c r="J6" s="19">
        <v>501</v>
      </c>
      <c r="K6" s="19">
        <v>0</v>
      </c>
      <c r="L6" s="19">
        <v>0</v>
      </c>
      <c r="M6" s="21">
        <f>J6/I6</f>
        <v>0.87130434782608701</v>
      </c>
      <c r="N6" s="22">
        <v>18.333479499999971</v>
      </c>
      <c r="O6" s="23">
        <v>16.376581999999946</v>
      </c>
      <c r="P6" s="36">
        <v>0</v>
      </c>
      <c r="Q6" s="36">
        <v>0</v>
      </c>
      <c r="R6" s="21">
        <f>O6/N6</f>
        <v>0.89326098736467197</v>
      </c>
    </row>
    <row r="7" spans="1:18">
      <c r="A7" s="18"/>
      <c r="B7" s="18">
        <v>52000379</v>
      </c>
      <c r="C7" s="18" t="s">
        <v>5</v>
      </c>
      <c r="D7" s="19">
        <v>2164</v>
      </c>
      <c r="E7" s="19">
        <v>2297</v>
      </c>
      <c r="F7" s="19">
        <v>0</v>
      </c>
      <c r="G7" s="19">
        <v>0</v>
      </c>
      <c r="H7" s="21">
        <f t="shared" ref="H7:H71" si="0">E7/D7</f>
        <v>1.061460258780037</v>
      </c>
      <c r="I7" s="19">
        <v>371</v>
      </c>
      <c r="J7" s="19">
        <v>331</v>
      </c>
      <c r="K7" s="19">
        <v>0</v>
      </c>
      <c r="L7" s="19">
        <v>0</v>
      </c>
      <c r="M7" s="21">
        <f t="shared" ref="M7:M71" si="1">J7/I7</f>
        <v>0.89218328840970351</v>
      </c>
      <c r="N7" s="22">
        <v>24.162578199999999</v>
      </c>
      <c r="O7" s="23">
        <v>28.741970999999815</v>
      </c>
      <c r="P7" s="36">
        <v>0</v>
      </c>
      <c r="Q7" s="36">
        <v>0</v>
      </c>
      <c r="R7" s="21">
        <f t="shared" ref="R7:R71" si="2">O7/N7</f>
        <v>1.1895241791705744</v>
      </c>
    </row>
    <row r="8" spans="1:18">
      <c r="A8" s="18"/>
      <c r="B8" s="18">
        <v>52000524</v>
      </c>
      <c r="C8" s="18" t="s">
        <v>6</v>
      </c>
      <c r="D8" s="19">
        <v>1707</v>
      </c>
      <c r="E8" s="19">
        <v>2089</v>
      </c>
      <c r="F8" s="19">
        <v>82</v>
      </c>
      <c r="G8" s="19">
        <v>0</v>
      </c>
      <c r="H8" s="21">
        <f t="shared" si="0"/>
        <v>1.2237844171060339</v>
      </c>
      <c r="I8" s="19">
        <v>295</v>
      </c>
      <c r="J8" s="19">
        <v>345</v>
      </c>
      <c r="K8" s="19">
        <v>17</v>
      </c>
      <c r="L8" s="19">
        <v>0</v>
      </c>
      <c r="M8" s="21">
        <f t="shared" si="1"/>
        <v>1.1694915254237288</v>
      </c>
      <c r="N8" s="22">
        <v>21.786092700000001</v>
      </c>
      <c r="O8" s="23">
        <v>30.10686699999993</v>
      </c>
      <c r="P8" s="36">
        <v>1.3661300000000003</v>
      </c>
      <c r="Q8" s="36">
        <v>0</v>
      </c>
      <c r="R8" s="21">
        <f t="shared" si="2"/>
        <v>1.3819305469126151</v>
      </c>
    </row>
    <row r="9" spans="1:18">
      <c r="A9" s="18"/>
      <c r="B9" s="18">
        <v>52001570</v>
      </c>
      <c r="C9" s="18" t="s">
        <v>10</v>
      </c>
      <c r="D9" s="19">
        <v>373</v>
      </c>
      <c r="E9" s="19">
        <v>559</v>
      </c>
      <c r="F9" s="19">
        <v>4</v>
      </c>
      <c r="G9" s="19">
        <v>0</v>
      </c>
      <c r="H9" s="21">
        <f t="shared" si="0"/>
        <v>1.4986595174262736</v>
      </c>
      <c r="I9" s="19">
        <v>40</v>
      </c>
      <c r="J9" s="19">
        <v>60</v>
      </c>
      <c r="K9" s="19">
        <v>0</v>
      </c>
      <c r="L9" s="19">
        <v>0</v>
      </c>
      <c r="M9" s="21">
        <f t="shared" si="1"/>
        <v>1.5</v>
      </c>
      <c r="N9" s="22">
        <v>3.7682178999999989</v>
      </c>
      <c r="O9" s="23">
        <v>7.1926469999999911</v>
      </c>
      <c r="P9" s="36">
        <v>0.11762</v>
      </c>
      <c r="Q9" s="36">
        <v>0</v>
      </c>
      <c r="R9" s="21">
        <f t="shared" si="2"/>
        <v>1.9087662101493634</v>
      </c>
    </row>
    <row r="10" spans="1:18">
      <c r="A10" s="24" t="s">
        <v>11</v>
      </c>
      <c r="B10" s="24"/>
      <c r="C10" s="24"/>
      <c r="D10" s="25">
        <f>SUM(D3:D9)</f>
        <v>13581</v>
      </c>
      <c r="E10" s="25">
        <f>SUM(E3:E9)</f>
        <v>13350</v>
      </c>
      <c r="F10" s="25">
        <f>SUM(F3:F9)</f>
        <v>173</v>
      </c>
      <c r="G10" s="25">
        <f>SUM(G3:G9)</f>
        <v>0</v>
      </c>
      <c r="H10" s="26">
        <f t="shared" si="0"/>
        <v>0.98299094322951186</v>
      </c>
      <c r="I10" s="25">
        <f>SUM(I3:I9)</f>
        <v>2964</v>
      </c>
      <c r="J10" s="25">
        <f>SUM(J3:J9)</f>
        <v>2865</v>
      </c>
      <c r="K10" s="25">
        <f>SUM(K3:K9)</f>
        <v>18</v>
      </c>
      <c r="L10" s="25">
        <f>SUM(L3:L9)</f>
        <v>0</v>
      </c>
      <c r="M10" s="26">
        <f t="shared" si="1"/>
        <v>0.9665991902834008</v>
      </c>
      <c r="N10" s="27">
        <f>SUM(N3:N9)</f>
        <v>168.08561240000006</v>
      </c>
      <c r="O10" s="27">
        <f>SUM(O3:O9)</f>
        <v>185.72083799999939</v>
      </c>
      <c r="P10" s="27">
        <f>SUM(P3:P9)</f>
        <v>2.5066900000000003</v>
      </c>
      <c r="Q10" s="27">
        <f>SUM(Q3:Q9)</f>
        <v>0</v>
      </c>
      <c r="R10" s="26">
        <f t="shared" si="2"/>
        <v>1.1049181149308132</v>
      </c>
    </row>
    <row r="11" spans="1:18">
      <c r="A11" s="18" t="s">
        <v>12</v>
      </c>
      <c r="B11" s="18">
        <v>50000964</v>
      </c>
      <c r="C11" s="18" t="s">
        <v>13</v>
      </c>
      <c r="D11" s="19">
        <v>4962</v>
      </c>
      <c r="E11" s="19">
        <v>4320</v>
      </c>
      <c r="F11" s="19">
        <v>263</v>
      </c>
      <c r="G11" s="19">
        <v>0</v>
      </c>
      <c r="H11" s="21">
        <f>E11/D11</f>
        <v>0.87061668681983073</v>
      </c>
      <c r="I11" s="19">
        <v>3845</v>
      </c>
      <c r="J11" s="19">
        <v>3806</v>
      </c>
      <c r="K11" s="19">
        <v>335</v>
      </c>
      <c r="L11" s="19">
        <v>0</v>
      </c>
      <c r="M11" s="21">
        <f t="shared" si="1"/>
        <v>0.98985695708712618</v>
      </c>
      <c r="N11" s="22">
        <v>92.127603199999939</v>
      </c>
      <c r="O11" s="23">
        <v>99.125929999999585</v>
      </c>
      <c r="P11" s="36">
        <v>9.2874799999999826</v>
      </c>
      <c r="Q11" s="36">
        <v>0</v>
      </c>
      <c r="R11" s="21">
        <f t="shared" si="2"/>
        <v>1.0759634089775132</v>
      </c>
    </row>
    <row r="12" spans="1:18">
      <c r="A12" s="18"/>
      <c r="B12" s="18">
        <v>50010344</v>
      </c>
      <c r="C12" s="18" t="s">
        <v>14</v>
      </c>
      <c r="D12" s="19">
        <v>2568</v>
      </c>
      <c r="E12" s="19">
        <v>2473</v>
      </c>
      <c r="F12" s="19">
        <v>89</v>
      </c>
      <c r="G12" s="19">
        <v>0</v>
      </c>
      <c r="H12" s="21">
        <f t="shared" si="0"/>
        <v>0.963006230529595</v>
      </c>
      <c r="I12" s="19">
        <v>1955</v>
      </c>
      <c r="J12" s="19">
        <v>2237</v>
      </c>
      <c r="K12" s="19">
        <v>52</v>
      </c>
      <c r="L12" s="19">
        <v>0</v>
      </c>
      <c r="M12" s="21">
        <f t="shared" si="1"/>
        <v>1.1442455242966751</v>
      </c>
      <c r="N12" s="22">
        <v>50.548552099999945</v>
      </c>
      <c r="O12" s="23">
        <v>55.53608999999971</v>
      </c>
      <c r="P12" s="36">
        <v>2.3831600000000006</v>
      </c>
      <c r="Q12" s="36">
        <v>0</v>
      </c>
      <c r="R12" s="21">
        <f t="shared" si="2"/>
        <v>1.0986682643279859</v>
      </c>
    </row>
    <row r="13" spans="1:18">
      <c r="A13" s="18"/>
      <c r="B13" s="18">
        <v>52000433</v>
      </c>
      <c r="C13" s="18" t="s">
        <v>15</v>
      </c>
      <c r="D13" s="19">
        <v>3783</v>
      </c>
      <c r="E13" s="19">
        <v>3777</v>
      </c>
      <c r="F13" s="19">
        <v>35</v>
      </c>
      <c r="G13" s="19">
        <v>0</v>
      </c>
      <c r="H13" s="21">
        <f t="shared" si="0"/>
        <v>0.99841395717684378</v>
      </c>
      <c r="I13" s="19">
        <v>2016</v>
      </c>
      <c r="J13" s="19">
        <v>2397</v>
      </c>
      <c r="K13" s="19">
        <v>17</v>
      </c>
      <c r="L13" s="19">
        <v>0</v>
      </c>
      <c r="M13" s="21">
        <f t="shared" si="1"/>
        <v>1.1889880952380953</v>
      </c>
      <c r="N13" s="22">
        <v>66.020228700000089</v>
      </c>
      <c r="O13" s="23">
        <v>68.322299999999856</v>
      </c>
      <c r="P13" s="36">
        <v>0.85200999999999982</v>
      </c>
      <c r="Q13" s="36">
        <v>0</v>
      </c>
      <c r="R13" s="21">
        <f t="shared" si="2"/>
        <v>1.0348691809363539</v>
      </c>
    </row>
    <row r="14" spans="1:18">
      <c r="A14" s="18"/>
      <c r="B14" s="18">
        <v>52001264</v>
      </c>
      <c r="C14" s="18" t="s">
        <v>20</v>
      </c>
      <c r="D14" s="19">
        <v>46</v>
      </c>
      <c r="E14" s="19">
        <v>0</v>
      </c>
      <c r="F14" s="19">
        <v>0</v>
      </c>
      <c r="G14" s="19">
        <v>0</v>
      </c>
      <c r="H14" s="21">
        <f>E14/D14</f>
        <v>0</v>
      </c>
      <c r="I14" s="19">
        <v>90</v>
      </c>
      <c r="J14" s="19">
        <v>0</v>
      </c>
      <c r="K14" s="19">
        <v>0</v>
      </c>
      <c r="L14" s="19">
        <v>0</v>
      </c>
      <c r="M14" s="21">
        <f t="shared" si="1"/>
        <v>0</v>
      </c>
      <c r="N14" s="22">
        <v>0.83787500000000004</v>
      </c>
      <c r="O14" s="23">
        <v>0</v>
      </c>
      <c r="P14" s="36">
        <v>0</v>
      </c>
      <c r="Q14" s="36">
        <v>0</v>
      </c>
      <c r="R14" s="21">
        <f t="shared" si="2"/>
        <v>0</v>
      </c>
    </row>
    <row r="15" spans="1:18">
      <c r="A15" s="18"/>
      <c r="B15" s="18">
        <v>52001289</v>
      </c>
      <c r="C15" s="18" t="s">
        <v>21</v>
      </c>
      <c r="D15" s="19">
        <v>2423</v>
      </c>
      <c r="E15" s="19">
        <v>2691</v>
      </c>
      <c r="F15" s="19">
        <v>0</v>
      </c>
      <c r="G15" s="19">
        <v>0</v>
      </c>
      <c r="H15" s="21">
        <f>E15/D15</f>
        <v>1.1106066859265373</v>
      </c>
      <c r="I15" s="19">
        <v>1109</v>
      </c>
      <c r="J15" s="19">
        <v>1232</v>
      </c>
      <c r="K15" s="19">
        <v>0</v>
      </c>
      <c r="L15" s="19">
        <v>0</v>
      </c>
      <c r="M15" s="21">
        <f>J15/I15</f>
        <v>1.1109107303877368</v>
      </c>
      <c r="N15" s="22">
        <v>34.997527900000023</v>
      </c>
      <c r="O15" s="23">
        <v>41.696779999999805</v>
      </c>
      <c r="P15" s="36">
        <v>0</v>
      </c>
      <c r="Q15" s="36">
        <v>0</v>
      </c>
      <c r="R15" s="21">
        <f>O15/N15</f>
        <v>1.1914207231762726</v>
      </c>
    </row>
    <row r="16" spans="1:18">
      <c r="A16" s="18"/>
      <c r="B16" s="18">
        <v>52001471</v>
      </c>
      <c r="C16" s="18" t="s">
        <v>22</v>
      </c>
      <c r="D16" s="19">
        <v>857</v>
      </c>
      <c r="E16" s="19">
        <v>1003</v>
      </c>
      <c r="F16" s="19">
        <v>0</v>
      </c>
      <c r="G16" s="19">
        <v>0</v>
      </c>
      <c r="H16" s="21">
        <f>E16/D16</f>
        <v>1.1703617269544924</v>
      </c>
      <c r="I16" s="19">
        <v>723</v>
      </c>
      <c r="J16" s="19">
        <v>593</v>
      </c>
      <c r="K16" s="19">
        <v>0</v>
      </c>
      <c r="L16" s="19">
        <v>0</v>
      </c>
      <c r="M16" s="21">
        <f>J16/I16</f>
        <v>0.82019363762102349</v>
      </c>
      <c r="N16" s="22">
        <v>17.153022099999998</v>
      </c>
      <c r="O16" s="23">
        <v>18.682389999999984</v>
      </c>
      <c r="P16" s="36">
        <v>0</v>
      </c>
      <c r="Q16" s="36">
        <v>0</v>
      </c>
      <c r="R16" s="21">
        <f>O16/N16</f>
        <v>1.0891602594040841</v>
      </c>
    </row>
    <row r="17" spans="1:18">
      <c r="A17" s="18"/>
      <c r="B17" s="18">
        <v>52001559</v>
      </c>
      <c r="C17" s="18" t="s">
        <v>24</v>
      </c>
      <c r="D17" s="19">
        <v>1606</v>
      </c>
      <c r="E17" s="19">
        <v>2176</v>
      </c>
      <c r="F17" s="19">
        <v>29</v>
      </c>
      <c r="G17" s="19">
        <v>0</v>
      </c>
      <c r="H17" s="21">
        <f>E17/D17</f>
        <v>1.3549190535491906</v>
      </c>
      <c r="I17" s="19">
        <v>278</v>
      </c>
      <c r="J17" s="19">
        <v>358</v>
      </c>
      <c r="K17" s="19">
        <v>0</v>
      </c>
      <c r="L17" s="19">
        <v>0</v>
      </c>
      <c r="M17" s="21">
        <f>J17/I17</f>
        <v>1.2877697841726619</v>
      </c>
      <c r="N17" s="22">
        <v>23.64512989999999</v>
      </c>
      <c r="O17" s="23">
        <v>32.205029999999844</v>
      </c>
      <c r="P17" s="36">
        <v>0.5525000000000001</v>
      </c>
      <c r="Q17" s="36">
        <v>0</v>
      </c>
      <c r="R17" s="21">
        <f>O17/N17</f>
        <v>1.3620153552211975</v>
      </c>
    </row>
    <row r="18" spans="1:18">
      <c r="A18" s="18"/>
      <c r="B18" s="18">
        <v>52001599</v>
      </c>
      <c r="C18" s="18" t="s">
        <v>98</v>
      </c>
      <c r="D18" s="19">
        <v>1178</v>
      </c>
      <c r="E18" s="19">
        <v>1359</v>
      </c>
      <c r="F18" s="19">
        <v>62</v>
      </c>
      <c r="G18" s="19">
        <v>0</v>
      </c>
      <c r="H18" s="21">
        <f>E18/D18</f>
        <v>1.1536502546689305</v>
      </c>
      <c r="I18" s="19">
        <v>445</v>
      </c>
      <c r="J18" s="19">
        <v>431</v>
      </c>
      <c r="K18" s="19">
        <v>13</v>
      </c>
      <c r="L18" s="19">
        <v>0</v>
      </c>
      <c r="M18" s="21">
        <f>J18/I18</f>
        <v>0.96853932584269664</v>
      </c>
      <c r="N18" s="22">
        <v>16.190950800000003</v>
      </c>
      <c r="O18" s="23">
        <v>18.269499999999976</v>
      </c>
      <c r="P18" s="36">
        <v>0.72767999999999999</v>
      </c>
      <c r="Q18" s="36">
        <v>0</v>
      </c>
      <c r="R18" s="21">
        <f>O18/N18</f>
        <v>1.1283772167351638</v>
      </c>
    </row>
    <row r="19" spans="1:18">
      <c r="A19" s="18"/>
      <c r="B19" s="18">
        <v>52000515</v>
      </c>
      <c r="C19" s="18" t="s">
        <v>16</v>
      </c>
      <c r="D19" s="19">
        <v>2709</v>
      </c>
      <c r="E19" s="19">
        <v>2821</v>
      </c>
      <c r="F19" s="19">
        <v>147</v>
      </c>
      <c r="G19" s="19">
        <v>0</v>
      </c>
      <c r="H19" s="21">
        <f t="shared" si="0"/>
        <v>1.0413436692506459</v>
      </c>
      <c r="I19" s="19">
        <v>3269</v>
      </c>
      <c r="J19" s="19">
        <v>3021</v>
      </c>
      <c r="K19" s="19">
        <v>133</v>
      </c>
      <c r="L19" s="19">
        <v>0</v>
      </c>
      <c r="M19" s="21">
        <f t="shared" si="1"/>
        <v>0.92413582135209549</v>
      </c>
      <c r="N19" s="22">
        <v>56.24949130000001</v>
      </c>
      <c r="O19" s="23">
        <v>62.887184999999789</v>
      </c>
      <c r="P19" s="36">
        <v>3.4295599999999986</v>
      </c>
      <c r="Q19" s="36">
        <v>0</v>
      </c>
      <c r="R19" s="21">
        <f t="shared" si="2"/>
        <v>1.1180045107359002</v>
      </c>
    </row>
    <row r="20" spans="1:18">
      <c r="A20" s="18"/>
      <c r="B20" s="18">
        <v>52001034</v>
      </c>
      <c r="C20" s="18" t="s">
        <v>17</v>
      </c>
      <c r="D20" s="19">
        <v>2364</v>
      </c>
      <c r="E20" s="19">
        <v>2746</v>
      </c>
      <c r="F20" s="19">
        <v>54</v>
      </c>
      <c r="G20" s="19">
        <v>0</v>
      </c>
      <c r="H20" s="21">
        <f t="shared" si="0"/>
        <v>1.1615905245346869</v>
      </c>
      <c r="I20" s="19">
        <v>699</v>
      </c>
      <c r="J20" s="19">
        <v>682</v>
      </c>
      <c r="K20" s="19">
        <v>10</v>
      </c>
      <c r="L20" s="19">
        <v>0</v>
      </c>
      <c r="M20" s="21">
        <f t="shared" si="1"/>
        <v>0.97567954220314734</v>
      </c>
      <c r="N20" s="22">
        <v>40.919501999999959</v>
      </c>
      <c r="O20" s="23">
        <v>49.476281999999756</v>
      </c>
      <c r="P20" s="36">
        <v>1.3746799999999999</v>
      </c>
      <c r="Q20" s="36">
        <v>0</v>
      </c>
      <c r="R20" s="21">
        <f t="shared" si="2"/>
        <v>1.2091125155921938</v>
      </c>
    </row>
    <row r="21" spans="1:18">
      <c r="A21" s="18"/>
      <c r="B21" s="18">
        <v>52001099</v>
      </c>
      <c r="C21" s="18" t="s">
        <v>18</v>
      </c>
      <c r="D21" s="19">
        <v>3256</v>
      </c>
      <c r="E21" s="19">
        <v>3214</v>
      </c>
      <c r="F21" s="19">
        <v>0</v>
      </c>
      <c r="G21" s="19">
        <v>0</v>
      </c>
      <c r="H21" s="21">
        <f t="shared" si="0"/>
        <v>0.98710073710073709</v>
      </c>
      <c r="I21" s="19">
        <v>668</v>
      </c>
      <c r="J21" s="19">
        <v>866</v>
      </c>
      <c r="K21" s="19">
        <v>0</v>
      </c>
      <c r="L21" s="19">
        <v>0</v>
      </c>
      <c r="M21" s="21">
        <f t="shared" si="1"/>
        <v>1.2964071856287425</v>
      </c>
      <c r="N21" s="22">
        <v>45.061185500000022</v>
      </c>
      <c r="O21" s="23">
        <v>48.778219999999827</v>
      </c>
      <c r="P21" s="36">
        <v>0</v>
      </c>
      <c r="Q21" s="36">
        <v>0</v>
      </c>
      <c r="R21" s="21">
        <f t="shared" si="2"/>
        <v>1.0824886087384409</v>
      </c>
    </row>
    <row r="22" spans="1:18">
      <c r="A22" s="18"/>
      <c r="B22" s="18">
        <v>52001234</v>
      </c>
      <c r="C22" s="18" t="s">
        <v>19</v>
      </c>
      <c r="D22" s="19">
        <v>2952</v>
      </c>
      <c r="E22" s="19">
        <v>2853</v>
      </c>
      <c r="F22" s="19">
        <v>68</v>
      </c>
      <c r="G22" s="19">
        <v>0</v>
      </c>
      <c r="H22" s="21">
        <f t="shared" si="0"/>
        <v>0.96646341463414631</v>
      </c>
      <c r="I22" s="19">
        <v>582</v>
      </c>
      <c r="J22" s="19">
        <v>511</v>
      </c>
      <c r="K22" s="19">
        <v>6</v>
      </c>
      <c r="L22" s="19">
        <v>0</v>
      </c>
      <c r="M22" s="21">
        <f t="shared" si="1"/>
        <v>0.87800687285223367</v>
      </c>
      <c r="N22" s="22">
        <v>37.860029000000011</v>
      </c>
      <c r="O22" s="23">
        <v>38.978055999999881</v>
      </c>
      <c r="P22" s="36">
        <v>0.83035999999999999</v>
      </c>
      <c r="Q22" s="36">
        <v>0</v>
      </c>
      <c r="R22" s="21">
        <f t="shared" si="2"/>
        <v>1.0295305373379369</v>
      </c>
    </row>
    <row r="23" spans="1:18">
      <c r="A23" s="18"/>
      <c r="B23" s="18">
        <v>52001483</v>
      </c>
      <c r="C23" s="18" t="s">
        <v>23</v>
      </c>
      <c r="D23" s="19">
        <v>4079</v>
      </c>
      <c r="E23" s="19">
        <v>4104</v>
      </c>
      <c r="F23" s="19">
        <v>0</v>
      </c>
      <c r="G23" s="19">
        <v>0</v>
      </c>
      <c r="H23" s="21">
        <f t="shared" si="0"/>
        <v>1.0061289531747977</v>
      </c>
      <c r="I23" s="19">
        <v>2197</v>
      </c>
      <c r="J23" s="19">
        <v>1679</v>
      </c>
      <c r="K23" s="19">
        <v>0</v>
      </c>
      <c r="L23" s="19">
        <v>0</v>
      </c>
      <c r="M23" s="21">
        <f t="shared" si="1"/>
        <v>0.76422394173873465</v>
      </c>
      <c r="N23" s="22">
        <v>61.003432000000018</v>
      </c>
      <c r="O23" s="23">
        <v>64.037039999999877</v>
      </c>
      <c r="P23" s="36">
        <v>0</v>
      </c>
      <c r="Q23" s="36">
        <v>0</v>
      </c>
      <c r="R23" s="21">
        <f t="shared" si="2"/>
        <v>1.0497284808500587</v>
      </c>
    </row>
    <row r="24" spans="1:18">
      <c r="A24" s="18"/>
      <c r="B24" s="18">
        <v>52001598</v>
      </c>
      <c r="C24" s="18" t="s">
        <v>99</v>
      </c>
      <c r="D24" s="19">
        <v>1163</v>
      </c>
      <c r="E24" s="19">
        <v>1565</v>
      </c>
      <c r="F24" s="19">
        <v>0</v>
      </c>
      <c r="G24" s="19">
        <v>0</v>
      </c>
      <c r="H24" s="21">
        <f t="shared" si="0"/>
        <v>1.345657781599312</v>
      </c>
      <c r="I24" s="19">
        <v>129</v>
      </c>
      <c r="J24" s="19">
        <v>183</v>
      </c>
      <c r="K24" s="19">
        <v>0</v>
      </c>
      <c r="L24" s="19">
        <v>0</v>
      </c>
      <c r="M24" s="21">
        <f t="shared" si="1"/>
        <v>1.4186046511627908</v>
      </c>
      <c r="N24" s="22">
        <v>16.815463400000009</v>
      </c>
      <c r="O24" s="23">
        <v>25.122199999999911</v>
      </c>
      <c r="P24" s="36">
        <v>0</v>
      </c>
      <c r="Q24" s="36">
        <v>0</v>
      </c>
      <c r="R24" s="21">
        <f t="shared" si="2"/>
        <v>1.4939939151483566</v>
      </c>
    </row>
    <row r="25" spans="1:18">
      <c r="A25" s="18"/>
      <c r="B25" s="18">
        <v>52001611</v>
      </c>
      <c r="C25" s="18" t="s">
        <v>100</v>
      </c>
      <c r="D25" s="19">
        <v>0</v>
      </c>
      <c r="E25" s="19">
        <v>83</v>
      </c>
      <c r="F25" s="19">
        <v>0</v>
      </c>
      <c r="G25" s="19">
        <v>0</v>
      </c>
      <c r="H25" s="21"/>
      <c r="I25" s="19">
        <v>0</v>
      </c>
      <c r="J25" s="19">
        <v>0</v>
      </c>
      <c r="K25" s="19">
        <v>0</v>
      </c>
      <c r="L25" s="19">
        <v>0</v>
      </c>
      <c r="M25" s="21"/>
      <c r="N25" s="22">
        <v>0</v>
      </c>
      <c r="O25" s="23">
        <v>0.9320900000000002</v>
      </c>
      <c r="P25" s="36">
        <v>0</v>
      </c>
      <c r="Q25" s="36">
        <v>0</v>
      </c>
      <c r="R25" s="21"/>
    </row>
    <row r="26" spans="1:18">
      <c r="A26" s="24" t="s">
        <v>25</v>
      </c>
      <c r="B26" s="24"/>
      <c r="C26" s="24"/>
      <c r="D26" s="25">
        <f>SUM(D11:D25)</f>
        <v>33946</v>
      </c>
      <c r="E26" s="25">
        <f>SUM(E11:E25)</f>
        <v>35185</v>
      </c>
      <c r="F26" s="25">
        <f>SUM(F11:F25)</f>
        <v>747</v>
      </c>
      <c r="G26" s="25">
        <f>SUM(G11:G25)</f>
        <v>0</v>
      </c>
      <c r="H26" s="26">
        <f>E26/D26</f>
        <v>1.0364991457019972</v>
      </c>
      <c r="I26" s="25">
        <f t="shared" ref="I26:L26" si="3">SUM(I11:I25)</f>
        <v>18005</v>
      </c>
      <c r="J26" s="25">
        <f t="shared" si="3"/>
        <v>17996</v>
      </c>
      <c r="K26" s="25">
        <f t="shared" si="3"/>
        <v>566</v>
      </c>
      <c r="L26" s="25">
        <f t="shared" si="3"/>
        <v>0</v>
      </c>
      <c r="M26" s="26">
        <f>J26/I26</f>
        <v>0.99950013885031941</v>
      </c>
      <c r="N26" s="27">
        <f t="shared" ref="N26:Q26" si="4">SUM(N11:N25)</f>
        <v>559.42999289999989</v>
      </c>
      <c r="O26" s="27">
        <f t="shared" si="4"/>
        <v>624.04909299999792</v>
      </c>
      <c r="P26" s="27">
        <f t="shared" si="4"/>
        <v>19.437429999999981</v>
      </c>
      <c r="Q26" s="27">
        <f t="shared" si="4"/>
        <v>0</v>
      </c>
      <c r="R26" s="26">
        <f t="shared" si="2"/>
        <v>1.1155088231237342</v>
      </c>
    </row>
    <row r="27" spans="1:18">
      <c r="A27" s="18" t="s">
        <v>26</v>
      </c>
      <c r="B27" s="18">
        <v>52001306</v>
      </c>
      <c r="C27" s="18" t="s">
        <v>30</v>
      </c>
      <c r="D27" s="19">
        <v>1987</v>
      </c>
      <c r="E27" s="19">
        <v>1622</v>
      </c>
      <c r="F27" s="19">
        <v>242</v>
      </c>
      <c r="G27" s="19">
        <v>105</v>
      </c>
      <c r="H27" s="21">
        <f>E27/D27</f>
        <v>0.81630598892803219</v>
      </c>
      <c r="I27" s="19">
        <v>430</v>
      </c>
      <c r="J27" s="19">
        <v>372</v>
      </c>
      <c r="K27" s="19">
        <v>51</v>
      </c>
      <c r="L27" s="19">
        <v>17</v>
      </c>
      <c r="M27" s="21">
        <f>J27/I27</f>
        <v>0.8651162790697674</v>
      </c>
      <c r="N27" s="22">
        <v>24.22718189999997</v>
      </c>
      <c r="O27" s="23">
        <v>21.751699999999907</v>
      </c>
      <c r="P27" s="36">
        <v>3.0460900000000004</v>
      </c>
      <c r="Q27" s="36">
        <v>0.8955700000000002</v>
      </c>
      <c r="R27" s="21">
        <f>O27/N27</f>
        <v>0.89782212763259661</v>
      </c>
    </row>
    <row r="28" spans="1:18">
      <c r="A28" s="18"/>
      <c r="B28" s="18">
        <v>52001307</v>
      </c>
      <c r="C28" s="18" t="s">
        <v>31</v>
      </c>
      <c r="D28" s="19">
        <v>2110</v>
      </c>
      <c r="E28" s="19">
        <v>2014</v>
      </c>
      <c r="F28" s="19">
        <v>2</v>
      </c>
      <c r="G28" s="19">
        <v>0</v>
      </c>
      <c r="H28" s="21">
        <f>E28/D28</f>
        <v>0.95450236966824642</v>
      </c>
      <c r="I28" s="19">
        <v>1003</v>
      </c>
      <c r="J28" s="19">
        <v>982</v>
      </c>
      <c r="K28" s="19">
        <v>0</v>
      </c>
      <c r="L28" s="19">
        <v>0</v>
      </c>
      <c r="M28" s="21">
        <f>J28/I28</f>
        <v>0.97906281156530406</v>
      </c>
      <c r="N28" s="22">
        <v>32.585794200000024</v>
      </c>
      <c r="O28" s="23">
        <v>33.948154999999836</v>
      </c>
      <c r="P28" s="36">
        <v>3.2205000000000004E-2</v>
      </c>
      <c r="Q28" s="36">
        <v>0</v>
      </c>
      <c r="R28" s="21">
        <f>O28/N28</f>
        <v>1.0418084270599062</v>
      </c>
    </row>
    <row r="29" spans="1:18">
      <c r="A29" s="18"/>
      <c r="B29" s="18">
        <v>52001309</v>
      </c>
      <c r="C29" s="18" t="s">
        <v>32</v>
      </c>
      <c r="D29" s="19">
        <v>1385</v>
      </c>
      <c r="E29" s="19">
        <v>1353</v>
      </c>
      <c r="F29" s="19">
        <v>67</v>
      </c>
      <c r="G29" s="19">
        <v>0</v>
      </c>
      <c r="H29" s="21">
        <f>E29/D29</f>
        <v>0.97689530685920578</v>
      </c>
      <c r="I29" s="19">
        <v>971</v>
      </c>
      <c r="J29" s="19">
        <v>937</v>
      </c>
      <c r="K29" s="19">
        <v>73</v>
      </c>
      <c r="L29" s="19">
        <v>0</v>
      </c>
      <c r="M29" s="21">
        <f>J29/I29</f>
        <v>0.96498455200823896</v>
      </c>
      <c r="N29" s="22">
        <v>22.047930399999988</v>
      </c>
      <c r="O29" s="23">
        <v>24.676449999999925</v>
      </c>
      <c r="P29" s="36">
        <v>1.8722399999999997</v>
      </c>
      <c r="Q29" s="36">
        <v>0</v>
      </c>
      <c r="R29" s="21">
        <f>O29/N29</f>
        <v>1.1192184278665873</v>
      </c>
    </row>
    <row r="30" spans="1:18">
      <c r="A30" s="18"/>
      <c r="B30" s="18">
        <v>52001319</v>
      </c>
      <c r="C30" s="18" t="s">
        <v>33</v>
      </c>
      <c r="D30" s="19">
        <v>1527</v>
      </c>
      <c r="E30" s="19">
        <v>1404</v>
      </c>
      <c r="F30" s="19">
        <v>0</v>
      </c>
      <c r="G30" s="19">
        <v>0</v>
      </c>
      <c r="H30" s="21">
        <f>E30/D30</f>
        <v>0.91944990176817287</v>
      </c>
      <c r="I30" s="19">
        <v>268</v>
      </c>
      <c r="J30" s="19">
        <v>248</v>
      </c>
      <c r="K30" s="19">
        <v>0</v>
      </c>
      <c r="L30" s="19">
        <v>0</v>
      </c>
      <c r="M30" s="21">
        <f>J30/I30</f>
        <v>0.92537313432835822</v>
      </c>
      <c r="N30" s="22">
        <v>17.883372899999998</v>
      </c>
      <c r="O30" s="23">
        <v>17.653869999999976</v>
      </c>
      <c r="P30" s="36">
        <v>0</v>
      </c>
      <c r="Q30" s="36">
        <v>0</v>
      </c>
      <c r="R30" s="21">
        <f>O30/N30</f>
        <v>0.98716668822579767</v>
      </c>
    </row>
    <row r="31" spans="1:18">
      <c r="B31" s="18">
        <v>52000181</v>
      </c>
      <c r="C31" s="18" t="s">
        <v>27</v>
      </c>
      <c r="D31" s="19">
        <v>6570</v>
      </c>
      <c r="E31" s="19">
        <v>5753</v>
      </c>
      <c r="F31" s="19">
        <v>372</v>
      </c>
      <c r="G31" s="19">
        <v>0</v>
      </c>
      <c r="H31" s="21">
        <f t="shared" si="0"/>
        <v>0.87564687975646882</v>
      </c>
      <c r="I31" s="19">
        <v>3771</v>
      </c>
      <c r="J31" s="19">
        <v>3420</v>
      </c>
      <c r="K31" s="19">
        <v>224</v>
      </c>
      <c r="L31" s="19">
        <v>0</v>
      </c>
      <c r="M31" s="21">
        <f t="shared" si="1"/>
        <v>0.90692124105011929</v>
      </c>
      <c r="N31" s="22">
        <v>103.809917</v>
      </c>
      <c r="O31" s="23">
        <v>97.35998000000005</v>
      </c>
      <c r="P31" s="36">
        <v>6.2284799999999976</v>
      </c>
      <c r="Q31" s="36">
        <v>0</v>
      </c>
      <c r="R31" s="21">
        <f t="shared" si="2"/>
        <v>0.93786781469057579</v>
      </c>
    </row>
    <row r="32" spans="1:18">
      <c r="A32" s="18"/>
      <c r="B32" s="18">
        <v>52000503</v>
      </c>
      <c r="C32" s="18" t="s">
        <v>28</v>
      </c>
      <c r="D32" s="19">
        <v>3521</v>
      </c>
      <c r="E32" s="19">
        <v>3730</v>
      </c>
      <c r="F32" s="19">
        <v>286</v>
      </c>
      <c r="G32" s="19">
        <v>0</v>
      </c>
      <c r="H32" s="21">
        <f t="shared" si="0"/>
        <v>1.0593581368929281</v>
      </c>
      <c r="I32" s="19">
        <v>1591</v>
      </c>
      <c r="J32" s="19">
        <v>1558</v>
      </c>
      <c r="K32" s="19">
        <v>44</v>
      </c>
      <c r="L32" s="19">
        <v>0</v>
      </c>
      <c r="M32" s="21">
        <f t="shared" si="1"/>
        <v>0.97925832809553737</v>
      </c>
      <c r="N32" s="22">
        <v>53.433460299999993</v>
      </c>
      <c r="O32" s="23">
        <v>56.965749999999787</v>
      </c>
      <c r="P32" s="36">
        <v>4.7188900000000027</v>
      </c>
      <c r="Q32" s="36">
        <v>0</v>
      </c>
      <c r="R32" s="21">
        <f t="shared" si="2"/>
        <v>1.0661063251409866</v>
      </c>
    </row>
    <row r="33" spans="1:18">
      <c r="A33" s="18"/>
      <c r="B33" s="18">
        <v>52000518</v>
      </c>
      <c r="C33" s="18" t="s">
        <v>29</v>
      </c>
      <c r="D33" s="19">
        <v>2335</v>
      </c>
      <c r="E33" s="19">
        <v>2634</v>
      </c>
      <c r="F33" s="19">
        <v>55</v>
      </c>
      <c r="G33" s="19">
        <v>0</v>
      </c>
      <c r="H33" s="21">
        <f t="shared" si="0"/>
        <v>1.1280513918629551</v>
      </c>
      <c r="I33" s="19">
        <v>1344</v>
      </c>
      <c r="J33" s="19">
        <v>1484</v>
      </c>
      <c r="K33" s="19">
        <v>42</v>
      </c>
      <c r="L33" s="19">
        <v>0</v>
      </c>
      <c r="M33" s="21">
        <f t="shared" si="1"/>
        <v>1.1041666666666667</v>
      </c>
      <c r="N33" s="22">
        <v>35.842559000000008</v>
      </c>
      <c r="O33" s="23">
        <v>42.993409999999834</v>
      </c>
      <c r="P33" s="36">
        <v>1.0556800000000004</v>
      </c>
      <c r="Q33" s="36">
        <v>0</v>
      </c>
      <c r="R33" s="21">
        <f t="shared" si="2"/>
        <v>1.1995072673242952</v>
      </c>
    </row>
    <row r="34" spans="1:18">
      <c r="A34" s="24" t="s">
        <v>34</v>
      </c>
      <c r="B34" s="24"/>
      <c r="C34" s="24"/>
      <c r="D34" s="25">
        <f t="shared" ref="D34:Q34" si="5">SUM(D27:D33)</f>
        <v>19435</v>
      </c>
      <c r="E34" s="25">
        <f t="shared" si="5"/>
        <v>18510</v>
      </c>
      <c r="F34" s="25">
        <f t="shared" si="5"/>
        <v>1024</v>
      </c>
      <c r="G34" s="25">
        <f t="shared" si="5"/>
        <v>105</v>
      </c>
      <c r="H34" s="26">
        <f t="shared" si="0"/>
        <v>0.95240545407769484</v>
      </c>
      <c r="I34" s="25">
        <f t="shared" si="5"/>
        <v>9378</v>
      </c>
      <c r="J34" s="25">
        <f t="shared" si="5"/>
        <v>9001</v>
      </c>
      <c r="K34" s="25">
        <f t="shared" si="5"/>
        <v>434</v>
      </c>
      <c r="L34" s="25">
        <f t="shared" si="5"/>
        <v>17</v>
      </c>
      <c r="M34" s="26">
        <f t="shared" si="1"/>
        <v>0.95979953081680525</v>
      </c>
      <c r="N34" s="27">
        <f t="shared" si="5"/>
        <v>289.83021569999994</v>
      </c>
      <c r="O34" s="27">
        <f t="shared" si="5"/>
        <v>295.34931499999931</v>
      </c>
      <c r="P34" s="27">
        <f t="shared" si="5"/>
        <v>16.953585</v>
      </c>
      <c r="Q34" s="27">
        <f t="shared" si="5"/>
        <v>0.8955700000000002</v>
      </c>
      <c r="R34" s="26">
        <f t="shared" si="2"/>
        <v>1.0190425255926805</v>
      </c>
    </row>
    <row r="35" spans="1:18">
      <c r="A35" s="18" t="s">
        <v>35</v>
      </c>
      <c r="B35" s="18">
        <v>50008890</v>
      </c>
      <c r="C35" s="18" t="s">
        <v>36</v>
      </c>
      <c r="D35" s="19">
        <v>1530</v>
      </c>
      <c r="E35" s="19">
        <v>1867</v>
      </c>
      <c r="F35" s="19">
        <v>20</v>
      </c>
      <c r="G35" s="19">
        <v>0</v>
      </c>
      <c r="H35" s="21">
        <f t="shared" ref="H35:H40" si="6">E35/D35</f>
        <v>1.2202614379084968</v>
      </c>
      <c r="I35" s="19">
        <v>425</v>
      </c>
      <c r="J35" s="19">
        <v>701</v>
      </c>
      <c r="K35" s="19">
        <v>16</v>
      </c>
      <c r="L35" s="19">
        <v>0</v>
      </c>
      <c r="M35" s="21">
        <f t="shared" si="1"/>
        <v>1.6494117647058824</v>
      </c>
      <c r="N35" s="22">
        <v>17.263847400000007</v>
      </c>
      <c r="O35" s="23">
        <v>31.664612999999942</v>
      </c>
      <c r="P35" s="36">
        <v>0.32634000000000002</v>
      </c>
      <c r="Q35" s="36">
        <v>0</v>
      </c>
      <c r="R35" s="21">
        <f t="shared" si="2"/>
        <v>1.8341573732863239</v>
      </c>
    </row>
    <row r="36" spans="1:18">
      <c r="A36" s="18"/>
      <c r="B36" s="18">
        <v>52000360</v>
      </c>
      <c r="C36" s="18" t="s">
        <v>38</v>
      </c>
      <c r="D36" s="19">
        <v>2738</v>
      </c>
      <c r="E36" s="19">
        <v>2686</v>
      </c>
      <c r="F36" s="19">
        <v>233</v>
      </c>
      <c r="G36" s="19">
        <v>0</v>
      </c>
      <c r="H36" s="21">
        <f t="shared" si="6"/>
        <v>0.98100803506208911</v>
      </c>
      <c r="I36" s="19">
        <v>1829</v>
      </c>
      <c r="J36" s="19">
        <v>1654</v>
      </c>
      <c r="K36" s="19">
        <v>182</v>
      </c>
      <c r="L36" s="19">
        <v>0</v>
      </c>
      <c r="M36" s="21">
        <f>J36/I36</f>
        <v>0.90431930016402406</v>
      </c>
      <c r="N36" s="22">
        <v>45.841697799999963</v>
      </c>
      <c r="O36" s="23">
        <v>47.820329999999764</v>
      </c>
      <c r="P36" s="36">
        <v>3.7719500000000008</v>
      </c>
      <c r="Q36" s="36">
        <v>0</v>
      </c>
      <c r="R36" s="21">
        <f>O36/N36</f>
        <v>1.0431622800846569</v>
      </c>
    </row>
    <row r="37" spans="1:18">
      <c r="A37" s="18"/>
      <c r="B37" s="18">
        <v>52000454</v>
      </c>
      <c r="C37" s="18" t="s">
        <v>39</v>
      </c>
      <c r="D37" s="19">
        <v>1208</v>
      </c>
      <c r="E37" s="19">
        <v>1319</v>
      </c>
      <c r="F37" s="19">
        <v>76</v>
      </c>
      <c r="G37" s="19">
        <v>0</v>
      </c>
      <c r="H37" s="21">
        <f t="shared" si="6"/>
        <v>1.0918874172185431</v>
      </c>
      <c r="I37" s="19">
        <v>322</v>
      </c>
      <c r="J37" s="19">
        <v>424</v>
      </c>
      <c r="K37" s="19">
        <v>20</v>
      </c>
      <c r="L37" s="19">
        <v>0</v>
      </c>
      <c r="M37" s="21">
        <f>J37/I37</f>
        <v>1.3167701863354038</v>
      </c>
      <c r="N37" s="22">
        <v>16.169341199999987</v>
      </c>
      <c r="O37" s="23">
        <v>21.449999999999978</v>
      </c>
      <c r="P37" s="36">
        <v>1.7656599999999996</v>
      </c>
      <c r="Q37" s="36">
        <v>0</v>
      </c>
      <c r="R37" s="21">
        <f>O37/N37</f>
        <v>1.326584660109714</v>
      </c>
    </row>
    <row r="38" spans="1:18">
      <c r="A38" s="18"/>
      <c r="B38" s="18">
        <v>52000587</v>
      </c>
      <c r="C38" s="18" t="s">
        <v>40</v>
      </c>
      <c r="D38" s="19">
        <v>2663</v>
      </c>
      <c r="E38" s="19">
        <v>2855</v>
      </c>
      <c r="F38" s="19">
        <v>366</v>
      </c>
      <c r="G38" s="19">
        <v>0</v>
      </c>
      <c r="H38" s="21">
        <f t="shared" si="6"/>
        <v>1.0720991363124297</v>
      </c>
      <c r="I38" s="19">
        <v>791</v>
      </c>
      <c r="J38" s="19">
        <v>1012</v>
      </c>
      <c r="K38" s="19">
        <v>100</v>
      </c>
      <c r="L38" s="19">
        <v>0</v>
      </c>
      <c r="M38" s="21">
        <f>J38/I38</f>
        <v>1.2793931731984829</v>
      </c>
      <c r="N38" s="22">
        <v>43.220414499999997</v>
      </c>
      <c r="O38" s="23">
        <v>50.447482999999806</v>
      </c>
      <c r="P38" s="36">
        <v>4.7775200000000035</v>
      </c>
      <c r="Q38" s="36">
        <v>0</v>
      </c>
      <c r="R38" s="21">
        <f>O38/N38</f>
        <v>1.1672142339125371</v>
      </c>
    </row>
    <row r="39" spans="1:18">
      <c r="A39" s="18"/>
      <c r="B39" s="18">
        <v>52000685</v>
      </c>
      <c r="C39" s="18" t="s">
        <v>41</v>
      </c>
      <c r="D39" s="19">
        <v>2390</v>
      </c>
      <c r="E39" s="19">
        <v>2037</v>
      </c>
      <c r="F39" s="19">
        <v>0</v>
      </c>
      <c r="G39" s="19">
        <v>0</v>
      </c>
      <c r="H39" s="21">
        <f t="shared" si="6"/>
        <v>0.85230125523012557</v>
      </c>
      <c r="I39" s="19">
        <v>725</v>
      </c>
      <c r="J39" s="19">
        <v>662</v>
      </c>
      <c r="K39" s="19">
        <v>0</v>
      </c>
      <c r="L39" s="19">
        <v>0</v>
      </c>
      <c r="M39" s="21">
        <f>J39/I39</f>
        <v>0.9131034482758621</v>
      </c>
      <c r="N39" s="22">
        <v>33.360440699999984</v>
      </c>
      <c r="O39" s="23">
        <v>32.683913999999767</v>
      </c>
      <c r="P39" s="36">
        <v>0</v>
      </c>
      <c r="Q39" s="36">
        <v>0</v>
      </c>
      <c r="R39" s="21">
        <f>O39/N39</f>
        <v>0.97972069056029532</v>
      </c>
    </row>
    <row r="40" spans="1:18">
      <c r="A40" s="18"/>
      <c r="B40" s="18">
        <v>52001029</v>
      </c>
      <c r="C40" s="18" t="s">
        <v>40</v>
      </c>
      <c r="D40" s="19">
        <v>1329</v>
      </c>
      <c r="E40" s="19">
        <v>1316</v>
      </c>
      <c r="F40" s="19">
        <v>0</v>
      </c>
      <c r="G40" s="19">
        <v>0</v>
      </c>
      <c r="H40" s="21">
        <f t="shared" si="6"/>
        <v>0.9902182091798345</v>
      </c>
      <c r="I40" s="19">
        <v>717</v>
      </c>
      <c r="J40" s="19">
        <v>782</v>
      </c>
      <c r="K40" s="19">
        <v>0</v>
      </c>
      <c r="L40" s="19">
        <v>0</v>
      </c>
      <c r="M40" s="21">
        <f>J40/I40</f>
        <v>1.090655509065551</v>
      </c>
      <c r="N40" s="22">
        <v>23.427039399999963</v>
      </c>
      <c r="O40" s="23">
        <v>26.779767999999908</v>
      </c>
      <c r="P40" s="36">
        <v>0</v>
      </c>
      <c r="Q40" s="36">
        <v>0</v>
      </c>
      <c r="R40" s="21">
        <f>O40/N40</f>
        <v>1.1431136279217573</v>
      </c>
    </row>
    <row r="41" spans="1:18">
      <c r="A41" s="18"/>
      <c r="B41" s="18">
        <v>52000252</v>
      </c>
      <c r="C41" s="18" t="s">
        <v>37</v>
      </c>
      <c r="D41" s="19">
        <v>2093</v>
      </c>
      <c r="E41" s="19">
        <v>2159</v>
      </c>
      <c r="F41" s="19">
        <v>118</v>
      </c>
      <c r="G41" s="19">
        <v>0</v>
      </c>
      <c r="H41" s="21">
        <f t="shared" si="0"/>
        <v>1.0315336837075968</v>
      </c>
      <c r="I41" s="19">
        <v>531</v>
      </c>
      <c r="J41" s="19">
        <v>571</v>
      </c>
      <c r="K41" s="19">
        <v>23</v>
      </c>
      <c r="L41" s="19">
        <v>0</v>
      </c>
      <c r="M41" s="21">
        <f t="shared" si="1"/>
        <v>1.0753295668549905</v>
      </c>
      <c r="N41" s="22">
        <v>26.739182800000005</v>
      </c>
      <c r="O41" s="23">
        <v>31.326279999999869</v>
      </c>
      <c r="P41" s="36">
        <v>2.2726700000000006</v>
      </c>
      <c r="Q41" s="36">
        <v>0</v>
      </c>
      <c r="R41" s="21">
        <f t="shared" si="2"/>
        <v>1.1715496406270076</v>
      </c>
    </row>
    <row r="42" spans="1:18">
      <c r="A42" s="18"/>
      <c r="B42" s="18">
        <v>52000939</v>
      </c>
      <c r="C42" s="18" t="s">
        <v>45</v>
      </c>
      <c r="D42" s="19">
        <v>2088</v>
      </c>
      <c r="E42" s="19">
        <v>2557</v>
      </c>
      <c r="F42" s="19">
        <v>195</v>
      </c>
      <c r="G42" s="19">
        <v>0</v>
      </c>
      <c r="H42" s="21">
        <f>E42/D42</f>
        <v>1.2246168582375478</v>
      </c>
      <c r="I42" s="19">
        <v>598</v>
      </c>
      <c r="J42" s="19">
        <v>647</v>
      </c>
      <c r="K42" s="19">
        <v>52</v>
      </c>
      <c r="L42" s="19">
        <v>0</v>
      </c>
      <c r="M42" s="21">
        <f>J42/I42</f>
        <v>1.0819397993311037</v>
      </c>
      <c r="N42" s="22">
        <v>24.72842560000003</v>
      </c>
      <c r="O42" s="23">
        <v>32.395009999999914</v>
      </c>
      <c r="P42" s="36">
        <v>2.1312200000000003</v>
      </c>
      <c r="Q42" s="36">
        <v>0</v>
      </c>
      <c r="R42" s="21">
        <f>O42/N42</f>
        <v>1.3100312378965151</v>
      </c>
    </row>
    <row r="43" spans="1:18">
      <c r="A43" s="18"/>
      <c r="B43" s="18">
        <v>52000949</v>
      </c>
      <c r="C43" s="18" t="s">
        <v>46</v>
      </c>
      <c r="D43" s="19">
        <v>2636</v>
      </c>
      <c r="E43" s="19">
        <v>2322</v>
      </c>
      <c r="F43" s="19">
        <v>0</v>
      </c>
      <c r="G43" s="19">
        <v>0</v>
      </c>
      <c r="H43" s="21">
        <f>E43/D43</f>
        <v>0.88088012139605465</v>
      </c>
      <c r="I43" s="19">
        <v>911</v>
      </c>
      <c r="J43" s="19">
        <v>847</v>
      </c>
      <c r="K43" s="19">
        <v>0</v>
      </c>
      <c r="L43" s="19">
        <v>0</v>
      </c>
      <c r="M43" s="21">
        <f>J43/I43</f>
        <v>0.92974753018660816</v>
      </c>
      <c r="N43" s="22">
        <v>30.610636100000015</v>
      </c>
      <c r="O43" s="23">
        <v>37.323089999999759</v>
      </c>
      <c r="P43" s="36">
        <v>0</v>
      </c>
      <c r="Q43" s="36">
        <v>0</v>
      </c>
      <c r="R43" s="21">
        <f>O43/N43</f>
        <v>1.2192850183861335</v>
      </c>
    </row>
    <row r="44" spans="1:18">
      <c r="A44" s="18"/>
      <c r="B44" s="18">
        <v>52001030</v>
      </c>
      <c r="C44" s="18" t="s">
        <v>47</v>
      </c>
      <c r="D44" s="19">
        <v>2037</v>
      </c>
      <c r="E44" s="19">
        <v>1602</v>
      </c>
      <c r="F44" s="19">
        <v>0</v>
      </c>
      <c r="G44" s="19">
        <v>0</v>
      </c>
      <c r="H44" s="21">
        <f>E44/D44</f>
        <v>0.78645066273932251</v>
      </c>
      <c r="I44" s="19">
        <v>600</v>
      </c>
      <c r="J44" s="19">
        <v>582</v>
      </c>
      <c r="K44" s="19">
        <v>0</v>
      </c>
      <c r="L44" s="19">
        <v>0</v>
      </c>
      <c r="M44" s="21">
        <f>J44/I44</f>
        <v>0.97</v>
      </c>
      <c r="N44" s="22">
        <v>27.839463399999996</v>
      </c>
      <c r="O44" s="23">
        <v>26.890099999999936</v>
      </c>
      <c r="P44" s="36">
        <v>0</v>
      </c>
      <c r="Q44" s="36">
        <v>0</v>
      </c>
      <c r="R44" s="21">
        <f>O44/N44</f>
        <v>0.9658986458769151</v>
      </c>
    </row>
    <row r="45" spans="1:18">
      <c r="A45" s="18"/>
      <c r="B45" s="18">
        <v>52001566</v>
      </c>
      <c r="C45" s="18" t="s">
        <v>92</v>
      </c>
      <c r="D45" s="19">
        <v>298</v>
      </c>
      <c r="E45" s="19">
        <v>2412</v>
      </c>
      <c r="F45" s="19">
        <v>0</v>
      </c>
      <c r="G45" s="19">
        <v>0</v>
      </c>
      <c r="H45" s="21">
        <f>E45/D45</f>
        <v>8.0939597315436238</v>
      </c>
      <c r="I45" s="19">
        <v>71</v>
      </c>
      <c r="J45" s="19">
        <v>422</v>
      </c>
      <c r="K45" s="19">
        <v>0</v>
      </c>
      <c r="L45" s="19">
        <v>0</v>
      </c>
      <c r="M45" s="21">
        <f>J45/I45</f>
        <v>5.943661971830986</v>
      </c>
      <c r="N45" s="22">
        <v>3.8783214000000008</v>
      </c>
      <c r="O45" s="23">
        <v>33.097359999999988</v>
      </c>
      <c r="P45" s="36">
        <v>0</v>
      </c>
      <c r="Q45" s="36">
        <v>0</v>
      </c>
      <c r="R45" s="21">
        <f>O45/N45</f>
        <v>8.5339394512275284</v>
      </c>
    </row>
    <row r="46" spans="1:18">
      <c r="A46" s="18"/>
      <c r="B46" s="18">
        <v>52000740</v>
      </c>
      <c r="C46" s="18" t="s">
        <v>42</v>
      </c>
      <c r="D46" s="19">
        <v>1657</v>
      </c>
      <c r="E46" s="19">
        <v>1620</v>
      </c>
      <c r="F46" s="19">
        <v>65</v>
      </c>
      <c r="G46" s="19">
        <v>0</v>
      </c>
      <c r="H46" s="21">
        <f t="shared" si="0"/>
        <v>0.97767048883524443</v>
      </c>
      <c r="I46" s="19">
        <v>498</v>
      </c>
      <c r="J46" s="19">
        <v>561</v>
      </c>
      <c r="K46" s="19">
        <v>4</v>
      </c>
      <c r="L46" s="19">
        <v>0</v>
      </c>
      <c r="M46" s="21">
        <f t="shared" si="1"/>
        <v>1.1265060240963856</v>
      </c>
      <c r="N46" s="22">
        <v>21.546389299999973</v>
      </c>
      <c r="O46" s="23">
        <v>23.129476999999895</v>
      </c>
      <c r="P46" s="36">
        <v>0.93637999999999999</v>
      </c>
      <c r="Q46" s="36">
        <v>0</v>
      </c>
      <c r="R46" s="21">
        <f t="shared" si="2"/>
        <v>1.0734734566408268</v>
      </c>
    </row>
    <row r="47" spans="1:18">
      <c r="A47" s="18"/>
      <c r="B47" s="18">
        <v>52000890</v>
      </c>
      <c r="C47" s="18" t="s">
        <v>43</v>
      </c>
      <c r="D47" s="19">
        <v>1105</v>
      </c>
      <c r="E47" s="19">
        <v>643</v>
      </c>
      <c r="F47" s="19">
        <v>0</v>
      </c>
      <c r="G47" s="19">
        <v>0</v>
      </c>
      <c r="H47" s="21">
        <f t="shared" si="0"/>
        <v>0.58190045248868782</v>
      </c>
      <c r="I47" s="19">
        <v>213</v>
      </c>
      <c r="J47" s="19">
        <v>147</v>
      </c>
      <c r="K47" s="19">
        <v>0</v>
      </c>
      <c r="L47" s="19">
        <v>0</v>
      </c>
      <c r="M47" s="21">
        <f t="shared" si="1"/>
        <v>0.6901408450704225</v>
      </c>
      <c r="N47" s="22">
        <v>13.241243599999997</v>
      </c>
      <c r="O47" s="23">
        <v>14.304249999999996</v>
      </c>
      <c r="P47" s="36">
        <v>0</v>
      </c>
      <c r="Q47" s="36">
        <v>0</v>
      </c>
      <c r="R47" s="21">
        <f t="shared" si="2"/>
        <v>1.0802799519525492</v>
      </c>
    </row>
    <row r="48" spans="1:18">
      <c r="A48" s="18"/>
      <c r="B48" s="18">
        <v>52000915</v>
      </c>
      <c r="C48" s="18" t="s">
        <v>44</v>
      </c>
      <c r="D48" s="19">
        <v>1892</v>
      </c>
      <c r="E48" s="19">
        <v>1892</v>
      </c>
      <c r="F48" s="19">
        <v>124</v>
      </c>
      <c r="G48" s="19">
        <v>0</v>
      </c>
      <c r="H48" s="21">
        <f t="shared" si="0"/>
        <v>1</v>
      </c>
      <c r="I48" s="19">
        <v>651</v>
      </c>
      <c r="J48" s="19">
        <v>708</v>
      </c>
      <c r="K48" s="19">
        <v>15</v>
      </c>
      <c r="L48" s="19">
        <v>0</v>
      </c>
      <c r="M48" s="21">
        <f t="shared" si="1"/>
        <v>1.0875576036866359</v>
      </c>
      <c r="N48" s="22">
        <v>21.739291899999984</v>
      </c>
      <c r="O48" s="23">
        <v>24.583849999999995</v>
      </c>
      <c r="P48" s="36">
        <v>1.2662900000000004</v>
      </c>
      <c r="Q48" s="36">
        <v>0</v>
      </c>
      <c r="R48" s="21">
        <f t="shared" si="2"/>
        <v>1.1308487007343608</v>
      </c>
    </row>
    <row r="49" spans="1:18">
      <c r="A49" s="18"/>
      <c r="B49" s="18">
        <v>52001573</v>
      </c>
      <c r="C49" s="18" t="s">
        <v>91</v>
      </c>
      <c r="D49" s="19">
        <v>1510</v>
      </c>
      <c r="E49" s="19">
        <v>1884</v>
      </c>
      <c r="F49" s="19">
        <v>0</v>
      </c>
      <c r="G49" s="19">
        <v>0</v>
      </c>
      <c r="H49" s="21">
        <f t="shared" si="0"/>
        <v>1.247682119205298</v>
      </c>
      <c r="I49" s="19">
        <v>863</v>
      </c>
      <c r="J49" s="19">
        <v>974</v>
      </c>
      <c r="K49" s="19">
        <v>0</v>
      </c>
      <c r="L49" s="19">
        <v>0</v>
      </c>
      <c r="M49" s="21">
        <f t="shared" si="1"/>
        <v>1.1286210892236386</v>
      </c>
      <c r="N49" s="22">
        <v>20.721070999999998</v>
      </c>
      <c r="O49" s="23">
        <v>27.075179999999932</v>
      </c>
      <c r="P49" s="36">
        <v>0</v>
      </c>
      <c r="Q49" s="36">
        <v>0</v>
      </c>
      <c r="R49" s="21">
        <f t="shared" si="2"/>
        <v>1.3066496418066389</v>
      </c>
    </row>
    <row r="50" spans="1:18">
      <c r="A50" s="24" t="s">
        <v>48</v>
      </c>
      <c r="B50" s="24"/>
      <c r="C50" s="24"/>
      <c r="D50" s="25">
        <f>SUM(D35:D49)</f>
        <v>27174</v>
      </c>
      <c r="E50" s="25">
        <f>SUM(E35:E49)</f>
        <v>29171</v>
      </c>
      <c r="F50" s="25">
        <f>SUM(F35:F49)</f>
        <v>1197</v>
      </c>
      <c r="G50" s="25">
        <f>SUM(G35:G49)</f>
        <v>0</v>
      </c>
      <c r="H50" s="26">
        <f t="shared" si="0"/>
        <v>1.0734893648340325</v>
      </c>
      <c r="I50" s="25">
        <f>SUM(I35:I49)</f>
        <v>9745</v>
      </c>
      <c r="J50" s="25">
        <f>SUM(J35:J49)</f>
        <v>10694</v>
      </c>
      <c r="K50" s="25">
        <f>SUM(K35:K49)</f>
        <v>412</v>
      </c>
      <c r="L50" s="25">
        <f>SUM(L35:L49)</f>
        <v>0</v>
      </c>
      <c r="M50" s="26">
        <f t="shared" si="1"/>
        <v>1.0973832734735762</v>
      </c>
      <c r="N50" s="27">
        <f>SUM(N35:N49)</f>
        <v>370.32680609999994</v>
      </c>
      <c r="O50" s="27">
        <f>SUM(O35:O49)</f>
        <v>460.97070499999847</v>
      </c>
      <c r="P50" s="27">
        <f>SUM(P35:P49)</f>
        <v>17.248030000000004</v>
      </c>
      <c r="Q50" s="27">
        <f>SUM(Q35:Q49)</f>
        <v>0</v>
      </c>
      <c r="R50" s="26">
        <f t="shared" si="2"/>
        <v>1.2447673174259004</v>
      </c>
    </row>
    <row r="51" spans="1:18">
      <c r="A51" s="18" t="s">
        <v>49</v>
      </c>
      <c r="B51" s="18">
        <v>52000427</v>
      </c>
      <c r="C51" s="18" t="s">
        <v>51</v>
      </c>
      <c r="D51" s="19">
        <v>1219</v>
      </c>
      <c r="E51" s="19">
        <v>800</v>
      </c>
      <c r="F51" s="19">
        <v>30</v>
      </c>
      <c r="G51" s="19">
        <v>0</v>
      </c>
      <c r="H51" s="21">
        <f>E51/D51</f>
        <v>0.65627563576702219</v>
      </c>
      <c r="I51" s="19">
        <v>1477</v>
      </c>
      <c r="J51" s="19">
        <v>728</v>
      </c>
      <c r="K51" s="19">
        <v>0</v>
      </c>
      <c r="L51" s="19">
        <v>0</v>
      </c>
      <c r="M51" s="21">
        <f t="shared" si="1"/>
        <v>0.49289099526066349</v>
      </c>
      <c r="N51" s="22">
        <v>29.562582400000007</v>
      </c>
      <c r="O51" s="23">
        <v>18.12985000000003</v>
      </c>
      <c r="P51" s="36">
        <v>0.38064000000000003</v>
      </c>
      <c r="Q51" s="36">
        <v>0</v>
      </c>
      <c r="R51" s="21">
        <f t="shared" si="2"/>
        <v>0.61327017222960956</v>
      </c>
    </row>
    <row r="52" spans="1:18">
      <c r="A52" s="18"/>
      <c r="B52" s="18">
        <v>52000435</v>
      </c>
      <c r="C52" s="18" t="s">
        <v>52</v>
      </c>
      <c r="D52" s="19">
        <v>2581</v>
      </c>
      <c r="E52" s="19">
        <v>2720</v>
      </c>
      <c r="F52" s="19">
        <v>99</v>
      </c>
      <c r="G52" s="19">
        <v>0</v>
      </c>
      <c r="H52" s="21">
        <f t="shared" si="0"/>
        <v>1.0538550949244478</v>
      </c>
      <c r="I52" s="19">
        <v>4108</v>
      </c>
      <c r="J52" s="19">
        <v>3883</v>
      </c>
      <c r="K52" s="19">
        <v>148</v>
      </c>
      <c r="L52" s="19">
        <v>0</v>
      </c>
      <c r="M52" s="21">
        <f t="shared" si="1"/>
        <v>0.94522882181110024</v>
      </c>
      <c r="N52" s="22">
        <v>69.554854399999954</v>
      </c>
      <c r="O52" s="23">
        <v>72.915419999999799</v>
      </c>
      <c r="P52" s="36">
        <v>2.2570199999999989</v>
      </c>
      <c r="Q52" s="36">
        <v>0</v>
      </c>
      <c r="R52" s="21">
        <f t="shared" si="2"/>
        <v>1.0483153279377699</v>
      </c>
    </row>
    <row r="53" spans="1:18">
      <c r="A53" s="18"/>
      <c r="B53" s="18">
        <v>52000679</v>
      </c>
      <c r="C53" s="18" t="s">
        <v>54</v>
      </c>
      <c r="D53" s="19">
        <v>3047</v>
      </c>
      <c r="E53" s="19">
        <v>2551</v>
      </c>
      <c r="F53" s="19">
        <v>0</v>
      </c>
      <c r="G53" s="19">
        <v>0</v>
      </c>
      <c r="H53" s="21">
        <f>E53/D53</f>
        <v>0.83721693468985892</v>
      </c>
      <c r="I53" s="19">
        <v>3082</v>
      </c>
      <c r="J53" s="19">
        <v>3097</v>
      </c>
      <c r="K53" s="19">
        <v>0</v>
      </c>
      <c r="L53" s="19">
        <v>0</v>
      </c>
      <c r="M53" s="21">
        <f>J53/I53</f>
        <v>1.0048669695003245</v>
      </c>
      <c r="N53" s="22">
        <v>71.005420500000028</v>
      </c>
      <c r="O53" s="23">
        <v>55.799879999999952</v>
      </c>
      <c r="P53" s="36">
        <v>0</v>
      </c>
      <c r="Q53" s="36">
        <v>0</v>
      </c>
      <c r="R53" s="21">
        <f>O53/N53</f>
        <v>0.78585380675268202</v>
      </c>
    </row>
    <row r="54" spans="1:18">
      <c r="A54" s="18"/>
      <c r="B54" s="18">
        <v>52001069</v>
      </c>
      <c r="C54" s="18" t="s">
        <v>53</v>
      </c>
      <c r="D54" s="19">
        <v>2120</v>
      </c>
      <c r="E54" s="19">
        <v>1858</v>
      </c>
      <c r="F54" s="19">
        <v>0</v>
      </c>
      <c r="G54" s="19">
        <v>0</v>
      </c>
      <c r="H54" s="21">
        <f>E54/D54</f>
        <v>0.87641509433962261</v>
      </c>
      <c r="I54" s="19">
        <v>2488</v>
      </c>
      <c r="J54" s="19">
        <v>1549</v>
      </c>
      <c r="K54" s="19">
        <v>0</v>
      </c>
      <c r="L54" s="19">
        <v>0</v>
      </c>
      <c r="M54" s="21">
        <f>J54/I54</f>
        <v>0.622588424437299</v>
      </c>
      <c r="N54" s="22">
        <v>41.181906199999993</v>
      </c>
      <c r="O54" s="23">
        <v>36.086419999999954</v>
      </c>
      <c r="P54" s="36">
        <v>0</v>
      </c>
      <c r="Q54" s="36">
        <v>0</v>
      </c>
      <c r="R54" s="21">
        <f>O54/N54</f>
        <v>0.87626881147138258</v>
      </c>
    </row>
    <row r="55" spans="1:18">
      <c r="A55" s="18"/>
      <c r="B55" s="18">
        <v>52001391</v>
      </c>
      <c r="C55" s="18" t="s">
        <v>56</v>
      </c>
      <c r="D55" s="19">
        <v>1287</v>
      </c>
      <c r="E55" s="19">
        <v>1085</v>
      </c>
      <c r="F55" s="19">
        <v>70</v>
      </c>
      <c r="G55" s="19">
        <v>0</v>
      </c>
      <c r="H55" s="21">
        <f>E55/D55</f>
        <v>0.84304584304584307</v>
      </c>
      <c r="I55" s="19">
        <v>1598</v>
      </c>
      <c r="J55" s="19">
        <v>1389</v>
      </c>
      <c r="K55" s="19">
        <v>58</v>
      </c>
      <c r="L55" s="19">
        <v>0</v>
      </c>
      <c r="M55" s="21">
        <f>J55/I55</f>
        <v>0.86921151439299127</v>
      </c>
      <c r="N55" s="22">
        <v>29.258578899999993</v>
      </c>
      <c r="O55" s="23">
        <v>27.942349999999909</v>
      </c>
      <c r="P55" s="36">
        <v>1.2899200000000002</v>
      </c>
      <c r="Q55" s="36">
        <v>0</v>
      </c>
      <c r="R55" s="21">
        <f>O55/N55</f>
        <v>0.95501391559382665</v>
      </c>
    </row>
    <row r="56" spans="1:18">
      <c r="A56" s="18"/>
      <c r="B56" s="18">
        <v>52001429</v>
      </c>
      <c r="C56" s="18" t="s">
        <v>57</v>
      </c>
      <c r="D56" s="19">
        <v>1447</v>
      </c>
      <c r="E56" s="19">
        <v>1230</v>
      </c>
      <c r="F56" s="19">
        <v>0</v>
      </c>
      <c r="G56" s="19">
        <v>0</v>
      </c>
      <c r="H56" s="21">
        <f>E56/D56</f>
        <v>0.85003455425017282</v>
      </c>
      <c r="I56" s="19">
        <v>2077</v>
      </c>
      <c r="J56" s="19">
        <v>1517</v>
      </c>
      <c r="K56" s="19">
        <v>0</v>
      </c>
      <c r="L56" s="19">
        <v>0</v>
      </c>
      <c r="M56" s="21">
        <f>J56/I56</f>
        <v>0.73038035628310061</v>
      </c>
      <c r="N56" s="22">
        <v>28.34345870000001</v>
      </c>
      <c r="O56" s="23">
        <v>25.005229999999962</v>
      </c>
      <c r="P56" s="36">
        <v>0</v>
      </c>
      <c r="Q56" s="36">
        <v>0</v>
      </c>
      <c r="R56" s="21">
        <f>O56/N56</f>
        <v>0.88222225327778903</v>
      </c>
    </row>
    <row r="57" spans="1:18">
      <c r="B57" s="18">
        <v>52000261</v>
      </c>
      <c r="C57" s="18" t="s">
        <v>50</v>
      </c>
      <c r="D57" s="19">
        <v>2646</v>
      </c>
      <c r="E57" s="19">
        <v>2744</v>
      </c>
      <c r="F57" s="19">
        <v>24</v>
      </c>
      <c r="G57" s="19">
        <v>0</v>
      </c>
      <c r="H57" s="21">
        <f>E57/D57</f>
        <v>1.037037037037037</v>
      </c>
      <c r="I57" s="19">
        <v>2835</v>
      </c>
      <c r="J57" s="19">
        <v>3163</v>
      </c>
      <c r="K57" s="19">
        <v>42</v>
      </c>
      <c r="L57" s="19">
        <v>0</v>
      </c>
      <c r="M57" s="21">
        <f>J57/I57</f>
        <v>1.1156966490299824</v>
      </c>
      <c r="N57" s="22">
        <v>51.494338400000011</v>
      </c>
      <c r="O57" s="23">
        <v>59.693329999999889</v>
      </c>
      <c r="P57" s="36">
        <v>0.79925000000000002</v>
      </c>
      <c r="Q57" s="36">
        <v>0</v>
      </c>
      <c r="R57" s="21">
        <f>O57/N57</f>
        <v>1.1592212242113178</v>
      </c>
    </row>
    <row r="58" spans="1:18">
      <c r="A58" s="18"/>
      <c r="B58" s="18">
        <v>52000474</v>
      </c>
      <c r="C58" s="18" t="s">
        <v>53</v>
      </c>
      <c r="D58" s="19">
        <v>1617</v>
      </c>
      <c r="E58" s="19">
        <v>1571</v>
      </c>
      <c r="F58" s="19">
        <v>0</v>
      </c>
      <c r="G58" s="19">
        <v>0</v>
      </c>
      <c r="H58" s="21">
        <f t="shared" si="0"/>
        <v>0.97155225726654293</v>
      </c>
      <c r="I58" s="19">
        <v>1763</v>
      </c>
      <c r="J58" s="19">
        <v>1821</v>
      </c>
      <c r="K58" s="19">
        <v>0</v>
      </c>
      <c r="L58" s="19">
        <v>0</v>
      </c>
      <c r="M58" s="21">
        <f t="shared" si="1"/>
        <v>1.032898468519569</v>
      </c>
      <c r="N58" s="22">
        <v>37.172363400000023</v>
      </c>
      <c r="O58" s="23">
        <v>40.334429999999898</v>
      </c>
      <c r="P58" s="36">
        <v>0</v>
      </c>
      <c r="Q58" s="36">
        <v>0</v>
      </c>
      <c r="R58" s="21">
        <f t="shared" si="2"/>
        <v>1.0850649867476512</v>
      </c>
    </row>
    <row r="59" spans="1:18">
      <c r="A59" s="18"/>
      <c r="B59" s="18">
        <v>52001140</v>
      </c>
      <c r="C59" s="18" t="s">
        <v>55</v>
      </c>
      <c r="D59" s="19">
        <v>393</v>
      </c>
      <c r="E59" s="19">
        <v>469</v>
      </c>
      <c r="F59" s="19">
        <v>156</v>
      </c>
      <c r="G59" s="19">
        <v>0</v>
      </c>
      <c r="H59" s="21">
        <f t="shared" si="0"/>
        <v>1.193384223918575</v>
      </c>
      <c r="I59" s="19">
        <v>334</v>
      </c>
      <c r="J59" s="19">
        <v>371</v>
      </c>
      <c r="K59" s="19">
        <v>0</v>
      </c>
      <c r="L59" s="19">
        <v>0</v>
      </c>
      <c r="M59" s="21">
        <f t="shared" si="1"/>
        <v>1.1107784431137724</v>
      </c>
      <c r="N59" s="22">
        <v>12.436783199999994</v>
      </c>
      <c r="O59" s="23">
        <v>16.900249999999993</v>
      </c>
      <c r="P59" s="36">
        <v>2.8701000000000003</v>
      </c>
      <c r="Q59" s="36">
        <v>0</v>
      </c>
      <c r="R59" s="21">
        <f t="shared" si="2"/>
        <v>1.358892386256279</v>
      </c>
    </row>
    <row r="60" spans="1:18">
      <c r="A60" s="18"/>
      <c r="B60" s="18">
        <v>52001583</v>
      </c>
      <c r="C60" s="18" t="s">
        <v>95</v>
      </c>
      <c r="D60" s="19">
        <v>559</v>
      </c>
      <c r="E60" s="19">
        <v>428</v>
      </c>
      <c r="F60" s="19">
        <v>10</v>
      </c>
      <c r="G60" s="19">
        <v>0</v>
      </c>
      <c r="H60" s="21">
        <f t="shared" si="0"/>
        <v>0.76565295169946335</v>
      </c>
      <c r="I60" s="19">
        <v>345</v>
      </c>
      <c r="J60" s="19">
        <v>402</v>
      </c>
      <c r="K60" s="19">
        <v>0</v>
      </c>
      <c r="L60" s="19">
        <v>0</v>
      </c>
      <c r="M60" s="21">
        <f t="shared" si="1"/>
        <v>1.1652173913043478</v>
      </c>
      <c r="N60" s="22">
        <v>12.310795000000004</v>
      </c>
      <c r="O60" s="23">
        <v>11.11957000000001</v>
      </c>
      <c r="P60" s="36">
        <v>9.9049999999999999E-2</v>
      </c>
      <c r="Q60" s="36">
        <v>0</v>
      </c>
      <c r="R60" s="21">
        <f t="shared" si="2"/>
        <v>0.90323736200627225</v>
      </c>
    </row>
    <row r="61" spans="1:18">
      <c r="A61" s="24" t="s">
        <v>58</v>
      </c>
      <c r="B61" s="24"/>
      <c r="C61" s="24"/>
      <c r="D61" s="25">
        <f>SUM(D51:D60)</f>
        <v>16916</v>
      </c>
      <c r="E61" s="25">
        <f>SUM(E51:E60)</f>
        <v>15456</v>
      </c>
      <c r="F61" s="25">
        <f>SUM(F51:F60)</f>
        <v>389</v>
      </c>
      <c r="G61" s="25">
        <f>SUM(G51:G60)</f>
        <v>0</v>
      </c>
      <c r="H61" s="26">
        <f t="shared" si="0"/>
        <v>0.91369117994797822</v>
      </c>
      <c r="I61" s="25">
        <f>SUM(I51:I60)</f>
        <v>20107</v>
      </c>
      <c r="J61" s="25">
        <f>SUM(J51:J60)</f>
        <v>17920</v>
      </c>
      <c r="K61" s="25">
        <f>SUM(K51:K60)</f>
        <v>248</v>
      </c>
      <c r="L61" s="25">
        <f>SUM(L51:L60)</f>
        <v>0</v>
      </c>
      <c r="M61" s="26">
        <f t="shared" si="1"/>
        <v>0.89123190928532348</v>
      </c>
      <c r="N61" s="27">
        <f>SUM(N51:N60)</f>
        <v>382.32108109999996</v>
      </c>
      <c r="O61" s="27">
        <f>SUM(O51:O60)</f>
        <v>363.92672999999934</v>
      </c>
      <c r="P61" s="27">
        <f>SUM(P51:P60)</f>
        <v>7.6959799999999987</v>
      </c>
      <c r="Q61" s="27">
        <f>SUM(Q51:Q60)</f>
        <v>0</v>
      </c>
      <c r="R61" s="26">
        <f t="shared" si="2"/>
        <v>0.95188768809954949</v>
      </c>
    </row>
    <row r="62" spans="1:18">
      <c r="A62" s="18" t="s">
        <v>59</v>
      </c>
      <c r="B62" s="18">
        <v>52000149</v>
      </c>
      <c r="C62" s="18" t="s">
        <v>60</v>
      </c>
      <c r="D62" s="19">
        <v>3413</v>
      </c>
      <c r="E62" s="19">
        <v>3625</v>
      </c>
      <c r="F62" s="19">
        <v>223</v>
      </c>
      <c r="G62" s="19">
        <v>0</v>
      </c>
      <c r="H62" s="21">
        <f>E62/D62</f>
        <v>1.0621154409610314</v>
      </c>
      <c r="I62" s="19">
        <v>1987</v>
      </c>
      <c r="J62" s="19">
        <v>2141</v>
      </c>
      <c r="K62" s="19">
        <v>144</v>
      </c>
      <c r="L62" s="19">
        <v>0</v>
      </c>
      <c r="M62" s="21">
        <f t="shared" si="1"/>
        <v>1.077503774534474</v>
      </c>
      <c r="N62" s="22">
        <v>53.762117899999964</v>
      </c>
      <c r="O62" s="23">
        <v>60.717159999999652</v>
      </c>
      <c r="P62" s="36">
        <v>3.461879999999999</v>
      </c>
      <c r="Q62" s="36">
        <v>0</v>
      </c>
      <c r="R62" s="21">
        <f t="shared" si="2"/>
        <v>1.1293669664006984</v>
      </c>
    </row>
    <row r="63" spans="1:18">
      <c r="A63" s="18"/>
      <c r="B63" s="18">
        <v>52000315</v>
      </c>
      <c r="C63" s="18" t="s">
        <v>61</v>
      </c>
      <c r="D63" s="19">
        <v>3003</v>
      </c>
      <c r="E63" s="19">
        <v>3745</v>
      </c>
      <c r="F63" s="19">
        <v>0</v>
      </c>
      <c r="G63" s="19">
        <v>0</v>
      </c>
      <c r="H63" s="21">
        <f t="shared" si="0"/>
        <v>1.2470862470862472</v>
      </c>
      <c r="I63" s="19">
        <v>1389</v>
      </c>
      <c r="J63" s="19">
        <v>1648</v>
      </c>
      <c r="K63" s="19">
        <v>0</v>
      </c>
      <c r="L63" s="19">
        <v>0</v>
      </c>
      <c r="M63" s="21">
        <f t="shared" si="1"/>
        <v>1.1864650827933765</v>
      </c>
      <c r="N63" s="22">
        <v>39.995428699999962</v>
      </c>
      <c r="O63" s="23">
        <v>53.627929999999893</v>
      </c>
      <c r="P63" s="36">
        <v>0</v>
      </c>
      <c r="Q63" s="36">
        <v>0</v>
      </c>
      <c r="R63" s="21">
        <f t="shared" si="2"/>
        <v>1.3408514858599314</v>
      </c>
    </row>
    <row r="64" spans="1:18">
      <c r="A64" s="18"/>
      <c r="B64" s="18">
        <v>52000764</v>
      </c>
      <c r="C64" s="18" t="s">
        <v>63</v>
      </c>
      <c r="D64" s="19">
        <v>1696</v>
      </c>
      <c r="E64" s="19">
        <v>1719</v>
      </c>
      <c r="F64" s="19">
        <v>47</v>
      </c>
      <c r="G64" s="19">
        <v>0</v>
      </c>
      <c r="H64" s="21">
        <f t="shared" si="0"/>
        <v>1.0135613207547169</v>
      </c>
      <c r="I64" s="19">
        <v>365</v>
      </c>
      <c r="J64" s="19">
        <v>295</v>
      </c>
      <c r="K64" s="19">
        <v>5</v>
      </c>
      <c r="L64" s="19">
        <v>0</v>
      </c>
      <c r="M64" s="21">
        <f t="shared" si="1"/>
        <v>0.80821917808219179</v>
      </c>
      <c r="N64" s="22">
        <v>19.054911299999976</v>
      </c>
      <c r="O64" s="23">
        <v>21.621189999999945</v>
      </c>
      <c r="P64" s="36">
        <v>0.58069000000000004</v>
      </c>
      <c r="Q64" s="36">
        <v>0</v>
      </c>
      <c r="R64" s="21">
        <f t="shared" si="2"/>
        <v>1.1346780711595321</v>
      </c>
    </row>
    <row r="65" spans="1:18">
      <c r="A65" s="18"/>
      <c r="B65" s="18">
        <v>52000925</v>
      </c>
      <c r="C65" s="18" t="s">
        <v>65</v>
      </c>
      <c r="D65" s="19">
        <v>1174</v>
      </c>
      <c r="E65" s="19">
        <v>1338</v>
      </c>
      <c r="F65" s="19">
        <v>68</v>
      </c>
      <c r="G65" s="19">
        <v>0</v>
      </c>
      <c r="H65" s="21">
        <f>E65/D65</f>
        <v>1.1396933560477003</v>
      </c>
      <c r="I65" s="19">
        <v>123</v>
      </c>
      <c r="J65" s="19">
        <v>153</v>
      </c>
      <c r="K65" s="19">
        <v>9</v>
      </c>
      <c r="L65" s="19">
        <v>0</v>
      </c>
      <c r="M65" s="21">
        <f>J65/I65</f>
        <v>1.2439024390243902</v>
      </c>
      <c r="N65" s="22">
        <v>15.242474399999994</v>
      </c>
      <c r="O65" s="23">
        <v>17.40892999999997</v>
      </c>
      <c r="P65" s="36">
        <v>0.69049000000000016</v>
      </c>
      <c r="Q65" s="36">
        <v>0</v>
      </c>
      <c r="R65" s="21">
        <f>O65/N65</f>
        <v>1.1421328022699502</v>
      </c>
    </row>
    <row r="66" spans="1:18">
      <c r="A66" s="18"/>
      <c r="B66" s="18">
        <v>52001454</v>
      </c>
      <c r="C66" s="18" t="s">
        <v>69</v>
      </c>
      <c r="D66" s="19">
        <v>2619</v>
      </c>
      <c r="E66" s="19">
        <v>2586</v>
      </c>
      <c r="F66" s="19">
        <v>56</v>
      </c>
      <c r="G66" s="19">
        <v>0</v>
      </c>
      <c r="H66" s="21">
        <f>E66/D66</f>
        <v>0.98739977090492559</v>
      </c>
      <c r="I66" s="19">
        <v>1629</v>
      </c>
      <c r="J66" s="19">
        <v>1602</v>
      </c>
      <c r="K66" s="19">
        <v>55</v>
      </c>
      <c r="L66" s="19">
        <v>0</v>
      </c>
      <c r="M66" s="21">
        <f>J66/I66</f>
        <v>0.98342541436464093</v>
      </c>
      <c r="N66" s="22">
        <v>39.978220999999962</v>
      </c>
      <c r="O66" s="23">
        <v>43.965279999999773</v>
      </c>
      <c r="P66" s="36">
        <v>1.0223500000000001</v>
      </c>
      <c r="Q66" s="36">
        <v>0</v>
      </c>
      <c r="R66" s="21">
        <f>O66/N66</f>
        <v>1.0997307759142112</v>
      </c>
    </row>
    <row r="67" spans="1:18">
      <c r="A67" s="18"/>
      <c r="B67" s="18">
        <v>52001586</v>
      </c>
      <c r="C67" s="18" t="s">
        <v>96</v>
      </c>
      <c r="D67" s="19">
        <v>883</v>
      </c>
      <c r="E67" s="19">
        <v>901</v>
      </c>
      <c r="F67" s="19">
        <v>0</v>
      </c>
      <c r="G67" s="19">
        <v>0</v>
      </c>
      <c r="H67" s="21">
        <f>E67/D67</f>
        <v>1.0203850509626273</v>
      </c>
      <c r="I67" s="19">
        <v>189</v>
      </c>
      <c r="J67" s="19">
        <v>253</v>
      </c>
      <c r="K67" s="19">
        <v>0</v>
      </c>
      <c r="L67" s="19">
        <v>0</v>
      </c>
      <c r="M67" s="21">
        <f>J67/I67</f>
        <v>1.3386243386243386</v>
      </c>
      <c r="N67" s="22">
        <v>9.8387313000000027</v>
      </c>
      <c r="O67" s="23">
        <v>11.94981999999999</v>
      </c>
      <c r="P67" s="36">
        <v>0</v>
      </c>
      <c r="Q67" s="36">
        <v>0</v>
      </c>
      <c r="R67" s="21">
        <f>O67/N67</f>
        <v>1.2145691995877546</v>
      </c>
    </row>
    <row r="68" spans="1:18">
      <c r="A68" s="18"/>
      <c r="B68" s="18">
        <v>52000865</v>
      </c>
      <c r="C68" s="18" t="s">
        <v>64</v>
      </c>
      <c r="D68" s="19">
        <v>2938</v>
      </c>
      <c r="E68" s="19">
        <v>3892</v>
      </c>
      <c r="F68" s="19">
        <v>191</v>
      </c>
      <c r="G68" s="19">
        <v>0</v>
      </c>
      <c r="H68" s="21">
        <f t="shared" si="0"/>
        <v>1.3247106875425458</v>
      </c>
      <c r="I68" s="19">
        <v>671</v>
      </c>
      <c r="J68" s="19">
        <v>695</v>
      </c>
      <c r="K68" s="19">
        <v>21</v>
      </c>
      <c r="L68" s="19">
        <v>0</v>
      </c>
      <c r="M68" s="21">
        <f t="shared" si="1"/>
        <v>1.0357675111773472</v>
      </c>
      <c r="N68" s="22">
        <v>40.677488000000004</v>
      </c>
      <c r="O68" s="23">
        <v>51.971369999999844</v>
      </c>
      <c r="P68" s="36">
        <v>2.7548599999999999</v>
      </c>
      <c r="Q68" s="36">
        <v>0</v>
      </c>
      <c r="R68" s="21">
        <f t="shared" si="2"/>
        <v>1.2776445290820277</v>
      </c>
    </row>
    <row r="69" spans="1:18">
      <c r="A69" s="18"/>
      <c r="B69" s="18">
        <v>52001179</v>
      </c>
      <c r="C69" s="18" t="s">
        <v>66</v>
      </c>
      <c r="D69" s="19">
        <v>1476</v>
      </c>
      <c r="E69" s="19">
        <v>1536</v>
      </c>
      <c r="F69" s="19">
        <v>163</v>
      </c>
      <c r="G69" s="19">
        <v>0</v>
      </c>
      <c r="H69" s="21">
        <f t="shared" si="0"/>
        <v>1.0406504065040652</v>
      </c>
      <c r="I69" s="19">
        <v>188</v>
      </c>
      <c r="J69" s="19">
        <v>196</v>
      </c>
      <c r="K69" s="19">
        <v>10</v>
      </c>
      <c r="L69" s="19">
        <v>0</v>
      </c>
      <c r="M69" s="21">
        <f t="shared" si="1"/>
        <v>1.0425531914893618</v>
      </c>
      <c r="N69" s="22">
        <v>18.46641009999999</v>
      </c>
      <c r="O69" s="23">
        <v>20.512757999999959</v>
      </c>
      <c r="P69" s="36">
        <v>1.9712700000000005</v>
      </c>
      <c r="Q69" s="36">
        <v>0</v>
      </c>
      <c r="R69" s="21">
        <f t="shared" si="2"/>
        <v>1.1108146027797774</v>
      </c>
    </row>
    <row r="70" spans="1:18">
      <c r="A70" s="18"/>
      <c r="B70" s="18">
        <v>52001409</v>
      </c>
      <c r="C70" s="18" t="s">
        <v>67</v>
      </c>
      <c r="D70" s="19">
        <v>4283</v>
      </c>
      <c r="E70" s="19">
        <v>4470</v>
      </c>
      <c r="F70" s="19">
        <v>0</v>
      </c>
      <c r="G70" s="19">
        <v>0</v>
      </c>
      <c r="H70" s="21">
        <f t="shared" si="0"/>
        <v>1.0436609852906842</v>
      </c>
      <c r="I70" s="19">
        <v>717</v>
      </c>
      <c r="J70" s="19">
        <v>699</v>
      </c>
      <c r="K70" s="19">
        <v>0</v>
      </c>
      <c r="L70" s="19">
        <v>0</v>
      </c>
      <c r="M70" s="21">
        <f t="shared" si="1"/>
        <v>0.97489539748953979</v>
      </c>
      <c r="N70" s="22">
        <v>57.370755299999999</v>
      </c>
      <c r="O70" s="23">
        <v>63.082729999999749</v>
      </c>
      <c r="P70" s="36">
        <v>0</v>
      </c>
      <c r="Q70" s="36">
        <v>0</v>
      </c>
      <c r="R70" s="21">
        <f t="shared" si="2"/>
        <v>1.0995624803984365</v>
      </c>
    </row>
    <row r="71" spans="1:18">
      <c r="A71" s="18"/>
      <c r="B71" s="18">
        <v>52001434</v>
      </c>
      <c r="C71" s="18" t="s">
        <v>68</v>
      </c>
      <c r="D71" s="19">
        <v>932</v>
      </c>
      <c r="E71" s="19">
        <v>1709</v>
      </c>
      <c r="F71" s="19">
        <v>0</v>
      </c>
      <c r="G71" s="19">
        <v>0</v>
      </c>
      <c r="H71" s="21">
        <f t="shared" si="0"/>
        <v>1.8336909871244635</v>
      </c>
      <c r="I71" s="19">
        <v>185</v>
      </c>
      <c r="J71" s="19">
        <v>234</v>
      </c>
      <c r="K71" s="19">
        <v>0</v>
      </c>
      <c r="L71" s="19">
        <v>0</v>
      </c>
      <c r="M71" s="21">
        <f t="shared" si="1"/>
        <v>1.2648648648648648</v>
      </c>
      <c r="N71" s="22">
        <v>11.900147699999991</v>
      </c>
      <c r="O71" s="23">
        <v>22.578319999999945</v>
      </c>
      <c r="P71" s="36">
        <v>0</v>
      </c>
      <c r="Q71" s="36">
        <v>0</v>
      </c>
      <c r="R71" s="21">
        <f t="shared" si="2"/>
        <v>1.8973142661078031</v>
      </c>
    </row>
    <row r="72" spans="1:18">
      <c r="A72" s="24" t="s">
        <v>70</v>
      </c>
      <c r="B72" s="24"/>
      <c r="C72" s="24"/>
      <c r="D72" s="25">
        <f>SUM(D62:D71)</f>
        <v>22417</v>
      </c>
      <c r="E72" s="25">
        <f>SUM(E62:E71)</f>
        <v>25521</v>
      </c>
      <c r="F72" s="25">
        <f>SUM(F62:F71)</f>
        <v>748</v>
      </c>
      <c r="G72" s="25">
        <f>SUM(G62:G71)</f>
        <v>0</v>
      </c>
      <c r="H72" s="26">
        <f t="shared" ref="H72" si="7">E72/D72</f>
        <v>1.138466342507918</v>
      </c>
      <c r="I72" s="25">
        <f>SUM(I62:I71)</f>
        <v>7443</v>
      </c>
      <c r="J72" s="25">
        <f>SUM(J62:J71)</f>
        <v>7916</v>
      </c>
      <c r="K72" s="25">
        <f>SUM(K62:K71)</f>
        <v>244</v>
      </c>
      <c r="L72" s="25">
        <f>SUM(L62:L71)</f>
        <v>0</v>
      </c>
      <c r="M72" s="26">
        <f t="shared" ref="M72" si="8">J72/I72</f>
        <v>1.0635496439607686</v>
      </c>
      <c r="N72" s="27">
        <f>SUM(N62:N71)</f>
        <v>306.28668569999985</v>
      </c>
      <c r="O72" s="27">
        <f>SUM(O62:O71)</f>
        <v>367.43548799999877</v>
      </c>
      <c r="P72" s="27">
        <f>SUM(P62:P71)</f>
        <v>10.481539999999999</v>
      </c>
      <c r="Q72" s="27">
        <f>SUM(Q62:Q71)</f>
        <v>0</v>
      </c>
      <c r="R72" s="26">
        <f t="shared" ref="R72" si="9">O72/N72</f>
        <v>1.1996456429708886</v>
      </c>
    </row>
    <row r="73" spans="1:18">
      <c r="A73" s="18" t="s">
        <v>71</v>
      </c>
      <c r="B73" s="18">
        <v>52000231</v>
      </c>
      <c r="C73" s="18" t="s">
        <v>75</v>
      </c>
      <c r="D73" s="19">
        <v>1462</v>
      </c>
      <c r="E73" s="19">
        <v>1265</v>
      </c>
      <c r="F73" s="19">
        <v>214</v>
      </c>
      <c r="G73" s="19">
        <v>0</v>
      </c>
      <c r="H73" s="21">
        <f>E73/D73</f>
        <v>0.86525307797537621</v>
      </c>
      <c r="I73" s="19">
        <v>434</v>
      </c>
      <c r="J73" s="19">
        <v>496</v>
      </c>
      <c r="K73" s="19">
        <v>262</v>
      </c>
      <c r="L73" s="19">
        <v>0</v>
      </c>
      <c r="M73" s="21">
        <f>J73/I73</f>
        <v>1.1428571428571428</v>
      </c>
      <c r="N73" s="22">
        <v>16.409610600000001</v>
      </c>
      <c r="O73" s="23">
        <v>21.046449999999979</v>
      </c>
      <c r="P73" s="36">
        <v>4.5354599999999996</v>
      </c>
      <c r="Q73" s="36">
        <v>0</v>
      </c>
      <c r="R73" s="21">
        <f>O73/N73</f>
        <v>1.2825685211567408</v>
      </c>
    </row>
    <row r="74" spans="1:18">
      <c r="A74" s="18"/>
      <c r="B74" s="18">
        <v>52000549</v>
      </c>
      <c r="C74" s="18" t="s">
        <v>76</v>
      </c>
      <c r="D74" s="19">
        <v>1884</v>
      </c>
      <c r="E74" s="19">
        <v>1795</v>
      </c>
      <c r="F74" s="19">
        <v>0</v>
      </c>
      <c r="G74" s="19">
        <v>0</v>
      </c>
      <c r="H74" s="21">
        <f t="shared" ref="H74:H87" si="10">E74/D74</f>
        <v>0.95276008492568998</v>
      </c>
      <c r="I74" s="19">
        <v>613</v>
      </c>
      <c r="J74" s="19">
        <v>749</v>
      </c>
      <c r="K74" s="19">
        <v>0</v>
      </c>
      <c r="L74" s="19">
        <v>0</v>
      </c>
      <c r="M74" s="21">
        <f t="shared" ref="M74:M87" si="11">J74/I74</f>
        <v>1.2218597063621532</v>
      </c>
      <c r="N74" s="22">
        <v>23.685290399999989</v>
      </c>
      <c r="O74" s="23">
        <v>30.245359999999852</v>
      </c>
      <c r="P74" s="36">
        <v>0</v>
      </c>
      <c r="Q74" s="36">
        <v>0</v>
      </c>
      <c r="R74" s="21">
        <f t="shared" ref="R74:R87" si="12">O74/N74</f>
        <v>1.2769680881767811</v>
      </c>
    </row>
    <row r="75" spans="1:18">
      <c r="A75" s="18"/>
      <c r="B75" s="18">
        <v>52000615</v>
      </c>
      <c r="C75" s="18" t="s">
        <v>77</v>
      </c>
      <c r="D75" s="19">
        <v>4102</v>
      </c>
      <c r="E75" s="19">
        <v>4486</v>
      </c>
      <c r="F75" s="19">
        <v>468</v>
      </c>
      <c r="G75" s="19">
        <v>0</v>
      </c>
      <c r="H75" s="21">
        <f t="shared" si="10"/>
        <v>1.0936128717698683</v>
      </c>
      <c r="I75" s="19">
        <v>998</v>
      </c>
      <c r="J75" s="19">
        <v>1211</v>
      </c>
      <c r="K75" s="19">
        <v>107</v>
      </c>
      <c r="L75" s="19">
        <v>0</v>
      </c>
      <c r="M75" s="21">
        <f t="shared" si="11"/>
        <v>1.2134268537074149</v>
      </c>
      <c r="N75" s="22">
        <v>60.798234500000007</v>
      </c>
      <c r="O75" s="23">
        <v>77.249159999999705</v>
      </c>
      <c r="P75" s="36">
        <v>9.431789999999987</v>
      </c>
      <c r="Q75" s="36">
        <v>0</v>
      </c>
      <c r="R75" s="21">
        <f t="shared" si="12"/>
        <v>1.2705822896880286</v>
      </c>
    </row>
    <row r="76" spans="1:18">
      <c r="A76" s="18"/>
      <c r="B76" s="18">
        <v>52001299</v>
      </c>
      <c r="C76" s="18" t="s">
        <v>81</v>
      </c>
      <c r="D76" s="19">
        <v>996</v>
      </c>
      <c r="E76" s="19">
        <v>894</v>
      </c>
      <c r="F76" s="19">
        <v>0</v>
      </c>
      <c r="G76" s="19">
        <v>0</v>
      </c>
      <c r="H76" s="21">
        <f t="shared" si="10"/>
        <v>0.89759036144578308</v>
      </c>
      <c r="I76" s="19">
        <v>141</v>
      </c>
      <c r="J76" s="19">
        <v>158</v>
      </c>
      <c r="K76" s="19">
        <v>0</v>
      </c>
      <c r="L76" s="19">
        <v>0</v>
      </c>
      <c r="M76" s="21">
        <f t="shared" si="11"/>
        <v>1.1205673758865249</v>
      </c>
      <c r="N76" s="22">
        <v>12.884028699999996</v>
      </c>
      <c r="O76" s="23">
        <v>13.351239999999981</v>
      </c>
      <c r="P76" s="36">
        <v>0</v>
      </c>
      <c r="Q76" s="36">
        <v>0</v>
      </c>
      <c r="R76" s="21">
        <f t="shared" si="12"/>
        <v>1.0362628267041958</v>
      </c>
    </row>
    <row r="77" spans="1:18">
      <c r="A77" s="18"/>
      <c r="B77" s="18">
        <v>52000111</v>
      </c>
      <c r="C77" s="18" t="s">
        <v>74</v>
      </c>
      <c r="D77" s="19">
        <v>1166</v>
      </c>
      <c r="E77" s="19">
        <v>906</v>
      </c>
      <c r="F77" s="19">
        <v>0</v>
      </c>
      <c r="G77" s="19">
        <v>0</v>
      </c>
      <c r="H77" s="21">
        <f t="shared" si="10"/>
        <v>0.77701543739279588</v>
      </c>
      <c r="I77" s="19">
        <v>202</v>
      </c>
      <c r="J77" s="19">
        <v>196</v>
      </c>
      <c r="K77" s="19">
        <v>0</v>
      </c>
      <c r="L77" s="19">
        <v>0</v>
      </c>
      <c r="M77" s="21">
        <f t="shared" si="11"/>
        <v>0.97029702970297027</v>
      </c>
      <c r="N77" s="22">
        <v>17.141837300000017</v>
      </c>
      <c r="O77" s="23">
        <v>18.332109999999989</v>
      </c>
      <c r="P77" s="36">
        <v>0</v>
      </c>
      <c r="Q77" s="36">
        <v>0</v>
      </c>
      <c r="R77" s="21">
        <f t="shared" si="12"/>
        <v>1.0694367050141103</v>
      </c>
    </row>
    <row r="78" spans="1:18">
      <c r="A78" s="18"/>
      <c r="B78" s="18">
        <v>52000680</v>
      </c>
      <c r="C78" s="18" t="s">
        <v>78</v>
      </c>
      <c r="D78" s="19">
        <v>1535</v>
      </c>
      <c r="E78" s="19">
        <v>1558</v>
      </c>
      <c r="F78" s="19">
        <v>38</v>
      </c>
      <c r="G78" s="19">
        <v>0</v>
      </c>
      <c r="H78" s="21">
        <f t="shared" si="10"/>
        <v>1.0149837133550488</v>
      </c>
      <c r="I78" s="19">
        <v>219</v>
      </c>
      <c r="J78" s="19">
        <v>186</v>
      </c>
      <c r="K78" s="19">
        <v>6</v>
      </c>
      <c r="L78" s="19">
        <v>0</v>
      </c>
      <c r="M78" s="21">
        <f t="shared" si="11"/>
        <v>0.84931506849315064</v>
      </c>
      <c r="N78" s="22">
        <v>21.300224400000008</v>
      </c>
      <c r="O78" s="23">
        <v>24.003249999999912</v>
      </c>
      <c r="P78" s="36">
        <v>1.3827399999999996</v>
      </c>
      <c r="Q78" s="36">
        <v>0</v>
      </c>
      <c r="R78" s="21">
        <f t="shared" si="12"/>
        <v>1.1269012733969086</v>
      </c>
    </row>
    <row r="79" spans="1:18">
      <c r="A79" s="18"/>
      <c r="B79" s="18">
        <v>52000754</v>
      </c>
      <c r="C79" s="18" t="s">
        <v>79</v>
      </c>
      <c r="D79" s="19">
        <v>2006</v>
      </c>
      <c r="E79" s="19">
        <v>2061</v>
      </c>
      <c r="F79" s="19">
        <v>119</v>
      </c>
      <c r="G79" s="19">
        <v>0</v>
      </c>
      <c r="H79" s="21">
        <f t="shared" si="10"/>
        <v>1.0274177467597208</v>
      </c>
      <c r="I79" s="19">
        <v>520</v>
      </c>
      <c r="J79" s="19">
        <v>606</v>
      </c>
      <c r="K79" s="19">
        <v>26</v>
      </c>
      <c r="L79" s="19">
        <v>0</v>
      </c>
      <c r="M79" s="21">
        <f t="shared" si="11"/>
        <v>1.1653846153846155</v>
      </c>
      <c r="N79" s="22">
        <v>29.231118599999995</v>
      </c>
      <c r="O79" s="23">
        <v>39.866349999999905</v>
      </c>
      <c r="P79" s="36">
        <v>1.5741400000000003</v>
      </c>
      <c r="Q79" s="36">
        <v>0</v>
      </c>
      <c r="R79" s="21">
        <f t="shared" si="12"/>
        <v>1.3638325151196886</v>
      </c>
    </row>
    <row r="80" spans="1:18">
      <c r="A80" s="18"/>
      <c r="B80" s="18">
        <v>52001510</v>
      </c>
      <c r="C80" s="18" t="s">
        <v>83</v>
      </c>
      <c r="D80" s="19">
        <v>1464</v>
      </c>
      <c r="E80" s="19">
        <v>1200</v>
      </c>
      <c r="F80" s="19">
        <v>0</v>
      </c>
      <c r="G80" s="19">
        <v>0</v>
      </c>
      <c r="H80" s="21">
        <f t="shared" si="10"/>
        <v>0.81967213114754101</v>
      </c>
      <c r="I80" s="19">
        <v>318</v>
      </c>
      <c r="J80" s="19">
        <v>299</v>
      </c>
      <c r="K80" s="19">
        <v>0</v>
      </c>
      <c r="L80" s="19">
        <v>0</v>
      </c>
      <c r="M80" s="21">
        <f t="shared" si="11"/>
        <v>0.94025157232704404</v>
      </c>
      <c r="N80" s="22">
        <v>21.306491000000005</v>
      </c>
      <c r="O80" s="23">
        <v>22.492789999999921</v>
      </c>
      <c r="P80" s="36">
        <v>0.70656000000000008</v>
      </c>
      <c r="Q80" s="36">
        <v>0</v>
      </c>
      <c r="R80" s="21">
        <f t="shared" si="12"/>
        <v>1.0556778213737736</v>
      </c>
    </row>
    <row r="81" spans="1:18">
      <c r="A81" s="18"/>
      <c r="B81" s="18">
        <v>52001580</v>
      </c>
      <c r="C81" s="18" t="s">
        <v>94</v>
      </c>
      <c r="D81" s="19">
        <v>825</v>
      </c>
      <c r="E81" s="19">
        <v>707</v>
      </c>
      <c r="F81" s="19">
        <v>0</v>
      </c>
      <c r="G81" s="19">
        <v>0</v>
      </c>
      <c r="H81" s="21">
        <f t="shared" si="10"/>
        <v>0.85696969696969694</v>
      </c>
      <c r="I81" s="19">
        <v>94</v>
      </c>
      <c r="J81" s="19">
        <v>93</v>
      </c>
      <c r="K81" s="19">
        <v>0</v>
      </c>
      <c r="L81" s="19">
        <v>0</v>
      </c>
      <c r="M81" s="21">
        <f t="shared" si="11"/>
        <v>0.98936170212765961</v>
      </c>
      <c r="N81" s="22">
        <v>11.256884900000005</v>
      </c>
      <c r="O81" s="23">
        <v>10.725699999999982</v>
      </c>
      <c r="P81" s="36">
        <v>0</v>
      </c>
      <c r="Q81" s="36">
        <v>0</v>
      </c>
      <c r="R81" s="21">
        <f t="shared" si="12"/>
        <v>0.95281244280999777</v>
      </c>
    </row>
    <row r="82" spans="1:18">
      <c r="B82" s="18">
        <v>50007865</v>
      </c>
      <c r="C82" s="18" t="s">
        <v>72</v>
      </c>
      <c r="D82" s="19">
        <v>3100</v>
      </c>
      <c r="E82" s="19">
        <v>3369</v>
      </c>
      <c r="F82" s="19">
        <v>60</v>
      </c>
      <c r="G82" s="19">
        <v>0</v>
      </c>
      <c r="H82" s="21">
        <f t="shared" si="10"/>
        <v>1.086774193548387</v>
      </c>
      <c r="I82" s="19">
        <v>976</v>
      </c>
      <c r="J82" s="19">
        <v>937</v>
      </c>
      <c r="K82" s="19">
        <v>19</v>
      </c>
      <c r="L82" s="19">
        <v>0</v>
      </c>
      <c r="M82" s="21">
        <f t="shared" si="11"/>
        <v>0.96004098360655743</v>
      </c>
      <c r="N82" s="22">
        <v>43.358231800000006</v>
      </c>
      <c r="O82" s="23">
        <v>57.846409999999956</v>
      </c>
      <c r="P82" s="36">
        <v>0.72280000000000022</v>
      </c>
      <c r="Q82" s="36">
        <v>0</v>
      </c>
      <c r="R82" s="21">
        <f t="shared" si="12"/>
        <v>1.3341505776072711</v>
      </c>
    </row>
    <row r="83" spans="1:18">
      <c r="A83" s="18"/>
      <c r="B83" s="18">
        <v>50008463</v>
      </c>
      <c r="C83" s="18" t="s">
        <v>73</v>
      </c>
      <c r="D83" s="19">
        <v>2045</v>
      </c>
      <c r="E83" s="19">
        <v>1985</v>
      </c>
      <c r="F83" s="19">
        <v>0</v>
      </c>
      <c r="G83" s="19">
        <v>0</v>
      </c>
      <c r="H83" s="21">
        <f t="shared" si="10"/>
        <v>0.97066014669926648</v>
      </c>
      <c r="I83" s="19">
        <v>1200</v>
      </c>
      <c r="J83" s="19">
        <v>1120</v>
      </c>
      <c r="K83" s="19">
        <v>0</v>
      </c>
      <c r="L83" s="19">
        <v>0</v>
      </c>
      <c r="M83" s="21">
        <f t="shared" si="11"/>
        <v>0.93333333333333335</v>
      </c>
      <c r="N83" s="22">
        <v>30.017183500000005</v>
      </c>
      <c r="O83" s="23">
        <v>32.761369999999815</v>
      </c>
      <c r="P83" s="36">
        <v>0</v>
      </c>
      <c r="Q83" s="36">
        <v>0</v>
      </c>
      <c r="R83" s="21">
        <f t="shared" si="12"/>
        <v>1.0914205191836139</v>
      </c>
    </row>
    <row r="84" spans="1:18">
      <c r="A84" s="18"/>
      <c r="B84" s="18">
        <v>52001300</v>
      </c>
      <c r="C84" s="18" t="s">
        <v>82</v>
      </c>
      <c r="D84" s="19">
        <v>2195</v>
      </c>
      <c r="E84" s="19">
        <v>2519</v>
      </c>
      <c r="F84" s="19">
        <v>625</v>
      </c>
      <c r="G84" s="19">
        <v>0</v>
      </c>
      <c r="H84" s="21">
        <f t="shared" si="10"/>
        <v>1.1476082004555808</v>
      </c>
      <c r="I84" s="19">
        <v>760</v>
      </c>
      <c r="J84" s="19">
        <v>632</v>
      </c>
      <c r="K84" s="19">
        <v>154</v>
      </c>
      <c r="L84" s="19">
        <v>0</v>
      </c>
      <c r="M84" s="21">
        <f t="shared" si="11"/>
        <v>0.83157894736842108</v>
      </c>
      <c r="N84" s="22">
        <v>26.863355399999985</v>
      </c>
      <c r="O84" s="23">
        <v>33.030982999999836</v>
      </c>
      <c r="P84" s="36">
        <v>7.5828499999999774</v>
      </c>
      <c r="Q84" s="36">
        <v>0</v>
      </c>
      <c r="R84" s="21">
        <f t="shared" si="12"/>
        <v>1.2295925995901411</v>
      </c>
    </row>
    <row r="85" spans="1:18">
      <c r="A85" s="18"/>
      <c r="B85" s="18">
        <v>52001581</v>
      </c>
      <c r="C85" s="18" t="s">
        <v>97</v>
      </c>
      <c r="D85" s="19">
        <v>1019</v>
      </c>
      <c r="E85" s="19">
        <v>1237</v>
      </c>
      <c r="F85" s="19">
        <v>27</v>
      </c>
      <c r="G85" s="19">
        <v>0</v>
      </c>
      <c r="H85" s="21">
        <f t="shared" si="10"/>
        <v>1.2139352306182531</v>
      </c>
      <c r="I85" s="19">
        <v>369</v>
      </c>
      <c r="J85" s="19">
        <v>441</v>
      </c>
      <c r="K85" s="19">
        <v>8</v>
      </c>
      <c r="L85" s="19">
        <v>0</v>
      </c>
      <c r="M85" s="21">
        <f t="shared" si="11"/>
        <v>1.1951219512195121</v>
      </c>
      <c r="N85" s="22">
        <v>12.599441799999992</v>
      </c>
      <c r="O85" s="23">
        <v>17.779939999999961</v>
      </c>
      <c r="P85" s="36">
        <v>0.36748999999999998</v>
      </c>
      <c r="Q85" s="36">
        <v>0</v>
      </c>
      <c r="R85" s="21">
        <f t="shared" si="12"/>
        <v>1.4111688662270714</v>
      </c>
    </row>
    <row r="86" spans="1:18">
      <c r="A86" s="24" t="s">
        <v>84</v>
      </c>
      <c r="B86" s="24"/>
      <c r="C86" s="24"/>
      <c r="D86" s="25">
        <f>SUM(D73:D85)</f>
        <v>23799</v>
      </c>
      <c r="E86" s="25">
        <f>SUM(E73:E85)</f>
        <v>23982</v>
      </c>
      <c r="F86" s="25">
        <f>SUM(F73:F85)</f>
        <v>1551</v>
      </c>
      <c r="G86" s="25">
        <f>SUM(G73:G85)</f>
        <v>0</v>
      </c>
      <c r="H86" s="26">
        <f t="shared" si="10"/>
        <v>1.0076893987142317</v>
      </c>
      <c r="I86" s="25">
        <f t="shared" ref="I86:K86" si="13">SUM(I73:I85)</f>
        <v>6844</v>
      </c>
      <c r="J86" s="25">
        <f t="shared" si="13"/>
        <v>7124</v>
      </c>
      <c r="K86" s="25">
        <f t="shared" si="13"/>
        <v>582</v>
      </c>
      <c r="L86" s="25">
        <f t="shared" ref="L86" si="14">SUM(L73:L85)</f>
        <v>0</v>
      </c>
      <c r="M86" s="26">
        <f t="shared" si="11"/>
        <v>1.0409117475160725</v>
      </c>
      <c r="N86" s="27">
        <f t="shared" ref="N86:P86" si="15">SUM(N73:N85)</f>
        <v>326.85193290000001</v>
      </c>
      <c r="O86" s="27">
        <f t="shared" si="15"/>
        <v>398.7311129999988</v>
      </c>
      <c r="P86" s="35">
        <f t="shared" si="15"/>
        <v>26.303829999999966</v>
      </c>
      <c r="Q86" s="35">
        <f t="shared" ref="Q86" si="16">SUM(Q73:Q85)</f>
        <v>0</v>
      </c>
      <c r="R86" s="26">
        <f t="shared" si="12"/>
        <v>1.2199135843017643</v>
      </c>
    </row>
    <row r="87" spans="1:18">
      <c r="A87" s="18" t="s">
        <v>85</v>
      </c>
      <c r="B87" s="18"/>
      <c r="C87" s="18"/>
      <c r="D87" s="19">
        <f>SUM(D86,D72,D61,D50,D34,D26,D10)</f>
        <v>157268</v>
      </c>
      <c r="E87" s="19">
        <f>SUM(E86,E72,E61,E50,E34,E26,E10)</f>
        <v>161175</v>
      </c>
      <c r="F87" s="19">
        <f>SUM(F86,F72,F61,F50,F34,F26,F10)</f>
        <v>5829</v>
      </c>
      <c r="G87" s="19">
        <f>SUM(G86,G72,G61,G50,G34,G26,G10)</f>
        <v>105</v>
      </c>
      <c r="H87" s="21">
        <f t="shared" si="10"/>
        <v>1.0248429432560979</v>
      </c>
      <c r="I87" s="19">
        <f>SUM(I86,I72,I61,I50,I34,I26,I10)</f>
        <v>74486</v>
      </c>
      <c r="J87" s="19">
        <f>SUM(J86,J72,J61,J50,J34,J26,J10)</f>
        <v>73516</v>
      </c>
      <c r="K87" s="19">
        <f>SUM(K86,K72,K61,K50,K34,K26,K10)</f>
        <v>2504</v>
      </c>
      <c r="L87" s="19">
        <f>SUM(L86,L72,L61,L50,L34,L26,L10)</f>
        <v>17</v>
      </c>
      <c r="M87" s="21">
        <f t="shared" si="11"/>
        <v>0.98697741857530275</v>
      </c>
      <c r="N87" s="22">
        <f>SUM(N86,N72,N61,N50,N34,N26,N10)</f>
        <v>2403.1323267999996</v>
      </c>
      <c r="O87" s="22">
        <f>SUM(O86,O72,O61,O50,O34,O26,O10)</f>
        <v>2696.1832819999918</v>
      </c>
      <c r="P87" s="36">
        <f>SUM(P86,P72,P61,P50,P34,P26,P10)</f>
        <v>100.62708499999995</v>
      </c>
      <c r="Q87" s="36">
        <f>SUM(Q86,Q72,Q61,Q50,Q34,Q26,Q10)</f>
        <v>0.8955700000000002</v>
      </c>
      <c r="R87" s="21">
        <f t="shared" si="12"/>
        <v>1.1219454093026235</v>
      </c>
    </row>
  </sheetData>
  <mergeCells count="3">
    <mergeCell ref="D1:E1"/>
    <mergeCell ref="I1:J1"/>
    <mergeCell ref="N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87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21" sqref="F21"/>
    </sheetView>
  </sheetViews>
  <sheetFormatPr defaultRowHeight="15"/>
  <cols>
    <col min="1" max="2" width="9.140625" style="16"/>
    <col min="3" max="3" width="37.140625" style="16" bestFit="1" customWidth="1"/>
    <col min="4" max="4" width="9.140625" style="40"/>
    <col min="5" max="5" width="11.7109375" style="40" bestFit="1" customWidth="1"/>
    <col min="6" max="6" width="14.85546875" style="40" customWidth="1"/>
    <col min="7" max="7" width="7.28515625" style="40" bestFit="1" customWidth="1"/>
    <col min="8" max="8" width="9.140625" style="40"/>
    <col min="9" max="9" width="11.7109375" style="40" bestFit="1" customWidth="1"/>
    <col min="10" max="10" width="15.28515625" style="40" customWidth="1"/>
    <col min="11" max="11" width="11.7109375" style="40" customWidth="1"/>
    <col min="12" max="12" width="9" style="40" bestFit="1" customWidth="1"/>
    <col min="13" max="13" width="11.7109375" style="40" bestFit="1" customWidth="1"/>
    <col min="14" max="14" width="15.28515625" style="40" customWidth="1"/>
    <col min="15" max="15" width="9.140625" style="40"/>
    <col min="17" max="16384" width="9.140625" style="16"/>
  </cols>
  <sheetData>
    <row r="1" spans="1:15">
      <c r="D1" s="87" t="s">
        <v>86</v>
      </c>
      <c r="E1" s="87"/>
      <c r="F1" s="87"/>
      <c r="G1" s="87"/>
      <c r="H1" s="88" t="s">
        <v>89</v>
      </c>
      <c r="I1" s="88"/>
      <c r="J1" s="88"/>
      <c r="K1" s="88"/>
      <c r="L1" s="89" t="s">
        <v>90</v>
      </c>
      <c r="M1" s="89"/>
      <c r="N1" s="89"/>
      <c r="O1" s="89"/>
    </row>
    <row r="2" spans="1:15" ht="33" customHeight="1">
      <c r="A2" s="41" t="s">
        <v>0</v>
      </c>
      <c r="B2" s="41" t="s">
        <v>1</v>
      </c>
      <c r="C2" s="41" t="s">
        <v>2</v>
      </c>
      <c r="D2" s="42" t="s">
        <v>87</v>
      </c>
      <c r="E2" s="42" t="s">
        <v>88</v>
      </c>
      <c r="F2" s="43" t="s">
        <v>104</v>
      </c>
      <c r="G2" s="42" t="s">
        <v>93</v>
      </c>
      <c r="H2" s="42" t="s">
        <v>87</v>
      </c>
      <c r="I2" s="42" t="s">
        <v>88</v>
      </c>
      <c r="J2" s="43" t="str">
        <f>F2</f>
        <v>SECONDARY 31st  MAR SALE</v>
      </c>
      <c r="K2" s="42" t="s">
        <v>93</v>
      </c>
      <c r="L2" s="42" t="s">
        <v>87</v>
      </c>
      <c r="M2" s="42" t="s">
        <v>88</v>
      </c>
      <c r="N2" s="43" t="str">
        <f>F2</f>
        <v>SECONDARY 31st  MAR SALE</v>
      </c>
      <c r="O2" s="44" t="s">
        <v>93</v>
      </c>
    </row>
    <row r="3" spans="1:15">
      <c r="A3" s="18" t="s">
        <v>3</v>
      </c>
      <c r="B3" s="18">
        <v>52000238</v>
      </c>
      <c r="C3" s="18" t="s">
        <v>4</v>
      </c>
      <c r="D3" s="19">
        <v>3928</v>
      </c>
      <c r="E3" s="19">
        <v>3701</v>
      </c>
      <c r="F3" s="19" t="s">
        <v>103</v>
      </c>
      <c r="G3" s="21">
        <f>E3/D3</f>
        <v>0.9422097759674134</v>
      </c>
      <c r="H3" s="19">
        <v>1233</v>
      </c>
      <c r="I3" s="19">
        <v>1005</v>
      </c>
      <c r="J3" s="19" t="s">
        <v>103</v>
      </c>
      <c r="K3" s="21">
        <f>I3/H3</f>
        <v>0.81508515815085159</v>
      </c>
      <c r="L3" s="22">
        <v>58.28891749999999</v>
      </c>
      <c r="M3" s="23">
        <v>56.47117799999991</v>
      </c>
      <c r="N3" s="22" t="s">
        <v>103</v>
      </c>
      <c r="O3" s="21">
        <f>M3/L3</f>
        <v>0.96881500672919374</v>
      </c>
    </row>
    <row r="4" spans="1:15">
      <c r="A4" s="18"/>
      <c r="B4" s="18">
        <v>52000671</v>
      </c>
      <c r="C4" s="18" t="s">
        <v>7</v>
      </c>
      <c r="D4" s="19">
        <v>1494</v>
      </c>
      <c r="E4" s="19">
        <v>968</v>
      </c>
      <c r="F4" s="19" t="s">
        <v>103</v>
      </c>
      <c r="G4" s="21">
        <f>E4/D4</f>
        <v>0.64792503346720209</v>
      </c>
      <c r="H4" s="19">
        <v>83</v>
      </c>
      <c r="I4" s="19">
        <v>59</v>
      </c>
      <c r="J4" s="19" t="s">
        <v>103</v>
      </c>
      <c r="K4" s="21">
        <f>I4/H4</f>
        <v>0.71084337349397586</v>
      </c>
      <c r="L4" s="22">
        <v>18.736213399999993</v>
      </c>
      <c r="M4" s="23">
        <v>12.701500999999947</v>
      </c>
      <c r="N4" s="22" t="s">
        <v>103</v>
      </c>
      <c r="O4" s="21">
        <f>M4/L4</f>
        <v>0.67791184530380888</v>
      </c>
    </row>
    <row r="5" spans="1:15">
      <c r="A5" s="18"/>
      <c r="B5" s="18">
        <v>52001160</v>
      </c>
      <c r="C5" s="18" t="s">
        <v>8</v>
      </c>
      <c r="D5" s="19">
        <v>4100</v>
      </c>
      <c r="E5" s="19">
        <v>3020</v>
      </c>
      <c r="F5" s="19" t="s">
        <v>103</v>
      </c>
      <c r="G5" s="21">
        <f>E5/D5</f>
        <v>0.73658536585365852</v>
      </c>
      <c r="H5" s="19">
        <v>991</v>
      </c>
      <c r="I5" s="19">
        <v>763</v>
      </c>
      <c r="J5" s="19" t="s">
        <v>103</v>
      </c>
      <c r="K5" s="21">
        <f>I5/H5</f>
        <v>0.76992936427850656</v>
      </c>
      <c r="L5" s="22">
        <v>53.946426300000056</v>
      </c>
      <c r="M5" s="23">
        <v>44.673540999999958</v>
      </c>
      <c r="N5" s="22" t="s">
        <v>103</v>
      </c>
      <c r="O5" s="21">
        <f>M5/L5</f>
        <v>0.8281093682010946</v>
      </c>
    </row>
    <row r="6" spans="1:15">
      <c r="A6" s="18"/>
      <c r="B6" s="18">
        <v>52001514</v>
      </c>
      <c r="C6" s="18" t="s">
        <v>9</v>
      </c>
      <c r="D6" s="19">
        <v>1482</v>
      </c>
      <c r="E6" s="19">
        <v>1402</v>
      </c>
      <c r="F6" s="19" t="s">
        <v>103</v>
      </c>
      <c r="G6" s="21">
        <f>E6/D6</f>
        <v>0.94601889338731449</v>
      </c>
      <c r="H6" s="19">
        <v>530</v>
      </c>
      <c r="I6" s="19">
        <v>475</v>
      </c>
      <c r="J6" s="19" t="s">
        <v>103</v>
      </c>
      <c r="K6" s="21">
        <f>I6/H6</f>
        <v>0.89622641509433965</v>
      </c>
      <c r="L6" s="22">
        <v>19.231653899999994</v>
      </c>
      <c r="M6" s="23">
        <v>19.625679999999967</v>
      </c>
      <c r="N6" s="22" t="s">
        <v>103</v>
      </c>
      <c r="O6" s="21">
        <f>M6/L6</f>
        <v>1.020488414675556</v>
      </c>
    </row>
    <row r="7" spans="1:15">
      <c r="A7" s="18"/>
      <c r="B7" s="18">
        <v>52000379</v>
      </c>
      <c r="C7" s="18" t="s">
        <v>5</v>
      </c>
      <c r="D7" s="19">
        <v>2684</v>
      </c>
      <c r="E7" s="19">
        <v>2136</v>
      </c>
      <c r="F7" s="19" t="s">
        <v>103</v>
      </c>
      <c r="G7" s="21">
        <f t="shared" ref="G7:G71" si="0">E7/D7</f>
        <v>0.79582712369597619</v>
      </c>
      <c r="H7" s="19">
        <v>437</v>
      </c>
      <c r="I7" s="19">
        <v>372</v>
      </c>
      <c r="J7" s="19" t="s">
        <v>103</v>
      </c>
      <c r="K7" s="21">
        <f t="shared" ref="K7:K71" si="1">I7/H7</f>
        <v>0.85125858123569798</v>
      </c>
      <c r="L7" s="22">
        <v>30.196815600000001</v>
      </c>
      <c r="M7" s="23">
        <v>27.157379999999836</v>
      </c>
      <c r="N7" s="22" t="s">
        <v>103</v>
      </c>
      <c r="O7" s="21">
        <f t="shared" ref="O7:O71" si="2">M7/L7</f>
        <v>0.899345823736455</v>
      </c>
    </row>
    <row r="8" spans="1:15">
      <c r="A8" s="18"/>
      <c r="B8" s="18">
        <v>52000524</v>
      </c>
      <c r="C8" s="18" t="s">
        <v>6</v>
      </c>
      <c r="D8" s="19">
        <v>2714</v>
      </c>
      <c r="E8" s="19">
        <v>2395</v>
      </c>
      <c r="F8" s="19">
        <v>354</v>
      </c>
      <c r="G8" s="21">
        <f t="shared" si="0"/>
        <v>0.8824613117170228</v>
      </c>
      <c r="H8" s="19">
        <v>448</v>
      </c>
      <c r="I8" s="19">
        <v>369</v>
      </c>
      <c r="J8" s="19">
        <v>63</v>
      </c>
      <c r="K8" s="21">
        <f t="shared" si="1"/>
        <v>0.8236607142857143</v>
      </c>
      <c r="L8" s="22">
        <v>35.780657500000004</v>
      </c>
      <c r="M8" s="23">
        <v>34.839869999999856</v>
      </c>
      <c r="N8" s="22">
        <v>5.128400000000001</v>
      </c>
      <c r="O8" s="21">
        <f t="shared" si="2"/>
        <v>0.97370681352068089</v>
      </c>
    </row>
    <row r="9" spans="1:15">
      <c r="A9" s="18"/>
      <c r="B9" s="18">
        <v>52001570</v>
      </c>
      <c r="C9" s="18" t="s">
        <v>10</v>
      </c>
      <c r="D9" s="19">
        <v>400</v>
      </c>
      <c r="E9" s="19">
        <v>617</v>
      </c>
      <c r="F9" s="19">
        <v>166</v>
      </c>
      <c r="G9" s="21">
        <f t="shared" si="0"/>
        <v>1.5425</v>
      </c>
      <c r="H9" s="19" t="s">
        <v>103</v>
      </c>
      <c r="I9" s="19">
        <v>42</v>
      </c>
      <c r="J9" s="19">
        <v>9</v>
      </c>
      <c r="K9" s="21" t="e">
        <f t="shared" si="1"/>
        <v>#VALUE!</v>
      </c>
      <c r="L9" s="22">
        <v>3.6885381999999995</v>
      </c>
      <c r="M9" s="23">
        <v>7.3228900000000028</v>
      </c>
      <c r="N9" s="22">
        <v>2.1250499999999999</v>
      </c>
      <c r="O9" s="21">
        <f t="shared" si="2"/>
        <v>1.9853095190935</v>
      </c>
    </row>
    <row r="10" spans="1:15">
      <c r="A10" s="24" t="s">
        <v>11</v>
      </c>
      <c r="B10" s="24"/>
      <c r="C10" s="24"/>
      <c r="D10" s="25">
        <f>SUM(D3:D9)</f>
        <v>16802</v>
      </c>
      <c r="E10" s="25">
        <f>SUM(E3:E9)</f>
        <v>14239</v>
      </c>
      <c r="F10" s="25">
        <f>SUM(F3:F9)</f>
        <v>520</v>
      </c>
      <c r="G10" s="26">
        <f t="shared" si="0"/>
        <v>0.84745863587668135</v>
      </c>
      <c r="H10" s="25">
        <f>SUM(H3:H9)</f>
        <v>3722</v>
      </c>
      <c r="I10" s="25">
        <f>SUM(I3:I9)</f>
        <v>3085</v>
      </c>
      <c r="J10" s="25">
        <f>SUM(J3:J9)</f>
        <v>72</v>
      </c>
      <c r="K10" s="26">
        <f t="shared" si="1"/>
        <v>0.8288554540569586</v>
      </c>
      <c r="L10" s="27">
        <f>SUM(L3:L9)</f>
        <v>219.86922240000004</v>
      </c>
      <c r="M10" s="27">
        <f>SUM(M3:M9)</f>
        <v>202.79203999999947</v>
      </c>
      <c r="N10" s="27">
        <f>SUM(N3:N9)</f>
        <v>7.2534500000000008</v>
      </c>
      <c r="O10" s="26">
        <f t="shared" si="2"/>
        <v>0.92233027336162277</v>
      </c>
    </row>
    <row r="11" spans="1:15">
      <c r="A11" s="18" t="s">
        <v>12</v>
      </c>
      <c r="B11" s="18">
        <v>50000964</v>
      </c>
      <c r="C11" s="18" t="s">
        <v>13</v>
      </c>
      <c r="D11" s="19">
        <v>6264</v>
      </c>
      <c r="E11" s="19">
        <v>5103</v>
      </c>
      <c r="F11" s="19">
        <v>107</v>
      </c>
      <c r="G11" s="21">
        <f>E11/D11</f>
        <v>0.81465517241379315</v>
      </c>
      <c r="H11" s="19">
        <v>5223</v>
      </c>
      <c r="I11" s="19">
        <v>4046</v>
      </c>
      <c r="J11" s="19">
        <v>126</v>
      </c>
      <c r="K11" s="21">
        <f t="shared" si="1"/>
        <v>0.77465058395558106</v>
      </c>
      <c r="L11" s="22">
        <v>129.50017970000007</v>
      </c>
      <c r="M11" s="23">
        <v>117.90659999999953</v>
      </c>
      <c r="N11" s="22">
        <v>8.6439999999999984</v>
      </c>
      <c r="O11" s="21">
        <f t="shared" si="2"/>
        <v>0.910474412260599</v>
      </c>
    </row>
    <row r="12" spans="1:15">
      <c r="A12" s="18"/>
      <c r="B12" s="18">
        <v>50010344</v>
      </c>
      <c r="C12" s="18" t="s">
        <v>14</v>
      </c>
      <c r="D12" s="19">
        <v>2573</v>
      </c>
      <c r="E12" s="19">
        <v>2232</v>
      </c>
      <c r="F12" s="19" t="s">
        <v>103</v>
      </c>
      <c r="G12" s="21">
        <f t="shared" si="0"/>
        <v>0.86746987951807231</v>
      </c>
      <c r="H12" s="19">
        <v>2074</v>
      </c>
      <c r="I12" s="19">
        <v>1970</v>
      </c>
      <c r="J12" s="19">
        <v>21</v>
      </c>
      <c r="K12" s="21">
        <f t="shared" si="1"/>
        <v>0.94985535197685633</v>
      </c>
      <c r="L12" s="22">
        <v>64.910283700000065</v>
      </c>
      <c r="M12" s="23">
        <v>64.005949999999885</v>
      </c>
      <c r="N12" s="22">
        <v>1.0208400000000002</v>
      </c>
      <c r="O12" s="21">
        <f t="shared" si="2"/>
        <v>0.9860679441152993</v>
      </c>
    </row>
    <row r="13" spans="1:15">
      <c r="A13" s="18"/>
      <c r="B13" s="18">
        <v>52000433</v>
      </c>
      <c r="C13" s="18" t="s">
        <v>15</v>
      </c>
      <c r="D13" s="19">
        <v>4170</v>
      </c>
      <c r="E13" s="19">
        <v>3579</v>
      </c>
      <c r="F13" s="19">
        <v>168</v>
      </c>
      <c r="G13" s="21">
        <f t="shared" si="0"/>
        <v>0.858273381294964</v>
      </c>
      <c r="H13" s="19">
        <v>2191</v>
      </c>
      <c r="I13" s="19">
        <v>2425</v>
      </c>
      <c r="J13" s="19">
        <v>59</v>
      </c>
      <c r="K13" s="21">
        <f t="shared" si="1"/>
        <v>1.1068005476951164</v>
      </c>
      <c r="L13" s="22">
        <v>85.344714100000033</v>
      </c>
      <c r="M13" s="23">
        <v>89.923949999999707</v>
      </c>
      <c r="N13" s="22">
        <v>4.8803799999999944</v>
      </c>
      <c r="O13" s="21">
        <f t="shared" si="2"/>
        <v>1.0536557647218092</v>
      </c>
    </row>
    <row r="14" spans="1:15">
      <c r="A14" s="18"/>
      <c r="B14" s="18">
        <v>52001264</v>
      </c>
      <c r="C14" s="18" t="s">
        <v>20</v>
      </c>
      <c r="D14" s="19" t="s">
        <v>103</v>
      </c>
      <c r="E14" s="19" t="s">
        <v>103</v>
      </c>
      <c r="F14" s="19" t="s">
        <v>103</v>
      </c>
      <c r="G14" s="21" t="e">
        <f>E14/D14</f>
        <v>#VALUE!</v>
      </c>
      <c r="H14" s="19" t="s">
        <v>103</v>
      </c>
      <c r="I14" s="19" t="s">
        <v>103</v>
      </c>
      <c r="J14" s="19" t="s">
        <v>103</v>
      </c>
      <c r="K14" s="21" t="e">
        <f t="shared" si="1"/>
        <v>#VALUE!</v>
      </c>
      <c r="L14" s="22" t="s">
        <v>103</v>
      </c>
      <c r="M14" s="23" t="s">
        <v>103</v>
      </c>
      <c r="N14" s="22" t="s">
        <v>103</v>
      </c>
      <c r="O14" s="21" t="e">
        <f t="shared" si="2"/>
        <v>#VALUE!</v>
      </c>
    </row>
    <row r="15" spans="1:15">
      <c r="A15" s="18"/>
      <c r="B15" s="18">
        <v>52001289</v>
      </c>
      <c r="C15" s="18" t="s">
        <v>21</v>
      </c>
      <c r="D15" s="19">
        <v>2808</v>
      </c>
      <c r="E15" s="19">
        <v>3004</v>
      </c>
      <c r="F15" s="19">
        <v>113</v>
      </c>
      <c r="G15" s="21">
        <f>E15/D15</f>
        <v>1.0698005698005697</v>
      </c>
      <c r="H15" s="19">
        <v>1428</v>
      </c>
      <c r="I15" s="19">
        <v>1349</v>
      </c>
      <c r="J15" s="19">
        <v>42</v>
      </c>
      <c r="K15" s="21">
        <f>I15/H15</f>
        <v>0.94467787114845936</v>
      </c>
      <c r="L15" s="22">
        <v>39.746177899999992</v>
      </c>
      <c r="M15" s="23">
        <v>45.565589999999766</v>
      </c>
      <c r="N15" s="22">
        <v>1.5664900000000006</v>
      </c>
      <c r="O15" s="21">
        <f>M15/L15</f>
        <v>1.1464143826518669</v>
      </c>
    </row>
    <row r="16" spans="1:15">
      <c r="A16" s="18"/>
      <c r="B16" s="18">
        <v>52001471</v>
      </c>
      <c r="C16" s="18" t="s">
        <v>22</v>
      </c>
      <c r="D16" s="19">
        <v>1100</v>
      </c>
      <c r="E16" s="19">
        <v>959</v>
      </c>
      <c r="F16" s="19" t="s">
        <v>103</v>
      </c>
      <c r="G16" s="21">
        <f>E16/D16</f>
        <v>0.87181818181818183</v>
      </c>
      <c r="H16" s="19">
        <v>466</v>
      </c>
      <c r="I16" s="19">
        <v>449</v>
      </c>
      <c r="J16" s="19" t="s">
        <v>103</v>
      </c>
      <c r="K16" s="21">
        <f>I16/H16</f>
        <v>0.96351931330472107</v>
      </c>
      <c r="L16" s="22">
        <v>15.190648600000005</v>
      </c>
      <c r="M16" s="23">
        <v>16.817549999999958</v>
      </c>
      <c r="N16" s="22" t="s">
        <v>103</v>
      </c>
      <c r="O16" s="21">
        <f>M16/L16</f>
        <v>1.1070988766075434</v>
      </c>
    </row>
    <row r="17" spans="1:15">
      <c r="A17" s="18"/>
      <c r="B17" s="18">
        <v>52001559</v>
      </c>
      <c r="C17" s="18" t="s">
        <v>24</v>
      </c>
      <c r="D17" s="19">
        <v>2491</v>
      </c>
      <c r="E17" s="19">
        <v>1904</v>
      </c>
      <c r="F17" s="19" t="s">
        <v>103</v>
      </c>
      <c r="G17" s="21">
        <f>E17/D17</f>
        <v>0.7643516659975913</v>
      </c>
      <c r="H17" s="19">
        <v>247</v>
      </c>
      <c r="I17" s="19">
        <v>314</v>
      </c>
      <c r="J17" s="19" t="s">
        <v>103</v>
      </c>
      <c r="K17" s="21">
        <f>I17/H17</f>
        <v>1.2712550607287449</v>
      </c>
      <c r="L17" s="22">
        <v>31.391026199999988</v>
      </c>
      <c r="M17" s="23">
        <v>27.362269999999871</v>
      </c>
      <c r="N17" s="22" t="s">
        <v>103</v>
      </c>
      <c r="O17" s="21">
        <f>M17/L17</f>
        <v>0.87165898386590113</v>
      </c>
    </row>
    <row r="18" spans="1:15">
      <c r="A18" s="18"/>
      <c r="B18" s="18">
        <v>52001599</v>
      </c>
      <c r="C18" s="18" t="s">
        <v>98</v>
      </c>
      <c r="D18" s="19">
        <v>1509</v>
      </c>
      <c r="E18" s="19">
        <v>1334</v>
      </c>
      <c r="F18" s="19">
        <v>141</v>
      </c>
      <c r="G18" s="21">
        <f>E18/D18</f>
        <v>0.88402915838303509</v>
      </c>
      <c r="H18" s="19">
        <v>479</v>
      </c>
      <c r="I18" s="19">
        <v>460</v>
      </c>
      <c r="J18" s="19">
        <v>73</v>
      </c>
      <c r="K18" s="21">
        <f>I18/H18</f>
        <v>0.9603340292275574</v>
      </c>
      <c r="L18" s="22">
        <v>16.835694899999989</v>
      </c>
      <c r="M18" s="23">
        <v>18.141739999999942</v>
      </c>
      <c r="N18" s="22">
        <v>2.0174000000000003</v>
      </c>
      <c r="O18" s="21">
        <f>M18/L18</f>
        <v>1.077575954408627</v>
      </c>
    </row>
    <row r="19" spans="1:15">
      <c r="A19" s="18"/>
      <c r="B19" s="18">
        <v>52000515</v>
      </c>
      <c r="C19" s="18" t="s">
        <v>16</v>
      </c>
      <c r="D19" s="19">
        <v>3320</v>
      </c>
      <c r="E19" s="19">
        <v>2812</v>
      </c>
      <c r="F19" s="19">
        <v>71</v>
      </c>
      <c r="G19" s="21">
        <f t="shared" si="0"/>
        <v>0.84698795180722897</v>
      </c>
      <c r="H19" s="19">
        <v>3219</v>
      </c>
      <c r="I19" s="19">
        <v>3110</v>
      </c>
      <c r="J19" s="19">
        <v>214</v>
      </c>
      <c r="K19" s="21">
        <f t="shared" si="1"/>
        <v>0.96613855234544888</v>
      </c>
      <c r="L19" s="22">
        <v>63.429260899999989</v>
      </c>
      <c r="M19" s="23">
        <v>64.221902999999813</v>
      </c>
      <c r="N19" s="22">
        <v>2.355951000000001</v>
      </c>
      <c r="O19" s="21">
        <f t="shared" si="2"/>
        <v>1.0124964738474482</v>
      </c>
    </row>
    <row r="20" spans="1:15">
      <c r="A20" s="18"/>
      <c r="B20" s="18">
        <v>52001034</v>
      </c>
      <c r="C20" s="18" t="s">
        <v>17</v>
      </c>
      <c r="D20" s="19">
        <v>2471</v>
      </c>
      <c r="E20" s="19">
        <v>2746</v>
      </c>
      <c r="F20" s="19">
        <v>565</v>
      </c>
      <c r="G20" s="21">
        <f t="shared" si="0"/>
        <v>1.1112909753136382</v>
      </c>
      <c r="H20" s="19">
        <v>984</v>
      </c>
      <c r="I20" s="19">
        <v>817</v>
      </c>
      <c r="J20" s="19">
        <v>98</v>
      </c>
      <c r="K20" s="21">
        <f t="shared" si="1"/>
        <v>0.83028455284552849</v>
      </c>
      <c r="L20" s="22">
        <v>44.9502083</v>
      </c>
      <c r="M20" s="23">
        <v>51.348936999999829</v>
      </c>
      <c r="N20" s="22">
        <v>7.7813099999999968</v>
      </c>
      <c r="O20" s="21">
        <f t="shared" si="2"/>
        <v>1.1423514804935804</v>
      </c>
    </row>
    <row r="21" spans="1:15">
      <c r="A21" s="18"/>
      <c r="B21" s="18">
        <v>52001099</v>
      </c>
      <c r="C21" s="18" t="s">
        <v>18</v>
      </c>
      <c r="D21" s="19">
        <v>3627</v>
      </c>
      <c r="E21" s="19">
        <v>3265</v>
      </c>
      <c r="F21" s="19">
        <v>137</v>
      </c>
      <c r="G21" s="21">
        <f t="shared" si="0"/>
        <v>0.90019299696719046</v>
      </c>
      <c r="H21" s="19">
        <v>864</v>
      </c>
      <c r="I21" s="19">
        <v>786</v>
      </c>
      <c r="J21" s="19">
        <v>44</v>
      </c>
      <c r="K21" s="21">
        <f t="shared" si="1"/>
        <v>0.90972222222222221</v>
      </c>
      <c r="L21" s="22">
        <v>49.382583600000011</v>
      </c>
      <c r="M21" s="23">
        <v>50.282909999999646</v>
      </c>
      <c r="N21" s="22">
        <v>1.9261700000000002</v>
      </c>
      <c r="O21" s="21">
        <f t="shared" si="2"/>
        <v>1.0182316584991238</v>
      </c>
    </row>
    <row r="22" spans="1:15">
      <c r="A22" s="18"/>
      <c r="B22" s="18">
        <v>52001234</v>
      </c>
      <c r="C22" s="18" t="s">
        <v>19</v>
      </c>
      <c r="D22" s="19">
        <v>3137</v>
      </c>
      <c r="E22" s="19">
        <v>2737</v>
      </c>
      <c r="F22" s="19">
        <v>84</v>
      </c>
      <c r="G22" s="21">
        <f t="shared" si="0"/>
        <v>0.87248963978323235</v>
      </c>
      <c r="H22" s="19">
        <v>530</v>
      </c>
      <c r="I22" s="19">
        <v>532</v>
      </c>
      <c r="J22" s="19">
        <v>15</v>
      </c>
      <c r="K22" s="21">
        <f t="shared" si="1"/>
        <v>1.0037735849056604</v>
      </c>
      <c r="L22" s="22">
        <v>41.476128200000019</v>
      </c>
      <c r="M22" s="23">
        <v>39.192181999999782</v>
      </c>
      <c r="N22" s="22">
        <v>1.5758300000000005</v>
      </c>
      <c r="O22" s="21">
        <f t="shared" si="2"/>
        <v>0.94493347621583834</v>
      </c>
    </row>
    <row r="23" spans="1:15">
      <c r="A23" s="18"/>
      <c r="B23" s="18">
        <v>52001483</v>
      </c>
      <c r="C23" s="18" t="s">
        <v>23</v>
      </c>
      <c r="D23" s="19">
        <v>5770</v>
      </c>
      <c r="E23" s="19">
        <v>5104</v>
      </c>
      <c r="F23" s="19">
        <v>475</v>
      </c>
      <c r="G23" s="21">
        <f t="shared" si="0"/>
        <v>0.88457538994800688</v>
      </c>
      <c r="H23" s="19">
        <v>1700</v>
      </c>
      <c r="I23" s="19">
        <v>1871</v>
      </c>
      <c r="J23" s="19">
        <v>257</v>
      </c>
      <c r="K23" s="21">
        <f t="shared" si="1"/>
        <v>1.1005882352941176</v>
      </c>
      <c r="L23" s="22">
        <v>109.39071460000005</v>
      </c>
      <c r="M23" s="23">
        <v>103.74099000000031</v>
      </c>
      <c r="N23" s="22">
        <v>18.814509999999984</v>
      </c>
      <c r="O23" s="21">
        <f t="shared" si="2"/>
        <v>0.94835279556716834</v>
      </c>
    </row>
    <row r="24" spans="1:15">
      <c r="A24" s="18"/>
      <c r="B24" s="18">
        <v>52001598</v>
      </c>
      <c r="C24" s="18" t="s">
        <v>99</v>
      </c>
      <c r="D24" s="19">
        <v>1550</v>
      </c>
      <c r="E24" s="19">
        <v>1451</v>
      </c>
      <c r="F24" s="19" t="s">
        <v>103</v>
      </c>
      <c r="G24" s="21">
        <f t="shared" si="0"/>
        <v>0.93612903225806454</v>
      </c>
      <c r="H24" s="19">
        <v>185</v>
      </c>
      <c r="I24" s="19">
        <v>202</v>
      </c>
      <c r="J24" s="19" t="s">
        <v>103</v>
      </c>
      <c r="K24" s="21">
        <f t="shared" si="1"/>
        <v>1.0918918918918918</v>
      </c>
      <c r="L24" s="22">
        <v>25.125490100000004</v>
      </c>
      <c r="M24" s="23">
        <v>24.967349999999897</v>
      </c>
      <c r="N24" s="22" t="s">
        <v>103</v>
      </c>
      <c r="O24" s="21">
        <f t="shared" si="2"/>
        <v>0.99370598944057587</v>
      </c>
    </row>
    <row r="25" spans="1:15">
      <c r="A25" s="18"/>
      <c r="B25" s="18">
        <v>52001611</v>
      </c>
      <c r="C25" s="18" t="s">
        <v>100</v>
      </c>
      <c r="D25" s="19" t="s">
        <v>103</v>
      </c>
      <c r="E25" s="19" t="s">
        <v>103</v>
      </c>
      <c r="F25" s="19" t="s">
        <v>103</v>
      </c>
      <c r="G25" s="21"/>
      <c r="H25" s="19" t="s">
        <v>103</v>
      </c>
      <c r="I25" s="19" t="s">
        <v>103</v>
      </c>
      <c r="J25" s="19" t="s">
        <v>103</v>
      </c>
      <c r="K25" s="21"/>
      <c r="L25" s="22" t="s">
        <v>103</v>
      </c>
      <c r="M25" s="23" t="s">
        <v>103</v>
      </c>
      <c r="N25" s="22" t="s">
        <v>103</v>
      </c>
      <c r="O25" s="21"/>
    </row>
    <row r="26" spans="1:15">
      <c r="A26" s="24" t="s">
        <v>25</v>
      </c>
      <c r="B26" s="24"/>
      <c r="C26" s="24"/>
      <c r="D26" s="25">
        <f>SUM(D11:D25)</f>
        <v>40790</v>
      </c>
      <c r="E26" s="25">
        <f>SUM(E11:E25)</f>
        <v>36230</v>
      </c>
      <c r="F26" s="25">
        <f>SUM(F11:F25)</f>
        <v>1861</v>
      </c>
      <c r="G26" s="26">
        <f>E26/D26</f>
        <v>0.8882078940916891</v>
      </c>
      <c r="H26" s="25">
        <f t="shared" ref="H26:J26" si="3">SUM(H11:H25)</f>
        <v>19590</v>
      </c>
      <c r="I26" s="25">
        <f t="shared" si="3"/>
        <v>18331</v>
      </c>
      <c r="J26" s="25">
        <f t="shared" si="3"/>
        <v>949</v>
      </c>
      <c r="K26" s="26">
        <f>I26/H26</f>
        <v>0.93573251659009704</v>
      </c>
      <c r="L26" s="27">
        <f t="shared" ref="L26:N26" si="4">SUM(L11:L25)</f>
        <v>716.67311080000025</v>
      </c>
      <c r="M26" s="27">
        <f t="shared" si="4"/>
        <v>713.47792199999799</v>
      </c>
      <c r="N26" s="27">
        <f t="shared" si="4"/>
        <v>50.582880999999979</v>
      </c>
      <c r="O26" s="26">
        <f t="shared" si="2"/>
        <v>0.99554163711202226</v>
      </c>
    </row>
    <row r="27" spans="1:15">
      <c r="A27" s="18" t="s">
        <v>26</v>
      </c>
      <c r="B27" s="18">
        <v>52001306</v>
      </c>
      <c r="C27" s="18" t="s">
        <v>30</v>
      </c>
      <c r="D27" s="19">
        <v>3837</v>
      </c>
      <c r="E27" s="19">
        <v>3022</v>
      </c>
      <c r="F27" s="19">
        <v>165</v>
      </c>
      <c r="G27" s="21">
        <f>E27/D27</f>
        <v>0.78759447485014333</v>
      </c>
      <c r="H27" s="19">
        <v>734</v>
      </c>
      <c r="I27" s="19">
        <v>587</v>
      </c>
      <c r="J27" s="19">
        <v>24</v>
      </c>
      <c r="K27" s="21">
        <f>I27/H27</f>
        <v>0.79972752043596729</v>
      </c>
      <c r="L27" s="22">
        <v>48.010069200000054</v>
      </c>
      <c r="M27" s="23">
        <v>41.443609999999957</v>
      </c>
      <c r="N27" s="22">
        <v>2.0949600000000004</v>
      </c>
      <c r="O27" s="21">
        <f>M27/L27</f>
        <v>0.86322745812663626</v>
      </c>
    </row>
    <row r="28" spans="1:15">
      <c r="A28" s="18"/>
      <c r="B28" s="18">
        <v>52001307</v>
      </c>
      <c r="C28" s="18" t="s">
        <v>31</v>
      </c>
      <c r="D28" s="19">
        <v>2114</v>
      </c>
      <c r="E28" s="19">
        <v>1683</v>
      </c>
      <c r="F28" s="19">
        <v>75</v>
      </c>
      <c r="G28" s="21">
        <f>E28/D28</f>
        <v>0.79612109744560078</v>
      </c>
      <c r="H28" s="19">
        <v>1061</v>
      </c>
      <c r="I28" s="19">
        <v>923</v>
      </c>
      <c r="J28" s="19">
        <v>30</v>
      </c>
      <c r="K28" s="21">
        <f>I28/H28</f>
        <v>0.86993402450518376</v>
      </c>
      <c r="L28" s="22">
        <v>34.840870599999988</v>
      </c>
      <c r="M28" s="23">
        <v>31.426499999999844</v>
      </c>
      <c r="N28" s="22">
        <v>1.0513000000000001</v>
      </c>
      <c r="O28" s="21">
        <f>M28/L28</f>
        <v>0.90200099649633481</v>
      </c>
    </row>
    <row r="29" spans="1:15">
      <c r="A29" s="18"/>
      <c r="B29" s="18">
        <v>52001309</v>
      </c>
      <c r="C29" s="18" t="s">
        <v>32</v>
      </c>
      <c r="D29" s="19">
        <v>1756</v>
      </c>
      <c r="E29" s="19">
        <v>1601</v>
      </c>
      <c r="F29" s="19">
        <v>155</v>
      </c>
      <c r="G29" s="21">
        <f>E29/D29</f>
        <v>0.9117312072892938</v>
      </c>
      <c r="H29" s="19">
        <v>885</v>
      </c>
      <c r="I29" s="19">
        <v>806</v>
      </c>
      <c r="J29" s="19">
        <v>64</v>
      </c>
      <c r="K29" s="21">
        <f>I29/H29</f>
        <v>0.91073446327683616</v>
      </c>
      <c r="L29" s="22">
        <v>26.38951269999999</v>
      </c>
      <c r="M29" s="23">
        <v>26.792819999999875</v>
      </c>
      <c r="N29" s="22">
        <v>2.6979599999999992</v>
      </c>
      <c r="O29" s="21">
        <f>M29/L29</f>
        <v>1.0152828627259907</v>
      </c>
    </row>
    <row r="30" spans="1:15">
      <c r="A30" s="18"/>
      <c r="B30" s="18">
        <v>52001319</v>
      </c>
      <c r="C30" s="18" t="s">
        <v>33</v>
      </c>
      <c r="D30" s="19">
        <v>1318</v>
      </c>
      <c r="E30" s="19">
        <v>1340</v>
      </c>
      <c r="F30" s="19">
        <v>155</v>
      </c>
      <c r="G30" s="21">
        <f>E30/D30</f>
        <v>1.0166919575113809</v>
      </c>
      <c r="H30" s="19">
        <v>375</v>
      </c>
      <c r="I30" s="19">
        <v>350</v>
      </c>
      <c r="J30" s="19">
        <v>46</v>
      </c>
      <c r="K30" s="21">
        <f>I30/H30</f>
        <v>0.93333333333333335</v>
      </c>
      <c r="L30" s="22">
        <v>18.499837399999976</v>
      </c>
      <c r="M30" s="23">
        <v>21.417739999999984</v>
      </c>
      <c r="N30" s="22">
        <v>2.3943700000000008</v>
      </c>
      <c r="O30" s="21">
        <f>M30/L30</f>
        <v>1.1577258511472113</v>
      </c>
    </row>
    <row r="31" spans="1:15">
      <c r="B31" s="18">
        <v>52000181</v>
      </c>
      <c r="C31" s="18" t="s">
        <v>27</v>
      </c>
      <c r="D31" s="19">
        <v>6712</v>
      </c>
      <c r="E31" s="19">
        <v>5366</v>
      </c>
      <c r="F31" s="19" t="s">
        <v>103</v>
      </c>
      <c r="G31" s="21">
        <f t="shared" si="0"/>
        <v>0.7994636471990465</v>
      </c>
      <c r="H31" s="19">
        <v>3445</v>
      </c>
      <c r="I31" s="19">
        <v>3090</v>
      </c>
      <c r="J31" s="19" t="s">
        <v>103</v>
      </c>
      <c r="K31" s="21">
        <f t="shared" si="1"/>
        <v>0.89695210449927432</v>
      </c>
      <c r="L31" s="22">
        <v>119.35670950000035</v>
      </c>
      <c r="M31" s="23">
        <v>121.68233000000014</v>
      </c>
      <c r="N31" s="22" t="s">
        <v>103</v>
      </c>
      <c r="O31" s="21">
        <f t="shared" si="2"/>
        <v>1.0194846231078427</v>
      </c>
    </row>
    <row r="32" spans="1:15">
      <c r="A32" s="18"/>
      <c r="B32" s="18">
        <v>52000503</v>
      </c>
      <c r="C32" s="18" t="s">
        <v>28</v>
      </c>
      <c r="D32" s="19">
        <v>4267</v>
      </c>
      <c r="E32" s="19">
        <v>3900</v>
      </c>
      <c r="F32" s="19">
        <v>272</v>
      </c>
      <c r="G32" s="21">
        <f t="shared" si="0"/>
        <v>0.91399109444574644</v>
      </c>
      <c r="H32" s="19">
        <v>2020</v>
      </c>
      <c r="I32" s="19">
        <v>1826</v>
      </c>
      <c r="J32" s="19">
        <v>88</v>
      </c>
      <c r="K32" s="21">
        <f t="shared" si="1"/>
        <v>0.90396039603960399</v>
      </c>
      <c r="L32" s="22">
        <v>66.03296150000007</v>
      </c>
      <c r="M32" s="23">
        <v>67.5021899999998</v>
      </c>
      <c r="N32" s="22">
        <v>4.0944000000000029</v>
      </c>
      <c r="O32" s="21">
        <f t="shared" si="2"/>
        <v>1.0222499258949598</v>
      </c>
    </row>
    <row r="33" spans="1:15">
      <c r="A33" s="18"/>
      <c r="B33" s="18">
        <v>52000518</v>
      </c>
      <c r="C33" s="18" t="s">
        <v>29</v>
      </c>
      <c r="D33" s="19">
        <v>3672</v>
      </c>
      <c r="E33" s="19">
        <v>3321</v>
      </c>
      <c r="F33" s="19">
        <v>260</v>
      </c>
      <c r="G33" s="21">
        <f t="shared" si="0"/>
        <v>0.90441176470588236</v>
      </c>
      <c r="H33" s="19">
        <v>2021</v>
      </c>
      <c r="I33" s="19">
        <v>1673</v>
      </c>
      <c r="J33" s="19">
        <v>109</v>
      </c>
      <c r="K33" s="21">
        <f t="shared" si="1"/>
        <v>0.82780801583374564</v>
      </c>
      <c r="L33" s="22">
        <v>58.776255100000014</v>
      </c>
      <c r="M33" s="23">
        <v>55.880849999999803</v>
      </c>
      <c r="N33" s="22">
        <v>4.6159900000000018</v>
      </c>
      <c r="O33" s="21">
        <f t="shared" si="2"/>
        <v>0.95073852365935763</v>
      </c>
    </row>
    <row r="34" spans="1:15">
      <c r="A34" s="24" t="s">
        <v>34</v>
      </c>
      <c r="B34" s="24"/>
      <c r="C34" s="24"/>
      <c r="D34" s="25">
        <f t="shared" ref="D34:N34" si="5">SUM(D27:D33)</f>
        <v>23676</v>
      </c>
      <c r="E34" s="25">
        <f t="shared" si="5"/>
        <v>20233</v>
      </c>
      <c r="F34" s="25">
        <f t="shared" si="5"/>
        <v>1082</v>
      </c>
      <c r="G34" s="26">
        <f t="shared" si="0"/>
        <v>0.85457847609393478</v>
      </c>
      <c r="H34" s="25">
        <f t="shared" si="5"/>
        <v>10541</v>
      </c>
      <c r="I34" s="25">
        <f t="shared" si="5"/>
        <v>9255</v>
      </c>
      <c r="J34" s="25">
        <f t="shared" si="5"/>
        <v>361</v>
      </c>
      <c r="K34" s="26">
        <f t="shared" si="1"/>
        <v>0.87800018973531924</v>
      </c>
      <c r="L34" s="27">
        <f t="shared" si="5"/>
        <v>371.90621600000043</v>
      </c>
      <c r="M34" s="27">
        <f t="shared" si="5"/>
        <v>366.1460399999994</v>
      </c>
      <c r="N34" s="27">
        <f t="shared" si="5"/>
        <v>16.948980000000006</v>
      </c>
      <c r="O34" s="26">
        <f t="shared" si="2"/>
        <v>0.98451175120987755</v>
      </c>
    </row>
    <row r="35" spans="1:15">
      <c r="A35" s="18" t="s">
        <v>35</v>
      </c>
      <c r="B35" s="18">
        <v>50008890</v>
      </c>
      <c r="C35" s="18" t="s">
        <v>36</v>
      </c>
      <c r="D35" s="19">
        <v>1390</v>
      </c>
      <c r="E35" s="19">
        <v>1374</v>
      </c>
      <c r="F35" s="19">
        <v>348</v>
      </c>
      <c r="G35" s="21">
        <f t="shared" si="0"/>
        <v>0.98848920863309353</v>
      </c>
      <c r="H35" s="19">
        <v>497</v>
      </c>
      <c r="I35" s="19">
        <v>434</v>
      </c>
      <c r="J35" s="19">
        <v>114</v>
      </c>
      <c r="K35" s="21">
        <f t="shared" si="1"/>
        <v>0.87323943661971826</v>
      </c>
      <c r="L35" s="22">
        <v>17.938833599999985</v>
      </c>
      <c r="M35" s="23">
        <v>19.959639999999979</v>
      </c>
      <c r="N35" s="22">
        <v>4.4574999999999987</v>
      </c>
      <c r="O35" s="21">
        <f t="shared" si="2"/>
        <v>1.1126498213350948</v>
      </c>
    </row>
    <row r="36" spans="1:15">
      <c r="A36" s="18"/>
      <c r="B36" s="18">
        <v>52000360</v>
      </c>
      <c r="C36" s="18" t="s">
        <v>38</v>
      </c>
      <c r="D36" s="19">
        <v>3494</v>
      </c>
      <c r="E36" s="19">
        <v>2957</v>
      </c>
      <c r="F36" s="19" t="s">
        <v>103</v>
      </c>
      <c r="G36" s="21">
        <f t="shared" si="0"/>
        <v>0.84630795649685175</v>
      </c>
      <c r="H36" s="19">
        <v>2396</v>
      </c>
      <c r="I36" s="19">
        <v>1920</v>
      </c>
      <c r="J36" s="19" t="s">
        <v>103</v>
      </c>
      <c r="K36" s="21">
        <f>I36/H36</f>
        <v>0.80133555926544242</v>
      </c>
      <c r="L36" s="22">
        <v>61.884438099999954</v>
      </c>
      <c r="M36" s="23">
        <v>57.279469999999833</v>
      </c>
      <c r="N36" s="22" t="s">
        <v>103</v>
      </c>
      <c r="O36" s="21">
        <f>M36/L36</f>
        <v>0.92558762361938418</v>
      </c>
    </row>
    <row r="37" spans="1:15">
      <c r="A37" s="18"/>
      <c r="B37" s="18">
        <v>52000454</v>
      </c>
      <c r="C37" s="18" t="s">
        <v>39</v>
      </c>
      <c r="D37" s="19">
        <v>1439</v>
      </c>
      <c r="E37" s="19">
        <v>1587</v>
      </c>
      <c r="F37" s="19">
        <v>139</v>
      </c>
      <c r="G37" s="21">
        <f t="shared" si="0"/>
        <v>1.1028492008339124</v>
      </c>
      <c r="H37" s="19">
        <v>367</v>
      </c>
      <c r="I37" s="19">
        <v>392</v>
      </c>
      <c r="J37" s="19">
        <v>40</v>
      </c>
      <c r="K37" s="21">
        <f>I37/H37</f>
        <v>1.0681198910081744</v>
      </c>
      <c r="L37" s="22">
        <v>16.863860399999986</v>
      </c>
      <c r="M37" s="23">
        <v>22.788699999999931</v>
      </c>
      <c r="N37" s="22">
        <v>1.7867600000000001</v>
      </c>
      <c r="O37" s="21">
        <f>M37/L37</f>
        <v>1.3513335297770819</v>
      </c>
    </row>
    <row r="38" spans="1:15">
      <c r="A38" s="18"/>
      <c r="B38" s="18">
        <v>52000587</v>
      </c>
      <c r="C38" s="18" t="s">
        <v>40</v>
      </c>
      <c r="D38" s="19">
        <v>3347</v>
      </c>
      <c r="E38" s="19">
        <v>2949</v>
      </c>
      <c r="F38" s="19">
        <v>157</v>
      </c>
      <c r="G38" s="21">
        <f t="shared" si="0"/>
        <v>0.88108754108156562</v>
      </c>
      <c r="H38" s="19">
        <v>1154</v>
      </c>
      <c r="I38" s="19">
        <v>942</v>
      </c>
      <c r="J38" s="19">
        <v>21</v>
      </c>
      <c r="K38" s="21">
        <f>I38/H38</f>
        <v>0.81629116117850953</v>
      </c>
      <c r="L38" s="22">
        <v>49.887730100000049</v>
      </c>
      <c r="M38" s="23">
        <v>51.394327999999796</v>
      </c>
      <c r="N38" s="22">
        <v>2.8424300000000002</v>
      </c>
      <c r="O38" s="21">
        <f>M38/L38</f>
        <v>1.0301997684997848</v>
      </c>
    </row>
    <row r="39" spans="1:15">
      <c r="A39" s="18"/>
      <c r="B39" s="18">
        <v>52000685</v>
      </c>
      <c r="C39" s="18" t="s">
        <v>41</v>
      </c>
      <c r="D39" s="19">
        <v>2916</v>
      </c>
      <c r="E39" s="19">
        <v>2299</v>
      </c>
      <c r="F39" s="19" t="s">
        <v>103</v>
      </c>
      <c r="G39" s="21">
        <f t="shared" si="0"/>
        <v>0.7884087791495199</v>
      </c>
      <c r="H39" s="19">
        <v>1041</v>
      </c>
      <c r="I39" s="19">
        <v>749</v>
      </c>
      <c r="J39" s="19" t="s">
        <v>103</v>
      </c>
      <c r="K39" s="21">
        <f>I39/H39</f>
        <v>0.71950048030739677</v>
      </c>
      <c r="L39" s="22">
        <v>44.886703599999997</v>
      </c>
      <c r="M39" s="23">
        <v>39.928465999999787</v>
      </c>
      <c r="N39" s="22" t="s">
        <v>103</v>
      </c>
      <c r="O39" s="21">
        <f>M39/L39</f>
        <v>0.8895388343910331</v>
      </c>
    </row>
    <row r="40" spans="1:15">
      <c r="A40" s="18"/>
      <c r="B40" s="18">
        <v>52001029</v>
      </c>
      <c r="C40" s="18" t="s">
        <v>40</v>
      </c>
      <c r="D40" s="19">
        <v>1631</v>
      </c>
      <c r="E40" s="19">
        <v>1387</v>
      </c>
      <c r="F40" s="19">
        <v>97</v>
      </c>
      <c r="G40" s="21">
        <f t="shared" si="0"/>
        <v>0.85039852851011655</v>
      </c>
      <c r="H40" s="19">
        <v>1062</v>
      </c>
      <c r="I40" s="19">
        <v>930</v>
      </c>
      <c r="J40" s="19">
        <v>45</v>
      </c>
      <c r="K40" s="21">
        <f>I40/H40</f>
        <v>0.87570621468926557</v>
      </c>
      <c r="L40" s="22">
        <v>28.892163099999959</v>
      </c>
      <c r="M40" s="23">
        <v>28.94671599999991</v>
      </c>
      <c r="N40" s="22">
        <v>1.2121900000000001</v>
      </c>
      <c r="O40" s="21">
        <f>M40/L40</f>
        <v>1.0018881556154566</v>
      </c>
    </row>
    <row r="41" spans="1:15">
      <c r="A41" s="18"/>
      <c r="B41" s="18">
        <v>52000252</v>
      </c>
      <c r="C41" s="18" t="s">
        <v>37</v>
      </c>
      <c r="D41" s="19">
        <v>2639</v>
      </c>
      <c r="E41" s="19">
        <v>2393</v>
      </c>
      <c r="F41" s="19">
        <v>245</v>
      </c>
      <c r="G41" s="21">
        <f t="shared" si="0"/>
        <v>0.90678287230011367</v>
      </c>
      <c r="H41" s="19">
        <v>599</v>
      </c>
      <c r="I41" s="19">
        <v>547</v>
      </c>
      <c r="J41" s="19">
        <v>61</v>
      </c>
      <c r="K41" s="21">
        <f t="shared" si="1"/>
        <v>0.91318864774624375</v>
      </c>
      <c r="L41" s="22">
        <v>33.818774000000005</v>
      </c>
      <c r="M41" s="23">
        <v>33.686239999999835</v>
      </c>
      <c r="N41" s="22">
        <v>2.73407</v>
      </c>
      <c r="O41" s="21">
        <f t="shared" si="2"/>
        <v>0.99608105249468326</v>
      </c>
    </row>
    <row r="42" spans="1:15">
      <c r="A42" s="18"/>
      <c r="B42" s="18">
        <v>52000939</v>
      </c>
      <c r="C42" s="18" t="s">
        <v>45</v>
      </c>
      <c r="D42" s="19">
        <v>2278</v>
      </c>
      <c r="E42" s="19">
        <v>1948</v>
      </c>
      <c r="F42" s="19" t="s">
        <v>103</v>
      </c>
      <c r="G42" s="21">
        <f>E42/D42</f>
        <v>0.85513608428446009</v>
      </c>
      <c r="H42" s="19">
        <v>391</v>
      </c>
      <c r="I42" s="19">
        <v>359</v>
      </c>
      <c r="J42" s="19" t="s">
        <v>103</v>
      </c>
      <c r="K42" s="21">
        <f>I42/H42</f>
        <v>0.9181585677749361</v>
      </c>
      <c r="L42" s="22">
        <v>26.042046999999997</v>
      </c>
      <c r="M42" s="23">
        <v>32.519029999999894</v>
      </c>
      <c r="N42" s="22" t="s">
        <v>103</v>
      </c>
      <c r="O42" s="21">
        <f>M42/L42</f>
        <v>1.2487125148034599</v>
      </c>
    </row>
    <row r="43" spans="1:15">
      <c r="A43" s="18"/>
      <c r="B43" s="18">
        <v>52000949</v>
      </c>
      <c r="C43" s="18" t="s">
        <v>46</v>
      </c>
      <c r="D43" s="19">
        <v>3133</v>
      </c>
      <c r="E43" s="19">
        <v>2314</v>
      </c>
      <c r="F43" s="19" t="s">
        <v>103</v>
      </c>
      <c r="G43" s="21">
        <f>E43/D43</f>
        <v>0.7385892116182573</v>
      </c>
      <c r="H43" s="19">
        <v>1392</v>
      </c>
      <c r="I43" s="19">
        <v>1155</v>
      </c>
      <c r="J43" s="19" t="s">
        <v>103</v>
      </c>
      <c r="K43" s="21">
        <f>I43/H43</f>
        <v>0.82974137931034486</v>
      </c>
      <c r="L43" s="22">
        <v>42.767796300000022</v>
      </c>
      <c r="M43" s="23">
        <v>35.092179999999921</v>
      </c>
      <c r="N43" s="22" t="s">
        <v>103</v>
      </c>
      <c r="O43" s="21">
        <f>M43/L43</f>
        <v>0.82052813181772244</v>
      </c>
    </row>
    <row r="44" spans="1:15">
      <c r="A44" s="18"/>
      <c r="B44" s="18">
        <v>52001030</v>
      </c>
      <c r="C44" s="18" t="s">
        <v>47</v>
      </c>
      <c r="D44" s="19">
        <v>3163</v>
      </c>
      <c r="E44" s="19">
        <v>2799</v>
      </c>
      <c r="F44" s="19">
        <v>244</v>
      </c>
      <c r="G44" s="21">
        <f>E44/D44</f>
        <v>0.88491938033512485</v>
      </c>
      <c r="H44" s="19">
        <v>1097</v>
      </c>
      <c r="I44" s="19">
        <v>969</v>
      </c>
      <c r="J44" s="19">
        <v>73</v>
      </c>
      <c r="K44" s="21">
        <f>I44/H44</f>
        <v>0.88331814038286238</v>
      </c>
      <c r="L44" s="22">
        <v>41.790653199999966</v>
      </c>
      <c r="M44" s="23">
        <v>41.68223999999978</v>
      </c>
      <c r="N44" s="22">
        <v>2.84416</v>
      </c>
      <c r="O44" s="21">
        <f>M44/L44</f>
        <v>0.99740580269273738</v>
      </c>
    </row>
    <row r="45" spans="1:15">
      <c r="A45" s="18"/>
      <c r="B45" s="18">
        <v>52001566</v>
      </c>
      <c r="C45" s="18" t="s">
        <v>92</v>
      </c>
      <c r="D45" s="19">
        <v>758</v>
      </c>
      <c r="E45" s="19">
        <v>858</v>
      </c>
      <c r="F45" s="19" t="s">
        <v>103</v>
      </c>
      <c r="G45" s="21">
        <f>E45/D45</f>
        <v>1.1319261213720317</v>
      </c>
      <c r="H45" s="19">
        <v>102</v>
      </c>
      <c r="I45" s="19">
        <v>137</v>
      </c>
      <c r="J45" s="19" t="s">
        <v>103</v>
      </c>
      <c r="K45" s="21">
        <f>I45/H45</f>
        <v>1.3431372549019607</v>
      </c>
      <c r="L45" s="22">
        <v>9.7131607999999972</v>
      </c>
      <c r="M45" s="23">
        <v>12.838189999999992</v>
      </c>
      <c r="N45" s="22" t="s">
        <v>103</v>
      </c>
      <c r="O45" s="21">
        <f>M45/L45</f>
        <v>1.3217314388535599</v>
      </c>
    </row>
    <row r="46" spans="1:15">
      <c r="A46" s="18"/>
      <c r="B46" s="18">
        <v>52000740</v>
      </c>
      <c r="C46" s="18" t="s">
        <v>42</v>
      </c>
      <c r="D46" s="19">
        <v>1677</v>
      </c>
      <c r="E46" s="19">
        <v>1810</v>
      </c>
      <c r="F46" s="19">
        <v>25</v>
      </c>
      <c r="G46" s="21">
        <f t="shared" si="0"/>
        <v>1.0793082886106142</v>
      </c>
      <c r="H46" s="19">
        <v>510</v>
      </c>
      <c r="I46" s="19">
        <v>600</v>
      </c>
      <c r="J46" s="19" t="s">
        <v>103</v>
      </c>
      <c r="K46" s="21">
        <f t="shared" si="1"/>
        <v>1.1764705882352942</v>
      </c>
      <c r="L46" s="22">
        <v>23.794058499999988</v>
      </c>
      <c r="M46" s="23">
        <v>28.803669999999848</v>
      </c>
      <c r="N46" s="22">
        <v>0.26440000000000008</v>
      </c>
      <c r="O46" s="21">
        <f t="shared" si="2"/>
        <v>1.210540438067758</v>
      </c>
    </row>
    <row r="47" spans="1:15">
      <c r="A47" s="18"/>
      <c r="B47" s="18">
        <v>52000890</v>
      </c>
      <c r="C47" s="18" t="s">
        <v>43</v>
      </c>
      <c r="D47" s="19">
        <v>1187</v>
      </c>
      <c r="E47" s="19">
        <v>847</v>
      </c>
      <c r="F47" s="19" t="s">
        <v>103</v>
      </c>
      <c r="G47" s="21">
        <f t="shared" si="0"/>
        <v>0.7135636057287279</v>
      </c>
      <c r="H47" s="19">
        <v>182</v>
      </c>
      <c r="I47" s="19">
        <v>137</v>
      </c>
      <c r="J47" s="19" t="s">
        <v>103</v>
      </c>
      <c r="K47" s="21">
        <f t="shared" si="1"/>
        <v>0.75274725274725274</v>
      </c>
      <c r="L47" s="22">
        <v>15.606427000000004</v>
      </c>
      <c r="M47" s="23">
        <v>12.997779999999988</v>
      </c>
      <c r="N47" s="22" t="s">
        <v>103</v>
      </c>
      <c r="O47" s="21">
        <f t="shared" si="2"/>
        <v>0.83284790298253308</v>
      </c>
    </row>
    <row r="48" spans="1:15">
      <c r="A48" s="18"/>
      <c r="B48" s="18">
        <v>52000915</v>
      </c>
      <c r="C48" s="18" t="s">
        <v>44</v>
      </c>
      <c r="D48" s="19">
        <v>2476</v>
      </c>
      <c r="E48" s="19">
        <v>2219</v>
      </c>
      <c r="F48" s="19" t="s">
        <v>103</v>
      </c>
      <c r="G48" s="21">
        <f t="shared" si="0"/>
        <v>0.89620355411954766</v>
      </c>
      <c r="H48" s="19">
        <v>706</v>
      </c>
      <c r="I48" s="19">
        <v>658</v>
      </c>
      <c r="J48" s="19" t="s">
        <v>103</v>
      </c>
      <c r="K48" s="21">
        <f t="shared" si="1"/>
        <v>0.93201133144475923</v>
      </c>
      <c r="L48" s="22">
        <v>26.675268499999984</v>
      </c>
      <c r="M48" s="23">
        <v>26.09532999999993</v>
      </c>
      <c r="N48" s="22" t="s">
        <v>103</v>
      </c>
      <c r="O48" s="21">
        <f t="shared" si="2"/>
        <v>0.97825931911425545</v>
      </c>
    </row>
    <row r="49" spans="1:15">
      <c r="A49" s="18"/>
      <c r="B49" s="18">
        <v>52001573</v>
      </c>
      <c r="C49" s="18" t="s">
        <v>91</v>
      </c>
      <c r="D49" s="19">
        <v>1912</v>
      </c>
      <c r="E49" s="19">
        <v>1654</v>
      </c>
      <c r="F49" s="19">
        <v>128</v>
      </c>
      <c r="G49" s="21">
        <f t="shared" si="0"/>
        <v>0.86506276150627615</v>
      </c>
      <c r="H49" s="19">
        <v>845</v>
      </c>
      <c r="I49" s="19">
        <v>756</v>
      </c>
      <c r="J49" s="19">
        <v>39</v>
      </c>
      <c r="K49" s="21">
        <f t="shared" si="1"/>
        <v>0.89467455621301772</v>
      </c>
      <c r="L49" s="22">
        <v>24.518364599999995</v>
      </c>
      <c r="M49" s="23">
        <v>24.137079999999919</v>
      </c>
      <c r="N49" s="22">
        <v>1.7643400000000002</v>
      </c>
      <c r="O49" s="21">
        <f t="shared" si="2"/>
        <v>0.98444901989914635</v>
      </c>
    </row>
    <row r="50" spans="1:15">
      <c r="A50" s="24" t="s">
        <v>48</v>
      </c>
      <c r="B50" s="24"/>
      <c r="C50" s="24"/>
      <c r="D50" s="25">
        <f>SUM(D35:D49)</f>
        <v>33440</v>
      </c>
      <c r="E50" s="25">
        <f>SUM(E35:E49)</f>
        <v>29395</v>
      </c>
      <c r="F50" s="25">
        <f>SUM(F35:F49)</f>
        <v>1383</v>
      </c>
      <c r="G50" s="26">
        <f t="shared" si="0"/>
        <v>0.87903708133971292</v>
      </c>
      <c r="H50" s="25">
        <f>SUM(H35:H49)</f>
        <v>12341</v>
      </c>
      <c r="I50" s="25">
        <f>SUM(I35:I49)</f>
        <v>10685</v>
      </c>
      <c r="J50" s="25">
        <f>SUM(J35:J49)</f>
        <v>393</v>
      </c>
      <c r="K50" s="26">
        <f t="shared" si="1"/>
        <v>0.86581314318126568</v>
      </c>
      <c r="L50" s="27">
        <f>SUM(L35:L49)</f>
        <v>465.08027879999992</v>
      </c>
      <c r="M50" s="27">
        <f>SUM(M35:M49)</f>
        <v>468.14905999999831</v>
      </c>
      <c r="N50" s="27">
        <f>SUM(N35:N49)</f>
        <v>17.905850000000001</v>
      </c>
      <c r="O50" s="26">
        <f t="shared" si="2"/>
        <v>1.0065983902992328</v>
      </c>
    </row>
    <row r="51" spans="1:15">
      <c r="A51" s="18" t="s">
        <v>49</v>
      </c>
      <c r="B51" s="18">
        <v>52000427</v>
      </c>
      <c r="C51" s="18" t="s">
        <v>51</v>
      </c>
      <c r="D51" s="19">
        <v>657</v>
      </c>
      <c r="E51" s="19">
        <v>1095</v>
      </c>
      <c r="F51" s="19" t="s">
        <v>103</v>
      </c>
      <c r="G51" s="21">
        <f>E51/D51</f>
        <v>1.6666666666666667</v>
      </c>
      <c r="H51" s="19">
        <v>1076</v>
      </c>
      <c r="I51" s="19">
        <v>1596</v>
      </c>
      <c r="J51" s="19" t="s">
        <v>103</v>
      </c>
      <c r="K51" s="21">
        <f t="shared" si="1"/>
        <v>1.483271375464684</v>
      </c>
      <c r="L51" s="22">
        <v>15.077985699999999</v>
      </c>
      <c r="M51" s="23">
        <v>25.761400000000002</v>
      </c>
      <c r="N51" s="22" t="s">
        <v>103</v>
      </c>
      <c r="O51" s="21">
        <f t="shared" si="2"/>
        <v>1.7085438673681725</v>
      </c>
    </row>
    <row r="52" spans="1:15">
      <c r="A52" s="18"/>
      <c r="B52" s="18">
        <v>52000435</v>
      </c>
      <c r="C52" s="18" t="s">
        <v>52</v>
      </c>
      <c r="D52" s="19">
        <v>3607</v>
      </c>
      <c r="E52" s="19">
        <v>2672</v>
      </c>
      <c r="F52" s="19">
        <v>41</v>
      </c>
      <c r="G52" s="21">
        <f t="shared" si="0"/>
        <v>0.74078181314111446</v>
      </c>
      <c r="H52" s="19">
        <v>4510</v>
      </c>
      <c r="I52" s="19">
        <v>3698</v>
      </c>
      <c r="J52" s="19">
        <v>28</v>
      </c>
      <c r="K52" s="21">
        <f t="shared" si="1"/>
        <v>0.81995565410199556</v>
      </c>
      <c r="L52" s="22">
        <v>82.276774599999925</v>
      </c>
      <c r="M52" s="23">
        <v>68.760749999999874</v>
      </c>
      <c r="N52" s="22">
        <v>2.40076</v>
      </c>
      <c r="O52" s="21">
        <f t="shared" si="2"/>
        <v>0.83572490942054911</v>
      </c>
    </row>
    <row r="53" spans="1:15">
      <c r="A53" s="18"/>
      <c r="B53" s="18">
        <v>52000679</v>
      </c>
      <c r="C53" s="18" t="s">
        <v>54</v>
      </c>
      <c r="D53" s="19">
        <v>4120</v>
      </c>
      <c r="E53" s="19">
        <v>2718</v>
      </c>
      <c r="F53" s="19" t="s">
        <v>103</v>
      </c>
      <c r="G53" s="21">
        <f>E53/D53</f>
        <v>0.65970873786407769</v>
      </c>
      <c r="H53" s="19">
        <v>3544</v>
      </c>
      <c r="I53" s="19">
        <v>2783</v>
      </c>
      <c r="J53" s="19" t="s">
        <v>103</v>
      </c>
      <c r="K53" s="21">
        <f>I53/H53</f>
        <v>0.78527088036117376</v>
      </c>
      <c r="L53" s="22">
        <v>91.734804899999929</v>
      </c>
      <c r="M53" s="23">
        <v>59.791849999999947</v>
      </c>
      <c r="N53" s="22" t="s">
        <v>103</v>
      </c>
      <c r="O53" s="21">
        <f>M53/L53</f>
        <v>0.65179023452635032</v>
      </c>
    </row>
    <row r="54" spans="1:15">
      <c r="A54" s="18"/>
      <c r="B54" s="18">
        <v>52001069</v>
      </c>
      <c r="C54" s="18" t="s">
        <v>53</v>
      </c>
      <c r="D54" s="19">
        <v>2358</v>
      </c>
      <c r="E54" s="19">
        <v>2165</v>
      </c>
      <c r="F54" s="19">
        <v>157</v>
      </c>
      <c r="G54" s="21">
        <f>E54/D54</f>
        <v>0.91815097540288382</v>
      </c>
      <c r="H54" s="19">
        <v>2320</v>
      </c>
      <c r="I54" s="19">
        <v>2348</v>
      </c>
      <c r="J54" s="19">
        <v>149</v>
      </c>
      <c r="K54" s="21">
        <f>I54/H54</f>
        <v>1.0120689655172415</v>
      </c>
      <c r="L54" s="22">
        <v>45.191770900000016</v>
      </c>
      <c r="M54" s="23">
        <v>43.45911999999992</v>
      </c>
      <c r="N54" s="22">
        <v>2.5589299999999997</v>
      </c>
      <c r="O54" s="21">
        <f>M54/L54</f>
        <v>0.9616600353229332</v>
      </c>
    </row>
    <row r="55" spans="1:15">
      <c r="A55" s="18"/>
      <c r="B55" s="18">
        <v>52001391</v>
      </c>
      <c r="C55" s="18" t="s">
        <v>56</v>
      </c>
      <c r="D55" s="19">
        <v>2030</v>
      </c>
      <c r="E55" s="19">
        <v>1363</v>
      </c>
      <c r="F55" s="19" t="s">
        <v>103</v>
      </c>
      <c r="G55" s="21">
        <f>E55/D55</f>
        <v>0.67142857142857137</v>
      </c>
      <c r="H55" s="19">
        <v>2134</v>
      </c>
      <c r="I55" s="19">
        <v>1570</v>
      </c>
      <c r="J55" s="19" t="s">
        <v>103</v>
      </c>
      <c r="K55" s="21">
        <f>I55/H55</f>
        <v>0.73570759137769448</v>
      </c>
      <c r="L55" s="22">
        <v>42.296566699999957</v>
      </c>
      <c r="M55" s="23">
        <v>31.035679999999992</v>
      </c>
      <c r="N55" s="22" t="s">
        <v>103</v>
      </c>
      <c r="O55" s="21">
        <f>M55/L55</f>
        <v>0.73376357518871671</v>
      </c>
    </row>
    <row r="56" spans="1:15">
      <c r="A56" s="18"/>
      <c r="B56" s="18">
        <v>52001429</v>
      </c>
      <c r="C56" s="18" t="s">
        <v>57</v>
      </c>
      <c r="D56" s="19">
        <v>2697</v>
      </c>
      <c r="E56" s="19">
        <v>2104</v>
      </c>
      <c r="F56" s="19" t="s">
        <v>103</v>
      </c>
      <c r="G56" s="21">
        <f>E56/D56</f>
        <v>0.78012606599925849</v>
      </c>
      <c r="H56" s="19">
        <v>3162</v>
      </c>
      <c r="I56" s="19">
        <v>2432</v>
      </c>
      <c r="J56" s="19" t="s">
        <v>103</v>
      </c>
      <c r="K56" s="21">
        <f>I56/H56</f>
        <v>0.76913345983554715</v>
      </c>
      <c r="L56" s="22">
        <v>50.200841799999978</v>
      </c>
      <c r="M56" s="23">
        <v>42.204169999999777</v>
      </c>
      <c r="N56" s="22" t="s">
        <v>103</v>
      </c>
      <c r="O56" s="21">
        <f>M56/L56</f>
        <v>0.84070642018596187</v>
      </c>
    </row>
    <row r="57" spans="1:15">
      <c r="B57" s="18">
        <v>52000261</v>
      </c>
      <c r="C57" s="18" t="s">
        <v>50</v>
      </c>
      <c r="D57" s="19">
        <v>2753</v>
      </c>
      <c r="E57" s="19">
        <v>2811</v>
      </c>
      <c r="F57" s="19">
        <v>688</v>
      </c>
      <c r="G57" s="21">
        <f>E57/D57</f>
        <v>1.0210679258990192</v>
      </c>
      <c r="H57" s="19">
        <v>3767</v>
      </c>
      <c r="I57" s="19">
        <v>3667</v>
      </c>
      <c r="J57" s="19">
        <v>454</v>
      </c>
      <c r="K57" s="21">
        <f>I57/H57</f>
        <v>0.97345367666578175</v>
      </c>
      <c r="L57" s="22">
        <v>56.152815599999983</v>
      </c>
      <c r="M57" s="23">
        <v>62.597969999999862</v>
      </c>
      <c r="N57" s="22">
        <v>11.785529999999982</v>
      </c>
      <c r="O57" s="21">
        <f>M57/L57</f>
        <v>1.1147788286505775</v>
      </c>
    </row>
    <row r="58" spans="1:15">
      <c r="A58" s="18"/>
      <c r="B58" s="18">
        <v>52000474</v>
      </c>
      <c r="C58" s="18" t="s">
        <v>53</v>
      </c>
      <c r="D58" s="19">
        <v>1808</v>
      </c>
      <c r="E58" s="19">
        <v>1365</v>
      </c>
      <c r="F58" s="19">
        <v>16</v>
      </c>
      <c r="G58" s="21">
        <f t="shared" si="0"/>
        <v>0.75497787610619471</v>
      </c>
      <c r="H58" s="19">
        <v>1851</v>
      </c>
      <c r="I58" s="19">
        <v>1324</v>
      </c>
      <c r="J58" s="19">
        <v>30</v>
      </c>
      <c r="K58" s="21">
        <f t="shared" si="1"/>
        <v>0.71528903295515933</v>
      </c>
      <c r="L58" s="22">
        <v>40.072340200000077</v>
      </c>
      <c r="M58" s="23">
        <v>32.218049999999963</v>
      </c>
      <c r="N58" s="22">
        <v>0.47716999999999998</v>
      </c>
      <c r="O58" s="21">
        <f t="shared" si="2"/>
        <v>0.80399721701304339</v>
      </c>
    </row>
    <row r="59" spans="1:15">
      <c r="A59" s="18"/>
      <c r="B59" s="18">
        <v>52001140</v>
      </c>
      <c r="C59" s="18" t="s">
        <v>55</v>
      </c>
      <c r="D59" s="19">
        <v>463</v>
      </c>
      <c r="E59" s="19">
        <v>435</v>
      </c>
      <c r="F59" s="19">
        <v>116</v>
      </c>
      <c r="G59" s="21">
        <f t="shared" si="0"/>
        <v>0.93952483801295894</v>
      </c>
      <c r="H59" s="19">
        <v>390</v>
      </c>
      <c r="I59" s="19">
        <v>326</v>
      </c>
      <c r="J59" s="19">
        <v>97</v>
      </c>
      <c r="K59" s="21">
        <f t="shared" si="1"/>
        <v>0.83589743589743593</v>
      </c>
      <c r="L59" s="22">
        <v>13.057617300000008</v>
      </c>
      <c r="M59" s="23">
        <v>14.632129999999995</v>
      </c>
      <c r="N59" s="22">
        <v>6.4708599999999974</v>
      </c>
      <c r="O59" s="21">
        <f t="shared" si="2"/>
        <v>1.1205819303648903</v>
      </c>
    </row>
    <row r="60" spans="1:15">
      <c r="A60" s="18"/>
      <c r="B60" s="18">
        <v>52001583</v>
      </c>
      <c r="C60" s="18" t="s">
        <v>95</v>
      </c>
      <c r="D60" s="19">
        <v>410</v>
      </c>
      <c r="E60" s="19">
        <v>489</v>
      </c>
      <c r="F60" s="19">
        <v>17</v>
      </c>
      <c r="G60" s="21">
        <f t="shared" si="0"/>
        <v>1.1926829268292682</v>
      </c>
      <c r="H60" s="19">
        <v>592</v>
      </c>
      <c r="I60" s="19">
        <v>514</v>
      </c>
      <c r="J60" s="19">
        <v>13</v>
      </c>
      <c r="K60" s="21">
        <f t="shared" si="1"/>
        <v>0.8682432432432432</v>
      </c>
      <c r="L60" s="22">
        <v>11.7273657</v>
      </c>
      <c r="M60" s="23">
        <v>12.197069999999991</v>
      </c>
      <c r="N60" s="22">
        <v>0.78789999999999993</v>
      </c>
      <c r="O60" s="21">
        <f t="shared" si="2"/>
        <v>1.0400519871227338</v>
      </c>
    </row>
    <row r="61" spans="1:15">
      <c r="A61" s="24" t="s">
        <v>58</v>
      </c>
      <c r="B61" s="24"/>
      <c r="C61" s="24"/>
      <c r="D61" s="25">
        <f>SUM(D51:D60)</f>
        <v>20903</v>
      </c>
      <c r="E61" s="25">
        <f>SUM(E51:E60)</f>
        <v>17217</v>
      </c>
      <c r="F61" s="25">
        <f>SUM(F51:F60)</f>
        <v>1035</v>
      </c>
      <c r="G61" s="26">
        <f t="shared" si="0"/>
        <v>0.82366167535760415</v>
      </c>
      <c r="H61" s="25">
        <f>SUM(H51:H60)</f>
        <v>23346</v>
      </c>
      <c r="I61" s="25">
        <f>SUM(I51:I60)</f>
        <v>20258</v>
      </c>
      <c r="J61" s="25">
        <f>SUM(J51:J60)</f>
        <v>771</v>
      </c>
      <c r="K61" s="26">
        <f t="shared" si="1"/>
        <v>0.86772894714297955</v>
      </c>
      <c r="L61" s="27">
        <f>SUM(L51:L60)</f>
        <v>447.78888339999992</v>
      </c>
      <c r="M61" s="27">
        <f>SUM(M51:M60)</f>
        <v>392.65818999999937</v>
      </c>
      <c r="N61" s="27">
        <f>SUM(N51:N60)</f>
        <v>24.481149999999982</v>
      </c>
      <c r="O61" s="26">
        <f t="shared" si="2"/>
        <v>0.87688239828242109</v>
      </c>
    </row>
    <row r="62" spans="1:15">
      <c r="A62" s="18" t="s">
        <v>59</v>
      </c>
      <c r="B62" s="18">
        <v>52000149</v>
      </c>
      <c r="C62" s="18" t="s">
        <v>60</v>
      </c>
      <c r="D62" s="19">
        <v>4076</v>
      </c>
      <c r="E62" s="19">
        <v>4327</v>
      </c>
      <c r="F62" s="19">
        <v>339</v>
      </c>
      <c r="G62" s="21">
        <f>E62/D62</f>
        <v>1.0615799803729147</v>
      </c>
      <c r="H62" s="19">
        <v>2896</v>
      </c>
      <c r="I62" s="19">
        <v>2635</v>
      </c>
      <c r="J62" s="19">
        <v>194</v>
      </c>
      <c r="K62" s="21">
        <f t="shared" si="1"/>
        <v>0.90987569060773477</v>
      </c>
      <c r="L62" s="22">
        <v>72.865666399999995</v>
      </c>
      <c r="M62" s="23">
        <v>79.893299999999911</v>
      </c>
      <c r="N62" s="22">
        <v>5.2447500000000069</v>
      </c>
      <c r="O62" s="21">
        <f t="shared" si="2"/>
        <v>1.0964464328291645</v>
      </c>
    </row>
    <row r="63" spans="1:15">
      <c r="A63" s="18"/>
      <c r="B63" s="18">
        <v>52000315</v>
      </c>
      <c r="C63" s="18" t="s">
        <v>61</v>
      </c>
      <c r="D63" s="19">
        <v>4461</v>
      </c>
      <c r="E63" s="19">
        <v>4448</v>
      </c>
      <c r="F63" s="19">
        <v>243</v>
      </c>
      <c r="G63" s="21">
        <f t="shared" si="0"/>
        <v>0.99708585518941939</v>
      </c>
      <c r="H63" s="19">
        <v>3672</v>
      </c>
      <c r="I63" s="19">
        <v>3423</v>
      </c>
      <c r="J63" s="19">
        <v>180</v>
      </c>
      <c r="K63" s="21">
        <f t="shared" si="1"/>
        <v>0.93218954248366015</v>
      </c>
      <c r="L63" s="22">
        <v>72.932730600000014</v>
      </c>
      <c r="M63" s="23">
        <v>82.484239999999787</v>
      </c>
      <c r="N63" s="22">
        <v>4.1172500000000012</v>
      </c>
      <c r="O63" s="21">
        <f t="shared" si="2"/>
        <v>1.1309632770008995</v>
      </c>
    </row>
    <row r="64" spans="1:15">
      <c r="A64" s="18"/>
      <c r="B64" s="18">
        <v>52000764</v>
      </c>
      <c r="C64" s="18" t="s">
        <v>63</v>
      </c>
      <c r="D64" s="19">
        <v>1545</v>
      </c>
      <c r="E64" s="19">
        <v>1700</v>
      </c>
      <c r="F64" s="19">
        <v>311</v>
      </c>
      <c r="G64" s="21">
        <f t="shared" si="0"/>
        <v>1.1003236245954693</v>
      </c>
      <c r="H64" s="19">
        <v>218</v>
      </c>
      <c r="I64" s="19">
        <v>141</v>
      </c>
      <c r="J64" s="19">
        <v>14</v>
      </c>
      <c r="K64" s="21">
        <f t="shared" si="1"/>
        <v>0.64678899082568808</v>
      </c>
      <c r="L64" s="22">
        <v>24.792364499999987</v>
      </c>
      <c r="M64" s="23">
        <v>27.691965999999876</v>
      </c>
      <c r="N64" s="22">
        <v>4.2821499999999997</v>
      </c>
      <c r="O64" s="21">
        <f t="shared" si="2"/>
        <v>1.1169554239169035</v>
      </c>
    </row>
    <row r="65" spans="1:15">
      <c r="A65" s="18"/>
      <c r="B65" s="18">
        <v>52000925</v>
      </c>
      <c r="C65" s="18" t="s">
        <v>65</v>
      </c>
      <c r="D65" s="19">
        <v>1514</v>
      </c>
      <c r="E65" s="19">
        <v>1312</v>
      </c>
      <c r="F65" s="19">
        <v>49</v>
      </c>
      <c r="G65" s="21">
        <f>E65/D65</f>
        <v>0.8665785997357992</v>
      </c>
      <c r="H65" s="19">
        <v>149</v>
      </c>
      <c r="I65" s="19">
        <v>170</v>
      </c>
      <c r="J65" s="19" t="s">
        <v>103</v>
      </c>
      <c r="K65" s="21">
        <f>I65/H65</f>
        <v>1.1409395973154361</v>
      </c>
      <c r="L65" s="22">
        <v>18.340688700000001</v>
      </c>
      <c r="M65" s="23">
        <v>19.276699999999931</v>
      </c>
      <c r="N65" s="22">
        <v>0.90671000000000002</v>
      </c>
      <c r="O65" s="21">
        <f>M65/L65</f>
        <v>1.05103468660912</v>
      </c>
    </row>
    <row r="66" spans="1:15">
      <c r="A66" s="18"/>
      <c r="B66" s="18">
        <v>52001454</v>
      </c>
      <c r="C66" s="18" t="s">
        <v>69</v>
      </c>
      <c r="D66" s="19">
        <v>3060</v>
      </c>
      <c r="E66" s="19">
        <v>2736</v>
      </c>
      <c r="F66" s="19">
        <v>101</v>
      </c>
      <c r="G66" s="21">
        <f>E66/D66</f>
        <v>0.89411764705882357</v>
      </c>
      <c r="H66" s="19">
        <v>2196</v>
      </c>
      <c r="I66" s="19">
        <v>1797</v>
      </c>
      <c r="J66" s="19">
        <v>66</v>
      </c>
      <c r="K66" s="21">
        <f>I66/H66</f>
        <v>0.81830601092896171</v>
      </c>
      <c r="L66" s="22">
        <v>52.495855999999982</v>
      </c>
      <c r="M66" s="23">
        <v>49.731299999999727</v>
      </c>
      <c r="N66" s="22">
        <v>2.0500300000000009</v>
      </c>
      <c r="O66" s="21">
        <f>M66/L66</f>
        <v>0.94733763366006918</v>
      </c>
    </row>
    <row r="67" spans="1:15">
      <c r="A67" s="18"/>
      <c r="B67" s="18">
        <v>52001586</v>
      </c>
      <c r="C67" s="18" t="s">
        <v>96</v>
      </c>
      <c r="D67" s="19">
        <v>825</v>
      </c>
      <c r="E67" s="19">
        <v>967</v>
      </c>
      <c r="F67" s="19" t="s">
        <v>103</v>
      </c>
      <c r="G67" s="21">
        <f>E67/D67</f>
        <v>1.1721212121212121</v>
      </c>
      <c r="H67" s="19">
        <v>337</v>
      </c>
      <c r="I67" s="19">
        <v>481</v>
      </c>
      <c r="J67" s="19" t="s">
        <v>103</v>
      </c>
      <c r="K67" s="21">
        <f>I67/H67</f>
        <v>1.4272997032640951</v>
      </c>
      <c r="L67" s="22">
        <v>11.223270199999996</v>
      </c>
      <c r="M67" s="23">
        <v>15.786189999999994</v>
      </c>
      <c r="N67" s="22" t="s">
        <v>103</v>
      </c>
      <c r="O67" s="21">
        <f>M67/L67</f>
        <v>1.4065588477055466</v>
      </c>
    </row>
    <row r="68" spans="1:15">
      <c r="A68" s="18"/>
      <c r="B68" s="18">
        <v>52000865</v>
      </c>
      <c r="C68" s="18" t="s">
        <v>64</v>
      </c>
      <c r="D68" s="19">
        <v>7054</v>
      </c>
      <c r="E68" s="19">
        <v>5974</v>
      </c>
      <c r="F68" s="19">
        <v>310</v>
      </c>
      <c r="G68" s="21">
        <f t="shared" si="0"/>
        <v>0.8468953785086476</v>
      </c>
      <c r="H68" s="19">
        <v>857</v>
      </c>
      <c r="I68" s="19">
        <v>912</v>
      </c>
      <c r="J68" s="19">
        <v>25</v>
      </c>
      <c r="K68" s="21">
        <f t="shared" si="1"/>
        <v>1.0641773628938156</v>
      </c>
      <c r="L68" s="22">
        <v>87.568259999999938</v>
      </c>
      <c r="M68" s="23">
        <v>87.010700000000071</v>
      </c>
      <c r="N68" s="22">
        <v>5.6229399999999954</v>
      </c>
      <c r="O68" s="21">
        <f t="shared" si="2"/>
        <v>0.99363285281676417</v>
      </c>
    </row>
    <row r="69" spans="1:15">
      <c r="A69" s="18"/>
      <c r="B69" s="18">
        <v>52001179</v>
      </c>
      <c r="C69" s="18" t="s">
        <v>66</v>
      </c>
      <c r="D69" s="19">
        <v>2216</v>
      </c>
      <c r="E69" s="19">
        <v>2747</v>
      </c>
      <c r="F69" s="19">
        <v>384</v>
      </c>
      <c r="G69" s="21">
        <f t="shared" si="0"/>
        <v>1.2396209386281589</v>
      </c>
      <c r="H69" s="19">
        <v>255</v>
      </c>
      <c r="I69" s="19">
        <v>408</v>
      </c>
      <c r="J69" s="19">
        <v>151</v>
      </c>
      <c r="K69" s="21">
        <f t="shared" si="1"/>
        <v>1.6</v>
      </c>
      <c r="L69" s="22">
        <v>25.980411499999999</v>
      </c>
      <c r="M69" s="23">
        <v>39.07935999999993</v>
      </c>
      <c r="N69" s="22">
        <v>6.3460399999999977</v>
      </c>
      <c r="O69" s="21">
        <f t="shared" si="2"/>
        <v>1.5041855668837243</v>
      </c>
    </row>
    <row r="70" spans="1:15">
      <c r="A70" s="18"/>
      <c r="B70" s="18">
        <v>52001409</v>
      </c>
      <c r="C70" s="18" t="s">
        <v>67</v>
      </c>
      <c r="D70" s="19">
        <v>4243</v>
      </c>
      <c r="E70" s="19">
        <v>3710</v>
      </c>
      <c r="F70" s="19">
        <v>572</v>
      </c>
      <c r="G70" s="21">
        <f t="shared" si="0"/>
        <v>0.8743813339618195</v>
      </c>
      <c r="H70" s="19">
        <v>369</v>
      </c>
      <c r="I70" s="19">
        <v>289</v>
      </c>
      <c r="J70" s="19">
        <v>82</v>
      </c>
      <c r="K70" s="21">
        <f t="shared" si="1"/>
        <v>0.78319783197831983</v>
      </c>
      <c r="L70" s="22">
        <v>68.303686799999994</v>
      </c>
      <c r="M70" s="23">
        <v>77.702669999999969</v>
      </c>
      <c r="N70" s="22">
        <v>21.26313999999995</v>
      </c>
      <c r="O70" s="21">
        <f t="shared" si="2"/>
        <v>1.1376057961193389</v>
      </c>
    </row>
    <row r="71" spans="1:15">
      <c r="A71" s="18"/>
      <c r="B71" s="18">
        <v>52001434</v>
      </c>
      <c r="C71" s="18" t="s">
        <v>68</v>
      </c>
      <c r="D71" s="19">
        <v>1900</v>
      </c>
      <c r="E71" s="19">
        <v>1363</v>
      </c>
      <c r="F71" s="19">
        <v>173</v>
      </c>
      <c r="G71" s="21">
        <f t="shared" si="0"/>
        <v>0.71736842105263154</v>
      </c>
      <c r="H71" s="19">
        <v>256</v>
      </c>
      <c r="I71" s="19">
        <v>159</v>
      </c>
      <c r="J71" s="19">
        <v>2</v>
      </c>
      <c r="K71" s="21">
        <f t="shared" si="1"/>
        <v>0.62109375</v>
      </c>
      <c r="L71" s="22">
        <v>22.253080099999984</v>
      </c>
      <c r="M71" s="23">
        <v>17.766611999999931</v>
      </c>
      <c r="N71" s="22">
        <v>1.7541520000000006</v>
      </c>
      <c r="O71" s="21">
        <f t="shared" si="2"/>
        <v>0.79838889358960896</v>
      </c>
    </row>
    <row r="72" spans="1:15">
      <c r="A72" s="24" t="s">
        <v>70</v>
      </c>
      <c r="B72" s="24"/>
      <c r="C72" s="24"/>
      <c r="D72" s="25">
        <f>SUM(D62:D71)</f>
        <v>30894</v>
      </c>
      <c r="E72" s="25">
        <f>SUM(E62:E71)</f>
        <v>29284</v>
      </c>
      <c r="F72" s="25">
        <f>SUM(F62:F71)</f>
        <v>2482</v>
      </c>
      <c r="G72" s="26">
        <f t="shared" ref="G72" si="6">E72/D72</f>
        <v>0.94788632096847281</v>
      </c>
      <c r="H72" s="25">
        <f>SUM(H62:H71)</f>
        <v>11205</v>
      </c>
      <c r="I72" s="25">
        <f>SUM(I62:I71)</f>
        <v>10415</v>
      </c>
      <c r="J72" s="25">
        <f>SUM(J62:J71)</f>
        <v>714</v>
      </c>
      <c r="K72" s="26">
        <f t="shared" ref="K72" si="7">I72/H72</f>
        <v>0.929495760821062</v>
      </c>
      <c r="L72" s="27">
        <f>SUM(L62:L71)</f>
        <v>456.75601479999989</v>
      </c>
      <c r="M72" s="27">
        <f>SUM(M62:M71)</f>
        <v>496.42303799999911</v>
      </c>
      <c r="N72" s="27">
        <f>SUM(N62:N71)</f>
        <v>51.587161999999957</v>
      </c>
      <c r="O72" s="26">
        <f t="shared" ref="O72" si="8">M72/L72</f>
        <v>1.0868451031068924</v>
      </c>
    </row>
    <row r="73" spans="1:15">
      <c r="A73" s="18" t="s">
        <v>71</v>
      </c>
      <c r="B73" s="18">
        <v>52000231</v>
      </c>
      <c r="C73" s="18" t="s">
        <v>75</v>
      </c>
      <c r="D73" s="19">
        <v>1374</v>
      </c>
      <c r="E73" s="19">
        <v>1147</v>
      </c>
      <c r="F73" s="19" t="s">
        <v>103</v>
      </c>
      <c r="G73" s="21">
        <f>E73/D73</f>
        <v>0.83478893740902471</v>
      </c>
      <c r="H73" s="19">
        <v>414</v>
      </c>
      <c r="I73" s="19">
        <v>296</v>
      </c>
      <c r="J73" s="19" t="s">
        <v>103</v>
      </c>
      <c r="K73" s="21">
        <f>I73/H73</f>
        <v>0.71497584541062797</v>
      </c>
      <c r="L73" s="22">
        <v>18.222028699999996</v>
      </c>
      <c r="M73" s="23">
        <v>16.002479999999977</v>
      </c>
      <c r="N73" s="22" t="s">
        <v>103</v>
      </c>
      <c r="O73" s="21">
        <f>M73/L73</f>
        <v>0.87819420457832897</v>
      </c>
    </row>
    <row r="74" spans="1:15">
      <c r="A74" s="18"/>
      <c r="B74" s="18">
        <v>52000549</v>
      </c>
      <c r="C74" s="18" t="s">
        <v>76</v>
      </c>
      <c r="D74" s="19">
        <v>2423</v>
      </c>
      <c r="E74" s="19">
        <v>1694</v>
      </c>
      <c r="F74" s="19">
        <v>199</v>
      </c>
      <c r="G74" s="21">
        <f t="shared" ref="G74:G87" si="9">E74/D74</f>
        <v>0.69913330581923239</v>
      </c>
      <c r="H74" s="19">
        <v>1219</v>
      </c>
      <c r="I74" s="19">
        <v>761</v>
      </c>
      <c r="J74" s="19">
        <v>52</v>
      </c>
      <c r="K74" s="21">
        <f t="shared" ref="K74:K87" si="10">I74/H74</f>
        <v>0.62428219852337985</v>
      </c>
      <c r="L74" s="22">
        <v>32.53408610000001</v>
      </c>
      <c r="M74" s="23">
        <v>23.85218999999994</v>
      </c>
      <c r="N74" s="22">
        <v>2.8825700000000016</v>
      </c>
      <c r="O74" s="21">
        <f t="shared" ref="O74:O87" si="11">M74/L74</f>
        <v>0.73314461413440268</v>
      </c>
    </row>
    <row r="75" spans="1:15">
      <c r="A75" s="18"/>
      <c r="B75" s="18">
        <v>52000615</v>
      </c>
      <c r="C75" s="18" t="s">
        <v>77</v>
      </c>
      <c r="D75" s="19">
        <v>4421</v>
      </c>
      <c r="E75" s="19">
        <v>4901</v>
      </c>
      <c r="F75" s="19">
        <v>814</v>
      </c>
      <c r="G75" s="21">
        <f t="shared" si="9"/>
        <v>1.1085727211038228</v>
      </c>
      <c r="H75" s="19">
        <v>1220</v>
      </c>
      <c r="I75" s="19">
        <v>1106</v>
      </c>
      <c r="J75" s="19">
        <v>80</v>
      </c>
      <c r="K75" s="21">
        <f t="shared" si="10"/>
        <v>0.90655737704918038</v>
      </c>
      <c r="L75" s="22">
        <v>82.304331599999969</v>
      </c>
      <c r="M75" s="23">
        <v>84.448290000000043</v>
      </c>
      <c r="N75" s="22">
        <v>10.962079999999986</v>
      </c>
      <c r="O75" s="21">
        <f t="shared" si="11"/>
        <v>1.0260491563241134</v>
      </c>
    </row>
    <row r="76" spans="1:15">
      <c r="A76" s="18"/>
      <c r="B76" s="18">
        <v>52001299</v>
      </c>
      <c r="C76" s="18" t="s">
        <v>81</v>
      </c>
      <c r="D76" s="19">
        <v>1925</v>
      </c>
      <c r="E76" s="19">
        <v>2544</v>
      </c>
      <c r="F76" s="19">
        <v>892</v>
      </c>
      <c r="G76" s="21">
        <f t="shared" si="9"/>
        <v>1.3215584415584416</v>
      </c>
      <c r="H76" s="19">
        <v>233</v>
      </c>
      <c r="I76" s="19">
        <v>240</v>
      </c>
      <c r="J76" s="19">
        <v>61</v>
      </c>
      <c r="K76" s="21">
        <f t="shared" si="10"/>
        <v>1.0300429184549356</v>
      </c>
      <c r="L76" s="22">
        <v>27.649818500000006</v>
      </c>
      <c r="M76" s="23">
        <v>36.554119999999969</v>
      </c>
      <c r="N76" s="22">
        <v>10.99464</v>
      </c>
      <c r="O76" s="21">
        <f t="shared" si="11"/>
        <v>1.3220383345373483</v>
      </c>
    </row>
    <row r="77" spans="1:15">
      <c r="A77" s="18"/>
      <c r="B77" s="18">
        <v>52000111</v>
      </c>
      <c r="C77" s="18" t="s">
        <v>74</v>
      </c>
      <c r="D77" s="19">
        <v>1365</v>
      </c>
      <c r="E77" s="19">
        <v>1383</v>
      </c>
      <c r="F77" s="19" t="s">
        <v>103</v>
      </c>
      <c r="G77" s="21">
        <f t="shared" si="9"/>
        <v>1.0131868131868131</v>
      </c>
      <c r="H77" s="19">
        <v>379</v>
      </c>
      <c r="I77" s="19">
        <v>303</v>
      </c>
      <c r="J77" s="19" t="s">
        <v>103</v>
      </c>
      <c r="K77" s="21">
        <f t="shared" si="10"/>
        <v>0.79947229551451182</v>
      </c>
      <c r="L77" s="22">
        <v>25.374520899999997</v>
      </c>
      <c r="M77" s="23">
        <v>26.142359999999954</v>
      </c>
      <c r="N77" s="22" t="s">
        <v>103</v>
      </c>
      <c r="O77" s="21">
        <f t="shared" si="11"/>
        <v>1.0302602403027028</v>
      </c>
    </row>
    <row r="78" spans="1:15">
      <c r="A78" s="18"/>
      <c r="B78" s="18">
        <v>52000680</v>
      </c>
      <c r="C78" s="18" t="s">
        <v>78</v>
      </c>
      <c r="D78" s="19">
        <v>1276</v>
      </c>
      <c r="E78" s="19">
        <v>832</v>
      </c>
      <c r="F78" s="19">
        <v>18</v>
      </c>
      <c r="G78" s="21">
        <f t="shared" si="9"/>
        <v>0.65203761755485889</v>
      </c>
      <c r="H78" s="19">
        <v>255</v>
      </c>
      <c r="I78" s="19">
        <v>207</v>
      </c>
      <c r="J78" s="19" t="s">
        <v>103</v>
      </c>
      <c r="K78" s="21">
        <f t="shared" si="10"/>
        <v>0.81176470588235294</v>
      </c>
      <c r="L78" s="22">
        <v>20.133942100000024</v>
      </c>
      <c r="M78" s="23">
        <v>15.847339999999972</v>
      </c>
      <c r="N78" s="22">
        <v>0.19785000000000003</v>
      </c>
      <c r="O78" s="21">
        <f t="shared" si="11"/>
        <v>0.78709573720289749</v>
      </c>
    </row>
    <row r="79" spans="1:15">
      <c r="A79" s="18"/>
      <c r="B79" s="18">
        <v>52000754</v>
      </c>
      <c r="C79" s="18" t="s">
        <v>79</v>
      </c>
      <c r="D79" s="19">
        <v>2293</v>
      </c>
      <c r="E79" s="19">
        <v>2457</v>
      </c>
      <c r="F79" s="19">
        <v>248</v>
      </c>
      <c r="G79" s="21">
        <f t="shared" si="9"/>
        <v>1.0715220235499345</v>
      </c>
      <c r="H79" s="19">
        <v>839</v>
      </c>
      <c r="I79" s="19">
        <v>932</v>
      </c>
      <c r="J79" s="19">
        <v>108</v>
      </c>
      <c r="K79" s="21">
        <f t="shared" si="10"/>
        <v>1.1108462455303934</v>
      </c>
      <c r="L79" s="22">
        <v>38.074219599999992</v>
      </c>
      <c r="M79" s="23">
        <v>40.027529999999793</v>
      </c>
      <c r="N79" s="22">
        <v>4.1888000000000005</v>
      </c>
      <c r="O79" s="21">
        <f t="shared" si="11"/>
        <v>1.0513027035227742</v>
      </c>
    </row>
    <row r="80" spans="1:15">
      <c r="A80" s="18"/>
      <c r="B80" s="18">
        <v>52001510</v>
      </c>
      <c r="C80" s="18" t="s">
        <v>83</v>
      </c>
      <c r="D80" s="19">
        <v>1363</v>
      </c>
      <c r="E80" s="19">
        <v>1302</v>
      </c>
      <c r="F80" s="19">
        <v>91</v>
      </c>
      <c r="G80" s="21">
        <f t="shared" si="9"/>
        <v>0.95524578136463678</v>
      </c>
      <c r="H80" s="19">
        <v>272</v>
      </c>
      <c r="I80" s="19">
        <v>290</v>
      </c>
      <c r="J80" s="19">
        <v>9</v>
      </c>
      <c r="K80" s="21">
        <f t="shared" si="10"/>
        <v>1.0661764705882353</v>
      </c>
      <c r="L80" s="22">
        <v>25.042470600000005</v>
      </c>
      <c r="M80" s="23">
        <v>28.989539999999948</v>
      </c>
      <c r="N80" s="22">
        <v>1.4570400000000001</v>
      </c>
      <c r="O80" s="21">
        <f t="shared" si="11"/>
        <v>1.157615015828348</v>
      </c>
    </row>
    <row r="81" spans="1:15">
      <c r="A81" s="18"/>
      <c r="B81" s="18">
        <v>52001580</v>
      </c>
      <c r="C81" s="18" t="s">
        <v>94</v>
      </c>
      <c r="D81" s="19">
        <v>1141</v>
      </c>
      <c r="E81" s="19">
        <v>792</v>
      </c>
      <c r="F81" s="19">
        <v>17</v>
      </c>
      <c r="G81" s="21">
        <f t="shared" si="9"/>
        <v>0.69412795793163895</v>
      </c>
      <c r="H81" s="19">
        <v>135</v>
      </c>
      <c r="I81" s="19">
        <v>77</v>
      </c>
      <c r="J81" s="19">
        <v>3</v>
      </c>
      <c r="K81" s="21">
        <f t="shared" si="10"/>
        <v>0.57037037037037042</v>
      </c>
      <c r="L81" s="22">
        <v>14.366784999999998</v>
      </c>
      <c r="M81" s="23">
        <v>11.375629999999976</v>
      </c>
      <c r="N81" s="22">
        <v>0.19341000000000008</v>
      </c>
      <c r="O81" s="21">
        <f t="shared" si="11"/>
        <v>0.79180067078333649</v>
      </c>
    </row>
    <row r="82" spans="1:15">
      <c r="B82" s="18">
        <v>50007865</v>
      </c>
      <c r="C82" s="18" t="s">
        <v>72</v>
      </c>
      <c r="D82" s="19">
        <v>4339</v>
      </c>
      <c r="E82" s="19">
        <v>3774</v>
      </c>
      <c r="F82" s="19">
        <v>371</v>
      </c>
      <c r="G82" s="21">
        <f t="shared" si="9"/>
        <v>0.86978566489974651</v>
      </c>
      <c r="H82" s="19">
        <v>1596</v>
      </c>
      <c r="I82" s="19">
        <v>1415</v>
      </c>
      <c r="J82" s="19">
        <v>32</v>
      </c>
      <c r="K82" s="21">
        <f t="shared" si="10"/>
        <v>0.88659147869674182</v>
      </c>
      <c r="L82" s="22">
        <v>76.665589600000004</v>
      </c>
      <c r="M82" s="23">
        <v>68.893329999999722</v>
      </c>
      <c r="N82" s="22">
        <v>4.641839999999994</v>
      </c>
      <c r="O82" s="21">
        <f t="shared" si="11"/>
        <v>0.89862127663073132</v>
      </c>
    </row>
    <row r="83" spans="1:15">
      <c r="A83" s="18"/>
      <c r="B83" s="18">
        <v>50008463</v>
      </c>
      <c r="C83" s="18" t="s">
        <v>73</v>
      </c>
      <c r="D83" s="19">
        <v>1963</v>
      </c>
      <c r="E83" s="19">
        <v>1607</v>
      </c>
      <c r="F83" s="19">
        <v>12</v>
      </c>
      <c r="G83" s="21">
        <f t="shared" si="9"/>
        <v>0.81864493122771265</v>
      </c>
      <c r="H83" s="19">
        <v>1210</v>
      </c>
      <c r="I83" s="19">
        <v>1009</v>
      </c>
      <c r="J83" s="19">
        <v>25</v>
      </c>
      <c r="K83" s="21">
        <f t="shared" si="10"/>
        <v>0.83388429752066118</v>
      </c>
      <c r="L83" s="22">
        <v>29.046328199999969</v>
      </c>
      <c r="M83" s="23">
        <v>25.8824399999999</v>
      </c>
      <c r="N83" s="22">
        <v>0.30084000000000005</v>
      </c>
      <c r="O83" s="21">
        <f t="shared" si="11"/>
        <v>0.8910744181428043</v>
      </c>
    </row>
    <row r="84" spans="1:15">
      <c r="A84" s="18"/>
      <c r="B84" s="18">
        <v>52001300</v>
      </c>
      <c r="C84" s="18" t="s">
        <v>82</v>
      </c>
      <c r="D84" s="19">
        <v>2037</v>
      </c>
      <c r="E84" s="19">
        <v>1551</v>
      </c>
      <c r="F84" s="19">
        <v>121</v>
      </c>
      <c r="G84" s="21">
        <f t="shared" si="9"/>
        <v>0.76141384388807065</v>
      </c>
      <c r="H84" s="19">
        <v>791</v>
      </c>
      <c r="I84" s="19">
        <v>683</v>
      </c>
      <c r="J84" s="19">
        <v>124</v>
      </c>
      <c r="K84" s="21">
        <f t="shared" si="10"/>
        <v>0.8634639696586599</v>
      </c>
      <c r="L84" s="22">
        <v>28.237558699999973</v>
      </c>
      <c r="M84" s="23">
        <v>26.790668999999792</v>
      </c>
      <c r="N84" s="22">
        <v>2.6344799999999999</v>
      </c>
      <c r="O84" s="21">
        <f t="shared" si="11"/>
        <v>0.94876009943451012</v>
      </c>
    </row>
    <row r="85" spans="1:15">
      <c r="A85" s="18"/>
      <c r="B85" s="18">
        <v>52001581</v>
      </c>
      <c r="C85" s="18" t="s">
        <v>97</v>
      </c>
      <c r="D85" s="19">
        <v>1777</v>
      </c>
      <c r="E85" s="19">
        <v>1259</v>
      </c>
      <c r="F85" s="19" t="s">
        <v>103</v>
      </c>
      <c r="G85" s="21">
        <f t="shared" si="9"/>
        <v>0.70849746764209343</v>
      </c>
      <c r="H85" s="19">
        <v>815</v>
      </c>
      <c r="I85" s="19">
        <v>516</v>
      </c>
      <c r="J85" s="19" t="s">
        <v>103</v>
      </c>
      <c r="K85" s="21">
        <f t="shared" si="10"/>
        <v>0.63312883435582823</v>
      </c>
      <c r="L85" s="22">
        <v>24.927049700000012</v>
      </c>
      <c r="M85" s="23">
        <v>17.903829999999946</v>
      </c>
      <c r="N85" s="22" t="s">
        <v>103</v>
      </c>
      <c r="O85" s="21">
        <f t="shared" si="11"/>
        <v>0.71824905937424022</v>
      </c>
    </row>
    <row r="86" spans="1:15">
      <c r="A86" s="24" t="s">
        <v>84</v>
      </c>
      <c r="B86" s="24"/>
      <c r="C86" s="24"/>
      <c r="D86" s="25">
        <f>SUM(D73:D85)</f>
        <v>27697</v>
      </c>
      <c r="E86" s="25">
        <f>SUM(E73:E85)</f>
        <v>25243</v>
      </c>
      <c r="F86" s="25">
        <f>SUM(F73:F85)</f>
        <v>2783</v>
      </c>
      <c r="G86" s="26">
        <f t="shared" si="9"/>
        <v>0.9113983463913059</v>
      </c>
      <c r="H86" s="25">
        <f t="shared" ref="H86:J86" si="12">SUM(H73:H85)</f>
        <v>9378</v>
      </c>
      <c r="I86" s="25">
        <f t="shared" si="12"/>
        <v>7835</v>
      </c>
      <c r="J86" s="25">
        <f t="shared" si="12"/>
        <v>494</v>
      </c>
      <c r="K86" s="26">
        <f t="shared" si="10"/>
        <v>0.83546598421838347</v>
      </c>
      <c r="L86" s="35">
        <f t="shared" ref="L86:N86" si="13">SUM(L73:L85)</f>
        <v>442.57872929999991</v>
      </c>
      <c r="M86" s="35">
        <f t="shared" si="13"/>
        <v>422.70974899999902</v>
      </c>
      <c r="N86" s="35">
        <f t="shared" si="13"/>
        <v>38.453549999999979</v>
      </c>
      <c r="O86" s="26">
        <f t="shared" si="11"/>
        <v>0.95510633705459258</v>
      </c>
    </row>
    <row r="87" spans="1:15">
      <c r="A87" s="18" t="s">
        <v>85</v>
      </c>
      <c r="B87" s="18"/>
      <c r="C87" s="18"/>
      <c r="D87" s="19">
        <f>SUM(D86,D72,D61,D50,D34,D26,D10)</f>
        <v>194202</v>
      </c>
      <c r="E87" s="19">
        <f>SUM(E86,E72,E61,E50,E34,E26,E10)</f>
        <v>171841</v>
      </c>
      <c r="F87" s="19">
        <f>SUM(F86,F72,F61,F50,F34,F26,F10)</f>
        <v>11146</v>
      </c>
      <c r="G87" s="21">
        <f t="shared" si="9"/>
        <v>0.88485700456225991</v>
      </c>
      <c r="H87" s="19">
        <f>SUM(H86,H72,H61,H50,H34,H26,H10)</f>
        <v>90123</v>
      </c>
      <c r="I87" s="19">
        <f>SUM(I86,I72,I61,I50,I34,I26,I10)</f>
        <v>79864</v>
      </c>
      <c r="J87" s="19">
        <f>SUM(J86,J72,J61,J50,J34,J26,J10)</f>
        <v>3754</v>
      </c>
      <c r="K87" s="21">
        <f t="shared" si="10"/>
        <v>0.88616668331058668</v>
      </c>
      <c r="L87" s="36">
        <f>SUM(L86,L72,L61,L50,L34,L26,L10)</f>
        <v>3120.6524555000005</v>
      </c>
      <c r="M87" s="36">
        <f>SUM(M86,M72,M61,M50,M34,M26,M10)</f>
        <v>3062.356038999993</v>
      </c>
      <c r="N87" s="36">
        <f>SUM(N86,N72,N61,N50,N34,N26,N10)</f>
        <v>207.21302299999991</v>
      </c>
      <c r="O87" s="21">
        <f t="shared" si="11"/>
        <v>0.98131915766612754</v>
      </c>
    </row>
  </sheetData>
  <mergeCells count="3">
    <mergeCell ref="D1:G1"/>
    <mergeCell ref="H1:K1"/>
    <mergeCell ref="L1:O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P87"/>
  <sheetViews>
    <sheetView workbookViewId="0">
      <pane xSplit="3" ySplit="2" topLeftCell="D60" activePane="bottomRight" state="frozen"/>
      <selection pane="topRight" activeCell="D1" sqref="D1"/>
      <selection pane="bottomLeft" activeCell="A3" sqref="A3"/>
      <selection pane="bottomRight" activeCell="F10" sqref="F10"/>
    </sheetView>
  </sheetViews>
  <sheetFormatPr defaultRowHeight="15"/>
  <cols>
    <col min="1" max="2" width="9.140625" style="16"/>
    <col min="3" max="3" width="37.140625" style="16" bestFit="1" customWidth="1"/>
    <col min="4" max="4" width="9.140625" style="39"/>
    <col min="5" max="5" width="11.7109375" style="39" bestFit="1" customWidth="1"/>
    <col min="6" max="6" width="14.85546875" style="39" customWidth="1"/>
    <col min="7" max="7" width="7.28515625" style="39" bestFit="1" customWidth="1"/>
    <col min="8" max="8" width="9.140625" style="39"/>
    <col min="9" max="9" width="11.7109375" style="39" bestFit="1" customWidth="1"/>
    <col min="10" max="10" width="15.28515625" style="39" customWidth="1"/>
    <col min="11" max="11" width="11.7109375" style="39" customWidth="1"/>
    <col min="12" max="12" width="9" style="39" bestFit="1" customWidth="1"/>
    <col min="13" max="13" width="11.7109375" style="39" bestFit="1" customWidth="1"/>
    <col min="14" max="14" width="15.28515625" style="39" customWidth="1"/>
    <col min="15" max="15" width="9.140625" style="39"/>
    <col min="17" max="17" width="10" style="16" bestFit="1" customWidth="1"/>
    <col min="18" max="16384" width="9.140625" style="16"/>
  </cols>
  <sheetData>
    <row r="1" spans="1:15">
      <c r="A1" s="45"/>
      <c r="B1" s="45"/>
      <c r="C1" s="45"/>
      <c r="D1" s="90" t="s">
        <v>86</v>
      </c>
      <c r="E1" s="90"/>
      <c r="F1" s="90"/>
      <c r="G1" s="90"/>
      <c r="H1" s="91" t="s">
        <v>89</v>
      </c>
      <c r="I1" s="91"/>
      <c r="J1" s="91"/>
      <c r="K1" s="91"/>
      <c r="L1" s="92" t="s">
        <v>90</v>
      </c>
      <c r="M1" s="92"/>
      <c r="N1" s="92"/>
      <c r="O1" s="92"/>
    </row>
    <row r="2" spans="1:15" ht="33" customHeight="1">
      <c r="A2" s="46" t="s">
        <v>0</v>
      </c>
      <c r="B2" s="46" t="s">
        <v>1</v>
      </c>
      <c r="C2" s="46" t="s">
        <v>2</v>
      </c>
      <c r="D2" s="46" t="s">
        <v>87</v>
      </c>
      <c r="E2" s="46" t="s">
        <v>88</v>
      </c>
      <c r="F2" s="47" t="s">
        <v>105</v>
      </c>
      <c r="G2" s="46" t="s">
        <v>93</v>
      </c>
      <c r="H2" s="46" t="s">
        <v>87</v>
      </c>
      <c r="I2" s="46" t="s">
        <v>88</v>
      </c>
      <c r="J2" s="47" t="str">
        <f>F2</f>
        <v>SECONDARY 30th   April SALE</v>
      </c>
      <c r="K2" s="46" t="s">
        <v>93</v>
      </c>
      <c r="L2" s="46" t="s">
        <v>87</v>
      </c>
      <c r="M2" s="46" t="s">
        <v>88</v>
      </c>
      <c r="N2" s="47" t="str">
        <f>F2</f>
        <v>SECONDARY 30th   April SALE</v>
      </c>
      <c r="O2" s="46" t="s">
        <v>93</v>
      </c>
    </row>
    <row r="3" spans="1:15">
      <c r="A3" s="45" t="s">
        <v>3</v>
      </c>
      <c r="B3" s="45">
        <v>52000238</v>
      </c>
      <c r="C3" s="45" t="s">
        <v>4</v>
      </c>
      <c r="D3" s="48">
        <v>3196</v>
      </c>
      <c r="E3" s="48">
        <v>2952</v>
      </c>
      <c r="F3" s="48">
        <v>58</v>
      </c>
      <c r="G3" s="49">
        <f>E3/D3</f>
        <v>0.92365456821026282</v>
      </c>
      <c r="H3" s="48">
        <v>766</v>
      </c>
      <c r="I3" s="48">
        <v>856</v>
      </c>
      <c r="J3" s="48">
        <v>12</v>
      </c>
      <c r="K3" s="49">
        <f>I3/H3</f>
        <v>1.1174934725848564</v>
      </c>
      <c r="L3" s="50">
        <v>45.882446399999935</v>
      </c>
      <c r="M3" s="50">
        <v>45.842551000000199</v>
      </c>
      <c r="N3" s="50">
        <v>0.97152000000000005</v>
      </c>
      <c r="O3" s="49">
        <f>M3/L3</f>
        <v>0.99913048664293247</v>
      </c>
    </row>
    <row r="4" spans="1:15">
      <c r="A4" s="45"/>
      <c r="B4" s="45">
        <v>52000671</v>
      </c>
      <c r="C4" s="45" t="s">
        <v>7</v>
      </c>
      <c r="D4" s="48">
        <v>1027</v>
      </c>
      <c r="E4" s="48">
        <v>923</v>
      </c>
      <c r="F4" s="48" t="s">
        <v>103</v>
      </c>
      <c r="G4" s="49">
        <f>E4/D4</f>
        <v>0.89873417721518989</v>
      </c>
      <c r="H4" s="48">
        <v>90</v>
      </c>
      <c r="I4" s="48">
        <v>91</v>
      </c>
      <c r="J4" s="48" t="s">
        <v>103</v>
      </c>
      <c r="K4" s="49">
        <f>I4/H4</f>
        <v>1.0111111111111111</v>
      </c>
      <c r="L4" s="50">
        <v>13.359471299999999</v>
      </c>
      <c r="M4" s="50">
        <v>12.008000000000001</v>
      </c>
      <c r="N4" s="50" t="s">
        <v>103</v>
      </c>
      <c r="O4" s="49">
        <f>M4/L4</f>
        <v>0.89883796524193305</v>
      </c>
    </row>
    <row r="5" spans="1:15">
      <c r="A5" s="45"/>
      <c r="B5" s="45">
        <v>52001160</v>
      </c>
      <c r="C5" s="45" t="s">
        <v>8</v>
      </c>
      <c r="D5" s="48">
        <v>3089</v>
      </c>
      <c r="E5" s="48">
        <v>2786</v>
      </c>
      <c r="F5" s="48" t="s">
        <v>103</v>
      </c>
      <c r="G5" s="49">
        <f>E5/D5</f>
        <v>0.90191000323729364</v>
      </c>
      <c r="H5" s="48">
        <v>811</v>
      </c>
      <c r="I5" s="48">
        <v>780</v>
      </c>
      <c r="J5" s="48" t="s">
        <v>103</v>
      </c>
      <c r="K5" s="49">
        <f>I5/H5</f>
        <v>0.96177558569667077</v>
      </c>
      <c r="L5" s="50">
        <v>43.17595350000007</v>
      </c>
      <c r="M5" s="50">
        <v>38.954643000000075</v>
      </c>
      <c r="N5" s="50" t="s">
        <v>103</v>
      </c>
      <c r="O5" s="49">
        <f>M5/L5</f>
        <v>0.90223005729334993</v>
      </c>
    </row>
    <row r="6" spans="1:15">
      <c r="A6" s="45"/>
      <c r="B6" s="45">
        <v>52001514</v>
      </c>
      <c r="C6" s="45" t="s">
        <v>9</v>
      </c>
      <c r="D6" s="48">
        <v>1432</v>
      </c>
      <c r="E6" s="48">
        <v>1399</v>
      </c>
      <c r="F6" s="48" t="s">
        <v>103</v>
      </c>
      <c r="G6" s="49">
        <f>E6/D6</f>
        <v>0.97695530726256985</v>
      </c>
      <c r="H6" s="48">
        <v>490</v>
      </c>
      <c r="I6" s="48">
        <v>529</v>
      </c>
      <c r="J6" s="48" t="s">
        <v>103</v>
      </c>
      <c r="K6" s="49">
        <f>I6/H6</f>
        <v>1.0795918367346939</v>
      </c>
      <c r="L6" s="50">
        <v>18.671722899999974</v>
      </c>
      <c r="M6" s="50">
        <v>19.711609999999972</v>
      </c>
      <c r="N6" s="50" t="s">
        <v>103</v>
      </c>
      <c r="O6" s="49">
        <f>M6/L6</f>
        <v>1.055693151915831</v>
      </c>
    </row>
    <row r="7" spans="1:15">
      <c r="A7" s="45"/>
      <c r="B7" s="45">
        <v>52000379</v>
      </c>
      <c r="C7" s="45" t="s">
        <v>5</v>
      </c>
      <c r="D7" s="48">
        <v>2561</v>
      </c>
      <c r="E7" s="48">
        <v>2350</v>
      </c>
      <c r="F7" s="48">
        <v>178</v>
      </c>
      <c r="G7" s="49">
        <f t="shared" ref="G7:G71" si="0">E7/D7</f>
        <v>0.91761030847325264</v>
      </c>
      <c r="H7" s="48">
        <v>487</v>
      </c>
      <c r="I7" s="48">
        <v>433</v>
      </c>
      <c r="J7" s="48">
        <v>19</v>
      </c>
      <c r="K7" s="49">
        <f t="shared" ref="K7:K71" si="1">I7/H7</f>
        <v>0.88911704312114992</v>
      </c>
      <c r="L7" s="50">
        <v>32.19598169999999</v>
      </c>
      <c r="M7" s="50">
        <v>29.085159000000004</v>
      </c>
      <c r="N7" s="50">
        <v>2.2366600000000001</v>
      </c>
      <c r="O7" s="49">
        <f t="shared" ref="O7:O71" si="2">M7/L7</f>
        <v>0.90337854180107247</v>
      </c>
    </row>
    <row r="8" spans="1:15">
      <c r="A8" s="45"/>
      <c r="B8" s="45">
        <v>52000524</v>
      </c>
      <c r="C8" s="45" t="s">
        <v>6</v>
      </c>
      <c r="D8" s="48">
        <v>2510</v>
      </c>
      <c r="E8" s="48">
        <v>1976</v>
      </c>
      <c r="F8" s="48">
        <v>134</v>
      </c>
      <c r="G8" s="49">
        <f t="shared" si="0"/>
        <v>0.78725099601593629</v>
      </c>
      <c r="H8" s="48">
        <v>536</v>
      </c>
      <c r="I8" s="48">
        <v>351</v>
      </c>
      <c r="J8" s="48">
        <v>30</v>
      </c>
      <c r="K8" s="49">
        <f t="shared" si="1"/>
        <v>0.65485074626865669</v>
      </c>
      <c r="L8" s="50">
        <v>38.722849599999996</v>
      </c>
      <c r="M8" s="50">
        <v>29.334700000000044</v>
      </c>
      <c r="N8" s="50">
        <v>1.9901699999999996</v>
      </c>
      <c r="O8" s="49">
        <f t="shared" si="2"/>
        <v>0.75755530140529859</v>
      </c>
    </row>
    <row r="9" spans="1:15">
      <c r="A9" s="45"/>
      <c r="B9" s="45">
        <v>52001570</v>
      </c>
      <c r="C9" s="45" t="s">
        <v>10</v>
      </c>
      <c r="D9" s="48" t="s">
        <v>103</v>
      </c>
      <c r="E9" s="48">
        <v>202</v>
      </c>
      <c r="F9" s="48" t="s">
        <v>103</v>
      </c>
      <c r="G9" s="49" t="e">
        <f t="shared" si="0"/>
        <v>#VALUE!</v>
      </c>
      <c r="H9" s="48" t="s">
        <v>103</v>
      </c>
      <c r="I9" s="48">
        <v>21</v>
      </c>
      <c r="J9" s="48" t="s">
        <v>103</v>
      </c>
      <c r="K9" s="49" t="e">
        <f t="shared" si="1"/>
        <v>#VALUE!</v>
      </c>
      <c r="L9" s="50" t="s">
        <v>103</v>
      </c>
      <c r="M9" s="50">
        <v>2.4610099999999999</v>
      </c>
      <c r="N9" s="50" t="s">
        <v>103</v>
      </c>
      <c r="O9" s="49" t="e">
        <f t="shared" si="2"/>
        <v>#VALUE!</v>
      </c>
    </row>
    <row r="10" spans="1:15">
      <c r="A10" s="51" t="s">
        <v>11</v>
      </c>
      <c r="B10" s="51"/>
      <c r="C10" s="51"/>
      <c r="D10" s="52">
        <f>SUM(D3:D9)</f>
        <v>13815</v>
      </c>
      <c r="E10" s="52">
        <f>SUM(E3:E9)</f>
        <v>12588</v>
      </c>
      <c r="F10" s="52">
        <f>SUM(F3:F9)</f>
        <v>370</v>
      </c>
      <c r="G10" s="53">
        <f t="shared" si="0"/>
        <v>0.91118349619978289</v>
      </c>
      <c r="H10" s="52">
        <f>SUM(H3:H9)</f>
        <v>3180</v>
      </c>
      <c r="I10" s="52">
        <f>SUM(I3:I9)</f>
        <v>3061</v>
      </c>
      <c r="J10" s="52">
        <f>SUM(J3:J9)</f>
        <v>61</v>
      </c>
      <c r="K10" s="53">
        <f t="shared" si="1"/>
        <v>0.96257861635220121</v>
      </c>
      <c r="L10" s="54">
        <f>SUM(L3:L9)</f>
        <v>192.00842539999996</v>
      </c>
      <c r="M10" s="54">
        <f>SUM(M3:M9)</f>
        <v>177.39767300000031</v>
      </c>
      <c r="N10" s="54">
        <f>SUM(N3:N9)</f>
        <v>5.1983499999999996</v>
      </c>
      <c r="O10" s="53">
        <f t="shared" si="2"/>
        <v>0.92390567044356553</v>
      </c>
    </row>
    <row r="11" spans="1:15">
      <c r="A11" s="45" t="s">
        <v>12</v>
      </c>
      <c r="B11" s="45">
        <v>50000964</v>
      </c>
      <c r="C11" s="45" t="s">
        <v>13</v>
      </c>
      <c r="D11" s="48">
        <v>5408</v>
      </c>
      <c r="E11" s="48">
        <v>4705</v>
      </c>
      <c r="F11" s="48">
        <v>389</v>
      </c>
      <c r="G11" s="49">
        <f>E11/D11</f>
        <v>0.87000739644970415</v>
      </c>
      <c r="H11" s="48">
        <v>4232</v>
      </c>
      <c r="I11" s="48">
        <v>3734</v>
      </c>
      <c r="J11" s="48">
        <v>177</v>
      </c>
      <c r="K11" s="49">
        <f t="shared" si="1"/>
        <v>0.88232514177693766</v>
      </c>
      <c r="L11" s="50">
        <v>102.49238860000006</v>
      </c>
      <c r="M11" s="50">
        <v>93.161820000000716</v>
      </c>
      <c r="N11" s="50">
        <v>7.8788699999999974</v>
      </c>
      <c r="O11" s="49">
        <f t="shared" si="2"/>
        <v>0.90896330227589861</v>
      </c>
    </row>
    <row r="12" spans="1:15">
      <c r="A12" s="45"/>
      <c r="B12" s="45">
        <v>50010344</v>
      </c>
      <c r="C12" s="45" t="s">
        <v>14</v>
      </c>
      <c r="D12" s="48">
        <v>2313</v>
      </c>
      <c r="E12" s="48">
        <v>2454</v>
      </c>
      <c r="F12" s="48" t="s">
        <v>103</v>
      </c>
      <c r="G12" s="49">
        <f t="shared" si="0"/>
        <v>1.0609597924773022</v>
      </c>
      <c r="H12" s="48">
        <v>2129</v>
      </c>
      <c r="I12" s="48">
        <v>2106</v>
      </c>
      <c r="J12" s="48">
        <v>4</v>
      </c>
      <c r="K12" s="49">
        <f t="shared" si="1"/>
        <v>0.98919680601221227</v>
      </c>
      <c r="L12" s="50">
        <v>54.34839250000001</v>
      </c>
      <c r="M12" s="50">
        <v>54.316150000000448</v>
      </c>
      <c r="N12" s="50">
        <v>0.18819999999999998</v>
      </c>
      <c r="O12" s="49">
        <f t="shared" si="2"/>
        <v>0.99940674418292019</v>
      </c>
    </row>
    <row r="13" spans="1:15">
      <c r="A13" s="45"/>
      <c r="B13" s="45">
        <v>52000433</v>
      </c>
      <c r="C13" s="45" t="s">
        <v>15</v>
      </c>
      <c r="D13" s="48">
        <v>4506</v>
      </c>
      <c r="E13" s="48">
        <v>3582</v>
      </c>
      <c r="F13" s="48">
        <v>90</v>
      </c>
      <c r="G13" s="49">
        <f t="shared" si="0"/>
        <v>0.79494007989347537</v>
      </c>
      <c r="H13" s="48">
        <v>2736</v>
      </c>
      <c r="I13" s="48">
        <v>2173</v>
      </c>
      <c r="J13" s="48">
        <v>17</v>
      </c>
      <c r="K13" s="49">
        <f t="shared" si="1"/>
        <v>0.79422514619883045</v>
      </c>
      <c r="L13" s="50">
        <v>86.388752299999993</v>
      </c>
      <c r="M13" s="50">
        <v>68.213220000000547</v>
      </c>
      <c r="N13" s="50">
        <v>1.5224299999999995</v>
      </c>
      <c r="O13" s="49">
        <f t="shared" si="2"/>
        <v>0.78960765358803031</v>
      </c>
    </row>
    <row r="14" spans="1:15">
      <c r="A14" s="45"/>
      <c r="B14" s="45">
        <v>52001264</v>
      </c>
      <c r="C14" s="45" t="s">
        <v>20</v>
      </c>
      <c r="D14" s="48" t="s">
        <v>103</v>
      </c>
      <c r="E14" s="48" t="s">
        <v>103</v>
      </c>
      <c r="F14" s="48" t="s">
        <v>103</v>
      </c>
      <c r="G14" s="49" t="e">
        <f>E14/D14</f>
        <v>#VALUE!</v>
      </c>
      <c r="H14" s="48" t="s">
        <v>103</v>
      </c>
      <c r="I14" s="48" t="s">
        <v>103</v>
      </c>
      <c r="J14" s="48" t="s">
        <v>103</v>
      </c>
      <c r="K14" s="49" t="e">
        <f t="shared" si="1"/>
        <v>#VALUE!</v>
      </c>
      <c r="L14" s="50" t="s">
        <v>103</v>
      </c>
      <c r="M14" s="50" t="s">
        <v>103</v>
      </c>
      <c r="N14" s="50" t="s">
        <v>103</v>
      </c>
      <c r="O14" s="49" t="e">
        <f t="shared" si="2"/>
        <v>#VALUE!</v>
      </c>
    </row>
    <row r="15" spans="1:15">
      <c r="A15" s="45"/>
      <c r="B15" s="45">
        <v>52001289</v>
      </c>
      <c r="C15" s="45" t="s">
        <v>21</v>
      </c>
      <c r="D15" s="48">
        <v>2072</v>
      </c>
      <c r="E15" s="48">
        <v>2181</v>
      </c>
      <c r="F15" s="48" t="s">
        <v>103</v>
      </c>
      <c r="G15" s="49">
        <f>E15/D15</f>
        <v>1.0526061776061777</v>
      </c>
      <c r="H15" s="48">
        <v>1167</v>
      </c>
      <c r="I15" s="48">
        <v>1012</v>
      </c>
      <c r="J15" s="48" t="s">
        <v>103</v>
      </c>
      <c r="K15" s="49">
        <f>I15/H15</f>
        <v>0.86718080548414733</v>
      </c>
      <c r="L15" s="50">
        <v>33.022378200000006</v>
      </c>
      <c r="M15" s="50">
        <v>33.553249999999984</v>
      </c>
      <c r="N15" s="50" t="s">
        <v>103</v>
      </c>
      <c r="O15" s="49">
        <f>M15/L15</f>
        <v>1.0160761225852588</v>
      </c>
    </row>
    <row r="16" spans="1:15">
      <c r="A16" s="45"/>
      <c r="B16" s="45">
        <v>52001471</v>
      </c>
      <c r="C16" s="45" t="s">
        <v>22</v>
      </c>
      <c r="D16" s="48">
        <v>1088</v>
      </c>
      <c r="E16" s="48">
        <v>774</v>
      </c>
      <c r="F16" s="48">
        <v>74</v>
      </c>
      <c r="G16" s="49">
        <f>E16/D16</f>
        <v>0.71139705882352944</v>
      </c>
      <c r="H16" s="48">
        <v>460</v>
      </c>
      <c r="I16" s="48">
        <v>442</v>
      </c>
      <c r="J16" s="48">
        <v>74</v>
      </c>
      <c r="K16" s="49">
        <f>I16/H16</f>
        <v>0.96086956521739131</v>
      </c>
      <c r="L16" s="50">
        <v>18.047074500000001</v>
      </c>
      <c r="M16" s="50">
        <v>14.96133</v>
      </c>
      <c r="N16" s="50">
        <v>1.2798300000000005</v>
      </c>
      <c r="O16" s="49">
        <f>M16/L16</f>
        <v>0.82901691351692486</v>
      </c>
    </row>
    <row r="17" spans="1:15">
      <c r="A17" s="45"/>
      <c r="B17" s="45">
        <v>52001559</v>
      </c>
      <c r="C17" s="45" t="s">
        <v>24</v>
      </c>
      <c r="D17" s="48">
        <v>1762</v>
      </c>
      <c r="E17" s="48">
        <v>1836</v>
      </c>
      <c r="F17" s="48">
        <v>178</v>
      </c>
      <c r="G17" s="49">
        <f>E17/D17</f>
        <v>1.0419977298524403</v>
      </c>
      <c r="H17" s="48">
        <v>271</v>
      </c>
      <c r="I17" s="48">
        <v>308</v>
      </c>
      <c r="J17" s="48">
        <v>8</v>
      </c>
      <c r="K17" s="49">
        <f>I17/H17</f>
        <v>1.1365313653136531</v>
      </c>
      <c r="L17" s="50">
        <v>27.721388699999995</v>
      </c>
      <c r="M17" s="50">
        <v>28.228210000000008</v>
      </c>
      <c r="N17" s="50">
        <v>2.2029700000000001</v>
      </c>
      <c r="O17" s="49">
        <f>M17/L17</f>
        <v>1.0182826807662781</v>
      </c>
    </row>
    <row r="18" spans="1:15">
      <c r="A18" s="45"/>
      <c r="B18" s="45">
        <v>52001599</v>
      </c>
      <c r="C18" s="45" t="s">
        <v>98</v>
      </c>
      <c r="D18" s="48">
        <v>1251</v>
      </c>
      <c r="E18" s="48">
        <v>1278</v>
      </c>
      <c r="F18" s="48">
        <v>258</v>
      </c>
      <c r="G18" s="49">
        <f>E18/D18</f>
        <v>1.0215827338129497</v>
      </c>
      <c r="H18" s="48">
        <v>403</v>
      </c>
      <c r="I18" s="48">
        <v>499</v>
      </c>
      <c r="J18" s="48">
        <v>57</v>
      </c>
      <c r="K18" s="49">
        <f>I18/H18</f>
        <v>1.2382133995037221</v>
      </c>
      <c r="L18" s="50">
        <v>18.517034100000007</v>
      </c>
      <c r="M18" s="50">
        <v>17.893420000000017</v>
      </c>
      <c r="N18" s="50">
        <v>3.1257599999999983</v>
      </c>
      <c r="O18" s="49">
        <f>M18/L18</f>
        <v>0.96632213902981412</v>
      </c>
    </row>
    <row r="19" spans="1:15">
      <c r="A19" s="45"/>
      <c r="B19" s="45">
        <v>52000515</v>
      </c>
      <c r="C19" s="45" t="s">
        <v>16</v>
      </c>
      <c r="D19" s="48">
        <v>2739</v>
      </c>
      <c r="E19" s="48">
        <v>2817</v>
      </c>
      <c r="F19" s="48">
        <v>4</v>
      </c>
      <c r="G19" s="49">
        <f t="shared" si="0"/>
        <v>1.0284775465498357</v>
      </c>
      <c r="H19" s="48">
        <v>3354</v>
      </c>
      <c r="I19" s="48">
        <v>3242</v>
      </c>
      <c r="J19" s="48" t="s">
        <v>103</v>
      </c>
      <c r="K19" s="49">
        <f t="shared" si="1"/>
        <v>0.9666070363744782</v>
      </c>
      <c r="L19" s="50">
        <v>62.935461700000005</v>
      </c>
      <c r="M19" s="50">
        <v>66.425535000000735</v>
      </c>
      <c r="N19" s="50">
        <v>0.25205</v>
      </c>
      <c r="O19" s="49">
        <f t="shared" si="2"/>
        <v>1.0554547977519759</v>
      </c>
    </row>
    <row r="20" spans="1:15">
      <c r="A20" s="45"/>
      <c r="B20" s="45">
        <v>52001034</v>
      </c>
      <c r="C20" s="45" t="s">
        <v>17</v>
      </c>
      <c r="D20" s="48">
        <v>2461</v>
      </c>
      <c r="E20" s="48">
        <v>2313</v>
      </c>
      <c r="F20" s="48">
        <v>230</v>
      </c>
      <c r="G20" s="49">
        <f t="shared" si="0"/>
        <v>0.93986184477854529</v>
      </c>
      <c r="H20" s="48">
        <v>551</v>
      </c>
      <c r="I20" s="48">
        <v>673</v>
      </c>
      <c r="J20" s="48">
        <v>39</v>
      </c>
      <c r="K20" s="49">
        <f t="shared" si="1"/>
        <v>1.221415607985481</v>
      </c>
      <c r="L20" s="50">
        <v>36.783195500000048</v>
      </c>
      <c r="M20" s="50">
        <v>34.512484000000008</v>
      </c>
      <c r="N20" s="50">
        <v>3.4321100000000011</v>
      </c>
      <c r="O20" s="49">
        <f t="shared" si="2"/>
        <v>0.93826769346344485</v>
      </c>
    </row>
    <row r="21" spans="1:15">
      <c r="A21" s="45"/>
      <c r="B21" s="45">
        <v>52001099</v>
      </c>
      <c r="C21" s="45" t="s">
        <v>18</v>
      </c>
      <c r="D21" s="48">
        <v>3555</v>
      </c>
      <c r="E21" s="48">
        <v>3345</v>
      </c>
      <c r="F21" s="48">
        <v>125</v>
      </c>
      <c r="G21" s="49">
        <f t="shared" si="0"/>
        <v>0.94092827004219415</v>
      </c>
      <c r="H21" s="48">
        <v>1172</v>
      </c>
      <c r="I21" s="48">
        <v>929</v>
      </c>
      <c r="J21" s="48">
        <v>46</v>
      </c>
      <c r="K21" s="49">
        <f t="shared" si="1"/>
        <v>0.7926621160409556</v>
      </c>
      <c r="L21" s="50">
        <v>51.781812700000032</v>
      </c>
      <c r="M21" s="50">
        <v>51.91648000000044</v>
      </c>
      <c r="N21" s="50">
        <v>2.3899099999999995</v>
      </c>
      <c r="O21" s="49">
        <f t="shared" si="2"/>
        <v>1.0026006679368413</v>
      </c>
    </row>
    <row r="22" spans="1:15">
      <c r="A22" s="45"/>
      <c r="B22" s="45">
        <v>52001234</v>
      </c>
      <c r="C22" s="45" t="s">
        <v>19</v>
      </c>
      <c r="D22" s="48">
        <v>2760</v>
      </c>
      <c r="E22" s="48">
        <v>2336</v>
      </c>
      <c r="F22" s="48">
        <v>24</v>
      </c>
      <c r="G22" s="49">
        <f t="shared" si="0"/>
        <v>0.84637681159420286</v>
      </c>
      <c r="H22" s="48">
        <v>521</v>
      </c>
      <c r="I22" s="48">
        <v>456</v>
      </c>
      <c r="J22" s="48">
        <v>1</v>
      </c>
      <c r="K22" s="49">
        <f t="shared" si="1"/>
        <v>0.87523992322456812</v>
      </c>
      <c r="L22" s="50">
        <v>39.034055799999969</v>
      </c>
      <c r="M22" s="50">
        <v>33.802104</v>
      </c>
      <c r="N22" s="50">
        <v>0.6738900000000001</v>
      </c>
      <c r="O22" s="49">
        <f t="shared" si="2"/>
        <v>0.8659644330374715</v>
      </c>
    </row>
    <row r="23" spans="1:15">
      <c r="A23" s="45"/>
      <c r="B23" s="45">
        <v>52001483</v>
      </c>
      <c r="C23" s="45" t="s">
        <v>23</v>
      </c>
      <c r="D23" s="48">
        <v>3883</v>
      </c>
      <c r="E23" s="48">
        <v>3123</v>
      </c>
      <c r="F23" s="48">
        <v>595</v>
      </c>
      <c r="G23" s="49">
        <f t="shared" si="0"/>
        <v>0.80427504506824621</v>
      </c>
      <c r="H23" s="48">
        <v>2099</v>
      </c>
      <c r="I23" s="48">
        <v>1499</v>
      </c>
      <c r="J23" s="48">
        <v>395</v>
      </c>
      <c r="K23" s="49">
        <f t="shared" si="1"/>
        <v>0.71414959504525966</v>
      </c>
      <c r="L23" s="50">
        <v>60.532542900000017</v>
      </c>
      <c r="M23" s="50">
        <v>49.928910000000108</v>
      </c>
      <c r="N23" s="50">
        <v>9.6188299999999902</v>
      </c>
      <c r="O23" s="49">
        <f t="shared" si="2"/>
        <v>0.82482756560356052</v>
      </c>
    </row>
    <row r="24" spans="1:15">
      <c r="A24" s="45"/>
      <c r="B24" s="45">
        <v>52001598</v>
      </c>
      <c r="C24" s="45" t="s">
        <v>99</v>
      </c>
      <c r="D24" s="48">
        <v>1111</v>
      </c>
      <c r="E24" s="48">
        <v>1361</v>
      </c>
      <c r="F24" s="48">
        <v>340</v>
      </c>
      <c r="G24" s="49">
        <f t="shared" si="0"/>
        <v>1.225022502250225</v>
      </c>
      <c r="H24" s="48">
        <v>98</v>
      </c>
      <c r="I24" s="48">
        <v>90</v>
      </c>
      <c r="J24" s="48">
        <v>15</v>
      </c>
      <c r="K24" s="49">
        <f t="shared" si="1"/>
        <v>0.91836734693877553</v>
      </c>
      <c r="L24" s="50">
        <v>16.630734799999995</v>
      </c>
      <c r="M24" s="50">
        <v>21.360960000000013</v>
      </c>
      <c r="N24" s="50">
        <v>5.5911200000000001</v>
      </c>
      <c r="O24" s="49">
        <f t="shared" si="2"/>
        <v>1.2844267109592789</v>
      </c>
    </row>
    <row r="25" spans="1:15">
      <c r="A25" s="45"/>
      <c r="B25" s="45">
        <v>52001611</v>
      </c>
      <c r="C25" s="45" t="s">
        <v>100</v>
      </c>
      <c r="D25" s="48" t="s">
        <v>103</v>
      </c>
      <c r="E25" s="48" t="s">
        <v>103</v>
      </c>
      <c r="F25" s="48" t="s">
        <v>103</v>
      </c>
      <c r="G25" s="49"/>
      <c r="H25" s="48" t="s">
        <v>103</v>
      </c>
      <c r="I25" s="48" t="s">
        <v>103</v>
      </c>
      <c r="J25" s="48" t="s">
        <v>103</v>
      </c>
      <c r="K25" s="49"/>
      <c r="L25" s="50" t="s">
        <v>103</v>
      </c>
      <c r="M25" s="50" t="s">
        <v>103</v>
      </c>
      <c r="N25" s="50" t="s">
        <v>103</v>
      </c>
      <c r="O25" s="49"/>
    </row>
    <row r="26" spans="1:15">
      <c r="A26" s="51" t="s">
        <v>25</v>
      </c>
      <c r="B26" s="51"/>
      <c r="C26" s="51"/>
      <c r="D26" s="52">
        <f>SUM(D11:D25)</f>
        <v>34909</v>
      </c>
      <c r="E26" s="52">
        <f>SUM(E11:E25)</f>
        <v>32105</v>
      </c>
      <c r="F26" s="52">
        <f>SUM(F11:F25)</f>
        <v>2307</v>
      </c>
      <c r="G26" s="53">
        <f>E26/D26</f>
        <v>0.9196768741585265</v>
      </c>
      <c r="H26" s="52">
        <f t="shared" ref="H26:I26" si="3">SUM(H11:H25)</f>
        <v>19193</v>
      </c>
      <c r="I26" s="52">
        <f t="shared" si="3"/>
        <v>17163</v>
      </c>
      <c r="J26" s="52">
        <f t="shared" ref="J26" si="4">SUM(J11:J25)</f>
        <v>833</v>
      </c>
      <c r="K26" s="53">
        <f>I26/H26</f>
        <v>0.89423227218256651</v>
      </c>
      <c r="L26" s="54">
        <f t="shared" ref="L26:N26" si="5">SUM(L11:L25)</f>
        <v>608.23521230000017</v>
      </c>
      <c r="M26" s="54">
        <f t="shared" si="5"/>
        <v>568.27387300000294</v>
      </c>
      <c r="N26" s="54">
        <f t="shared" si="5"/>
        <v>38.155969999999996</v>
      </c>
      <c r="O26" s="53">
        <f t="shared" si="2"/>
        <v>0.93429953003068311</v>
      </c>
    </row>
    <row r="27" spans="1:15">
      <c r="A27" s="45" t="s">
        <v>26</v>
      </c>
      <c r="B27" s="45">
        <v>52001306</v>
      </c>
      <c r="C27" s="45" t="s">
        <v>30</v>
      </c>
      <c r="D27" s="48">
        <v>1190</v>
      </c>
      <c r="E27" s="48">
        <v>1390</v>
      </c>
      <c r="F27" s="48">
        <v>344</v>
      </c>
      <c r="G27" s="49">
        <f>E27/D27</f>
        <v>1.1680672268907564</v>
      </c>
      <c r="H27" s="48">
        <v>290</v>
      </c>
      <c r="I27" s="48">
        <v>256</v>
      </c>
      <c r="J27" s="48">
        <v>35</v>
      </c>
      <c r="K27" s="49">
        <f>I27/H27</f>
        <v>0.88275862068965516</v>
      </c>
      <c r="L27" s="50">
        <v>17.774323500000015</v>
      </c>
      <c r="M27" s="50">
        <v>17.729259999999989</v>
      </c>
      <c r="N27" s="50">
        <v>3.9082200000000005</v>
      </c>
      <c r="O27" s="49">
        <f>M27/L27</f>
        <v>0.99746468550546941</v>
      </c>
    </row>
    <row r="28" spans="1:15">
      <c r="A28" s="45"/>
      <c r="B28" s="45">
        <v>52001307</v>
      </c>
      <c r="C28" s="45" t="s">
        <v>31</v>
      </c>
      <c r="D28" s="48">
        <v>1367</v>
      </c>
      <c r="E28" s="48">
        <v>1610</v>
      </c>
      <c r="F28" s="48">
        <v>67</v>
      </c>
      <c r="G28" s="49">
        <f>E28/D28</f>
        <v>1.1777615215801025</v>
      </c>
      <c r="H28" s="48">
        <v>752</v>
      </c>
      <c r="I28" s="48">
        <v>839</v>
      </c>
      <c r="J28" s="48">
        <v>40</v>
      </c>
      <c r="K28" s="49">
        <f>I28/H28</f>
        <v>1.115691489361702</v>
      </c>
      <c r="L28" s="50">
        <v>22.530978300000001</v>
      </c>
      <c r="M28" s="50">
        <v>26.792680000000082</v>
      </c>
      <c r="N28" s="50">
        <v>1.3764300000000003</v>
      </c>
      <c r="O28" s="49">
        <f>M28/L28</f>
        <v>1.1891485422095533</v>
      </c>
    </row>
    <row r="29" spans="1:15">
      <c r="A29" s="45"/>
      <c r="B29" s="45">
        <v>52001309</v>
      </c>
      <c r="C29" s="45" t="s">
        <v>32</v>
      </c>
      <c r="D29" s="48">
        <v>1095</v>
      </c>
      <c r="E29" s="48">
        <v>1137</v>
      </c>
      <c r="F29" s="48">
        <v>29</v>
      </c>
      <c r="G29" s="49">
        <f>E29/D29</f>
        <v>1.0383561643835617</v>
      </c>
      <c r="H29" s="48">
        <v>332</v>
      </c>
      <c r="I29" s="48">
        <v>441</v>
      </c>
      <c r="J29" s="48">
        <v>3</v>
      </c>
      <c r="K29" s="49">
        <f>I29/H29</f>
        <v>1.3283132530120483</v>
      </c>
      <c r="L29" s="50">
        <v>14.775735499999993</v>
      </c>
      <c r="M29" s="50">
        <v>16.075629999999997</v>
      </c>
      <c r="N29" s="50">
        <v>0.29023000000000004</v>
      </c>
      <c r="O29" s="49">
        <f>M29/L29</f>
        <v>1.0879749437853705</v>
      </c>
    </row>
    <row r="30" spans="1:15">
      <c r="A30" s="45"/>
      <c r="B30" s="45">
        <v>52001319</v>
      </c>
      <c r="C30" s="45" t="s">
        <v>33</v>
      </c>
      <c r="D30" s="48">
        <v>1095</v>
      </c>
      <c r="E30" s="48">
        <v>1586</v>
      </c>
      <c r="F30" s="48">
        <v>750</v>
      </c>
      <c r="G30" s="49">
        <f>E30/D30</f>
        <v>1.4484018264840182</v>
      </c>
      <c r="H30" s="48">
        <v>203</v>
      </c>
      <c r="I30" s="48">
        <v>318</v>
      </c>
      <c r="J30" s="48">
        <v>137</v>
      </c>
      <c r="K30" s="49">
        <f>I30/H30</f>
        <v>1.5665024630541873</v>
      </c>
      <c r="L30" s="50">
        <v>12.449031600000005</v>
      </c>
      <c r="M30" s="50">
        <v>21.096309999999978</v>
      </c>
      <c r="N30" s="50">
        <v>10.642830000000005</v>
      </c>
      <c r="O30" s="49">
        <f>M30/L30</f>
        <v>1.6946145433513053</v>
      </c>
    </row>
    <row r="31" spans="1:15">
      <c r="A31" s="45"/>
      <c r="B31" s="45">
        <v>52000181</v>
      </c>
      <c r="C31" s="45" t="s">
        <v>27</v>
      </c>
      <c r="D31" s="48">
        <v>4245</v>
      </c>
      <c r="E31" s="48">
        <v>5304</v>
      </c>
      <c r="F31" s="48">
        <v>202</v>
      </c>
      <c r="G31" s="49">
        <f t="shared" si="0"/>
        <v>1.249469964664311</v>
      </c>
      <c r="H31" s="48">
        <v>2434</v>
      </c>
      <c r="I31" s="48">
        <v>3000</v>
      </c>
      <c r="J31" s="48">
        <v>72</v>
      </c>
      <c r="K31" s="49">
        <f t="shared" si="1"/>
        <v>1.2325390304026294</v>
      </c>
      <c r="L31" s="50">
        <v>70.236956099999986</v>
      </c>
      <c r="M31" s="50">
        <v>85.653190000001231</v>
      </c>
      <c r="N31" s="50">
        <v>2.831220000000001</v>
      </c>
      <c r="O31" s="49">
        <f t="shared" si="2"/>
        <v>1.2194889237234647</v>
      </c>
    </row>
    <row r="32" spans="1:15">
      <c r="A32" s="45"/>
      <c r="B32" s="45">
        <v>52000503</v>
      </c>
      <c r="C32" s="45" t="s">
        <v>28</v>
      </c>
      <c r="D32" s="48">
        <v>2891</v>
      </c>
      <c r="E32" s="48">
        <v>3050</v>
      </c>
      <c r="F32" s="48">
        <v>206</v>
      </c>
      <c r="G32" s="49">
        <f t="shared" si="0"/>
        <v>1.0549982704946386</v>
      </c>
      <c r="H32" s="48">
        <v>1443</v>
      </c>
      <c r="I32" s="48">
        <v>1546</v>
      </c>
      <c r="J32" s="48">
        <v>72</v>
      </c>
      <c r="K32" s="49">
        <f t="shared" si="1"/>
        <v>1.0713790713790714</v>
      </c>
      <c r="L32" s="50">
        <v>43.830404500000043</v>
      </c>
      <c r="M32" s="50">
        <v>48.063460000000426</v>
      </c>
      <c r="N32" s="50">
        <v>2.6628700000000016</v>
      </c>
      <c r="O32" s="49">
        <f t="shared" si="2"/>
        <v>1.0965780614687317</v>
      </c>
    </row>
    <row r="33" spans="1:15">
      <c r="A33" s="45"/>
      <c r="B33" s="45">
        <v>52000518</v>
      </c>
      <c r="C33" s="45" t="s">
        <v>29</v>
      </c>
      <c r="D33" s="48">
        <v>2069</v>
      </c>
      <c r="E33" s="48">
        <v>1911</v>
      </c>
      <c r="F33" s="48">
        <v>107</v>
      </c>
      <c r="G33" s="49">
        <f t="shared" si="0"/>
        <v>0.92363460608989845</v>
      </c>
      <c r="H33" s="48">
        <v>942</v>
      </c>
      <c r="I33" s="48">
        <v>1057</v>
      </c>
      <c r="J33" s="48">
        <v>89</v>
      </c>
      <c r="K33" s="49">
        <f t="shared" si="1"/>
        <v>1.1220806794055203</v>
      </c>
      <c r="L33" s="50">
        <v>27.685180299999999</v>
      </c>
      <c r="M33" s="50">
        <v>30.111740000000164</v>
      </c>
      <c r="N33" s="50">
        <v>1.96258</v>
      </c>
      <c r="O33" s="49">
        <f t="shared" si="2"/>
        <v>1.0876483257000917</v>
      </c>
    </row>
    <row r="34" spans="1:15">
      <c r="A34" s="51" t="s">
        <v>34</v>
      </c>
      <c r="B34" s="51"/>
      <c r="C34" s="51"/>
      <c r="D34" s="52">
        <f t="shared" ref="D34:N34" si="6">SUM(D27:D33)</f>
        <v>13952</v>
      </c>
      <c r="E34" s="52">
        <f t="shared" si="6"/>
        <v>15988</v>
      </c>
      <c r="F34" s="52">
        <f t="shared" si="6"/>
        <v>1705</v>
      </c>
      <c r="G34" s="53">
        <f t="shared" si="0"/>
        <v>1.1459288990825689</v>
      </c>
      <c r="H34" s="52">
        <f t="shared" ref="H34" si="7">SUM(H27:H33)</f>
        <v>6396</v>
      </c>
      <c r="I34" s="52"/>
      <c r="J34" s="52">
        <f t="shared" si="6"/>
        <v>448</v>
      </c>
      <c r="K34" s="53">
        <f t="shared" si="1"/>
        <v>0</v>
      </c>
      <c r="L34" s="54">
        <f t="shared" si="6"/>
        <v>209.28260980000005</v>
      </c>
      <c r="M34" s="54">
        <f t="shared" si="6"/>
        <v>245.52227000000187</v>
      </c>
      <c r="N34" s="54">
        <f t="shared" si="6"/>
        <v>23.67438000000001</v>
      </c>
      <c r="O34" s="53">
        <f t="shared" si="2"/>
        <v>1.1731613545656474</v>
      </c>
    </row>
    <row r="35" spans="1:15">
      <c r="A35" s="45" t="s">
        <v>35</v>
      </c>
      <c r="B35" s="45">
        <v>50008890</v>
      </c>
      <c r="C35" s="45" t="s">
        <v>36</v>
      </c>
      <c r="D35" s="48">
        <v>4</v>
      </c>
      <c r="E35" s="48" t="s">
        <v>103</v>
      </c>
      <c r="F35" s="48" t="s">
        <v>103</v>
      </c>
      <c r="G35" s="49" t="e">
        <f t="shared" si="0"/>
        <v>#VALUE!</v>
      </c>
      <c r="H35" s="48">
        <v>1</v>
      </c>
      <c r="I35" s="48" t="s">
        <v>103</v>
      </c>
      <c r="J35" s="48" t="s">
        <v>103</v>
      </c>
      <c r="K35" s="49" t="e">
        <f t="shared" si="1"/>
        <v>#VALUE!</v>
      </c>
      <c r="L35" s="50">
        <v>6.192099999999999E-3</v>
      </c>
      <c r="M35" s="50" t="s">
        <v>103</v>
      </c>
      <c r="N35" s="50" t="s">
        <v>103</v>
      </c>
      <c r="O35" s="49" t="e">
        <f t="shared" si="2"/>
        <v>#VALUE!</v>
      </c>
    </row>
    <row r="36" spans="1:15">
      <c r="A36" s="45"/>
      <c r="B36" s="45">
        <v>52000360</v>
      </c>
      <c r="C36" s="45" t="s">
        <v>38</v>
      </c>
      <c r="D36" s="48">
        <v>2361</v>
      </c>
      <c r="E36" s="48">
        <v>2538</v>
      </c>
      <c r="F36" s="48">
        <v>121</v>
      </c>
      <c r="G36" s="49">
        <f t="shared" si="0"/>
        <v>1.0749682337992377</v>
      </c>
      <c r="H36" s="48">
        <v>1556</v>
      </c>
      <c r="I36" s="48">
        <v>1870</v>
      </c>
      <c r="J36" s="48">
        <v>121</v>
      </c>
      <c r="K36" s="49">
        <f>I36/H36</f>
        <v>1.2017994858611825</v>
      </c>
      <c r="L36" s="50">
        <v>43.198166900000018</v>
      </c>
      <c r="M36" s="50">
        <v>46.864730000000279</v>
      </c>
      <c r="N36" s="50">
        <v>3.1935900000000013</v>
      </c>
      <c r="O36" s="49">
        <f>M36/L36</f>
        <v>1.0848777474397937</v>
      </c>
    </row>
    <row r="37" spans="1:15">
      <c r="A37" s="45"/>
      <c r="B37" s="45">
        <v>52000454</v>
      </c>
      <c r="C37" s="45" t="s">
        <v>39</v>
      </c>
      <c r="D37" s="48">
        <v>1626</v>
      </c>
      <c r="E37" s="48">
        <v>1221</v>
      </c>
      <c r="F37" s="48" t="s">
        <v>103</v>
      </c>
      <c r="G37" s="49">
        <f t="shared" si="0"/>
        <v>0.75092250922509229</v>
      </c>
      <c r="H37" s="48">
        <v>509</v>
      </c>
      <c r="I37" s="48">
        <v>357</v>
      </c>
      <c r="J37" s="48" t="s">
        <v>103</v>
      </c>
      <c r="K37" s="49">
        <f>I37/H37</f>
        <v>0.70137524557956776</v>
      </c>
      <c r="L37" s="50">
        <v>19.390708699999987</v>
      </c>
      <c r="M37" s="50">
        <v>13.761210000000009</v>
      </c>
      <c r="N37" s="50" t="s">
        <v>103</v>
      </c>
      <c r="O37" s="49">
        <f>M37/L37</f>
        <v>0.70968061110628811</v>
      </c>
    </row>
    <row r="38" spans="1:15">
      <c r="A38" s="45"/>
      <c r="B38" s="45">
        <v>52000587</v>
      </c>
      <c r="C38" s="45" t="s">
        <v>40</v>
      </c>
      <c r="D38" s="48">
        <v>2657</v>
      </c>
      <c r="E38" s="48">
        <v>2565</v>
      </c>
      <c r="F38" s="48">
        <v>153</v>
      </c>
      <c r="G38" s="49">
        <f t="shared" si="0"/>
        <v>0.96537448249905911</v>
      </c>
      <c r="H38" s="48">
        <v>894</v>
      </c>
      <c r="I38" s="48">
        <v>817</v>
      </c>
      <c r="J38" s="48">
        <v>42</v>
      </c>
      <c r="K38" s="49">
        <f>I38/H38</f>
        <v>0.91387024608501122</v>
      </c>
      <c r="L38" s="50">
        <v>38.186170399999995</v>
      </c>
      <c r="M38" s="50">
        <v>38.038251000000066</v>
      </c>
      <c r="N38" s="50">
        <v>2.9007699999999992</v>
      </c>
      <c r="O38" s="49">
        <f>M38/L38</f>
        <v>0.99612636201927363</v>
      </c>
    </row>
    <row r="39" spans="1:15">
      <c r="A39" s="45"/>
      <c r="B39" s="45">
        <v>52000685</v>
      </c>
      <c r="C39" s="45" t="s">
        <v>41</v>
      </c>
      <c r="D39" s="48">
        <v>1997</v>
      </c>
      <c r="E39" s="48">
        <v>2277</v>
      </c>
      <c r="F39" s="48">
        <v>78</v>
      </c>
      <c r="G39" s="49">
        <f t="shared" si="0"/>
        <v>1.1402103154732097</v>
      </c>
      <c r="H39" s="48">
        <v>908</v>
      </c>
      <c r="I39" s="48">
        <v>953</v>
      </c>
      <c r="J39" s="48">
        <v>55</v>
      </c>
      <c r="K39" s="49">
        <f>I39/H39</f>
        <v>1.0495594713656389</v>
      </c>
      <c r="L39" s="50">
        <v>37.7421802</v>
      </c>
      <c r="M39" s="50">
        <v>39.542199000000295</v>
      </c>
      <c r="N39" s="50">
        <v>1.5804899999999997</v>
      </c>
      <c r="O39" s="49">
        <f>M39/L39</f>
        <v>1.0476924965770869</v>
      </c>
    </row>
    <row r="40" spans="1:15">
      <c r="A40" s="45"/>
      <c r="B40" s="45">
        <v>52001029</v>
      </c>
      <c r="C40" s="45" t="s">
        <v>40</v>
      </c>
      <c r="D40" s="48">
        <v>1205</v>
      </c>
      <c r="E40" s="48">
        <v>1272</v>
      </c>
      <c r="F40" s="48">
        <v>80</v>
      </c>
      <c r="G40" s="49">
        <f t="shared" si="0"/>
        <v>1.0556016597510374</v>
      </c>
      <c r="H40" s="48">
        <v>816</v>
      </c>
      <c r="I40" s="48">
        <v>838</v>
      </c>
      <c r="J40" s="48">
        <v>34</v>
      </c>
      <c r="K40" s="49">
        <f>I40/H40</f>
        <v>1.0269607843137254</v>
      </c>
      <c r="L40" s="50">
        <v>22.862892899999988</v>
      </c>
      <c r="M40" s="50">
        <v>24.719163000000012</v>
      </c>
      <c r="N40" s="50">
        <v>1.5704700000000005</v>
      </c>
      <c r="O40" s="49">
        <f>M40/L40</f>
        <v>1.0811913920132139</v>
      </c>
    </row>
    <row r="41" spans="1:15">
      <c r="A41" s="45"/>
      <c r="B41" s="45">
        <v>52000252</v>
      </c>
      <c r="C41" s="45" t="s">
        <v>37</v>
      </c>
      <c r="D41" s="48">
        <v>2036</v>
      </c>
      <c r="E41" s="48">
        <v>1948</v>
      </c>
      <c r="F41" s="48">
        <v>145</v>
      </c>
      <c r="G41" s="49">
        <f t="shared" si="0"/>
        <v>0.95677799607072689</v>
      </c>
      <c r="H41" s="48">
        <v>442</v>
      </c>
      <c r="I41" s="48">
        <v>379</v>
      </c>
      <c r="J41" s="48">
        <v>20</v>
      </c>
      <c r="K41" s="49">
        <f t="shared" si="1"/>
        <v>0.85746606334841624</v>
      </c>
      <c r="L41" s="50">
        <v>23.893056099999999</v>
      </c>
      <c r="M41" s="50">
        <v>22.692920000000015</v>
      </c>
      <c r="N41" s="50">
        <v>1.63883</v>
      </c>
      <c r="O41" s="49">
        <f t="shared" si="2"/>
        <v>0.94977050675405295</v>
      </c>
    </row>
    <row r="42" spans="1:15">
      <c r="A42" s="45"/>
      <c r="B42" s="45">
        <v>52000939</v>
      </c>
      <c r="C42" s="45" t="s">
        <v>45</v>
      </c>
      <c r="D42" s="48">
        <v>1351</v>
      </c>
      <c r="E42" s="48">
        <v>1770</v>
      </c>
      <c r="F42" s="48" t="s">
        <v>103</v>
      </c>
      <c r="G42" s="49">
        <f>E42/D42</f>
        <v>1.3101406365655071</v>
      </c>
      <c r="H42" s="48">
        <v>609</v>
      </c>
      <c r="I42" s="48">
        <v>643</v>
      </c>
      <c r="J42" s="48" t="s">
        <v>103</v>
      </c>
      <c r="K42" s="49">
        <f>I42/H42</f>
        <v>1.0558292282430213</v>
      </c>
      <c r="L42" s="50">
        <v>19.915903399999991</v>
      </c>
      <c r="M42" s="50">
        <v>22.76093000000002</v>
      </c>
      <c r="N42" s="50" t="s">
        <v>103</v>
      </c>
      <c r="O42" s="49">
        <f>M42/L42</f>
        <v>1.1428519983683005</v>
      </c>
    </row>
    <row r="43" spans="1:15">
      <c r="A43" s="45"/>
      <c r="B43" s="45">
        <v>52000949</v>
      </c>
      <c r="C43" s="45" t="s">
        <v>46</v>
      </c>
      <c r="D43" s="48">
        <v>2476</v>
      </c>
      <c r="E43" s="48">
        <v>2404</v>
      </c>
      <c r="F43" s="48">
        <v>242</v>
      </c>
      <c r="G43" s="49">
        <f>E43/D43</f>
        <v>0.97092084006462032</v>
      </c>
      <c r="H43" s="48">
        <v>365</v>
      </c>
      <c r="I43" s="48">
        <v>314</v>
      </c>
      <c r="J43" s="48">
        <v>100</v>
      </c>
      <c r="K43" s="49">
        <f>I43/H43</f>
        <v>0.86027397260273974</v>
      </c>
      <c r="L43" s="50">
        <v>27.528809100000014</v>
      </c>
      <c r="M43" s="50">
        <v>23.714000000000013</v>
      </c>
      <c r="N43" s="50">
        <v>2.7470000000000008</v>
      </c>
      <c r="O43" s="49">
        <f>M43/L43</f>
        <v>0.86142484093145899</v>
      </c>
    </row>
    <row r="44" spans="1:15">
      <c r="A44" s="45"/>
      <c r="B44" s="45">
        <v>52001030</v>
      </c>
      <c r="C44" s="45" t="s">
        <v>47</v>
      </c>
      <c r="D44" s="48">
        <v>2456</v>
      </c>
      <c r="E44" s="48">
        <v>2123</v>
      </c>
      <c r="F44" s="48">
        <v>54</v>
      </c>
      <c r="G44" s="49">
        <f>E44/D44</f>
        <v>0.86441368078175895</v>
      </c>
      <c r="H44" s="48">
        <v>703</v>
      </c>
      <c r="I44" s="48">
        <v>594</v>
      </c>
      <c r="J44" s="48">
        <v>40</v>
      </c>
      <c r="K44" s="49">
        <f>I44/H44</f>
        <v>0.84495021337126597</v>
      </c>
      <c r="L44" s="50">
        <v>34.46896149999997</v>
      </c>
      <c r="M44" s="50">
        <v>27.700380000000003</v>
      </c>
      <c r="N44" s="50">
        <v>0.80762999999999996</v>
      </c>
      <c r="O44" s="49">
        <f>M44/L44</f>
        <v>0.80363256664985472</v>
      </c>
    </row>
    <row r="45" spans="1:15">
      <c r="A45" s="45"/>
      <c r="B45" s="45">
        <v>52001566</v>
      </c>
      <c r="C45" s="45" t="s">
        <v>92</v>
      </c>
      <c r="D45" s="48">
        <v>557</v>
      </c>
      <c r="E45" s="48">
        <v>553</v>
      </c>
      <c r="F45" s="48">
        <v>42</v>
      </c>
      <c r="G45" s="49">
        <f>E45/D45</f>
        <v>0.99281867145421898</v>
      </c>
      <c r="H45" s="48">
        <v>51</v>
      </c>
      <c r="I45" s="48">
        <v>99</v>
      </c>
      <c r="J45" s="48">
        <v>8</v>
      </c>
      <c r="K45" s="49">
        <f>I45/H45</f>
        <v>1.9411764705882353</v>
      </c>
      <c r="L45" s="50">
        <v>7.7985576999999999</v>
      </c>
      <c r="M45" s="50">
        <v>7.5058899999999991</v>
      </c>
      <c r="N45" s="50">
        <v>0.35832000000000003</v>
      </c>
      <c r="O45" s="49">
        <f>M45/L45</f>
        <v>0.96247156060664896</v>
      </c>
    </row>
    <row r="46" spans="1:15">
      <c r="A46" s="45"/>
      <c r="B46" s="45">
        <v>52000740</v>
      </c>
      <c r="C46" s="45" t="s">
        <v>42</v>
      </c>
      <c r="D46" s="48">
        <v>1695</v>
      </c>
      <c r="E46" s="48">
        <v>1571</v>
      </c>
      <c r="F46" s="48" t="s">
        <v>103</v>
      </c>
      <c r="G46" s="49">
        <f t="shared" si="0"/>
        <v>0.92684365781710909</v>
      </c>
      <c r="H46" s="48">
        <v>590</v>
      </c>
      <c r="I46" s="48">
        <v>548</v>
      </c>
      <c r="J46" s="48" t="s">
        <v>103</v>
      </c>
      <c r="K46" s="49">
        <f t="shared" si="1"/>
        <v>0.92881355932203391</v>
      </c>
      <c r="L46" s="50">
        <v>22.056373100000012</v>
      </c>
      <c r="M46" s="50">
        <v>21.021709999999977</v>
      </c>
      <c r="N46" s="50" t="s">
        <v>103</v>
      </c>
      <c r="O46" s="49">
        <f t="shared" si="2"/>
        <v>0.95309006175634403</v>
      </c>
    </row>
    <row r="47" spans="1:15">
      <c r="A47" s="45"/>
      <c r="B47" s="45">
        <v>52000890</v>
      </c>
      <c r="C47" s="45" t="s">
        <v>43</v>
      </c>
      <c r="D47" s="48">
        <v>616</v>
      </c>
      <c r="E47" s="48">
        <v>594</v>
      </c>
      <c r="F47" s="48" t="s">
        <v>103</v>
      </c>
      <c r="G47" s="49">
        <f t="shared" si="0"/>
        <v>0.9642857142857143</v>
      </c>
      <c r="H47" s="48">
        <v>198</v>
      </c>
      <c r="I47" s="48">
        <v>119</v>
      </c>
      <c r="J47" s="48" t="s">
        <v>103</v>
      </c>
      <c r="K47" s="49">
        <f t="shared" si="1"/>
        <v>0.60101010101010099</v>
      </c>
      <c r="L47" s="50">
        <v>8.9239971999999952</v>
      </c>
      <c r="M47" s="50">
        <v>8.6611999999999991</v>
      </c>
      <c r="N47" s="50" t="s">
        <v>103</v>
      </c>
      <c r="O47" s="49">
        <f t="shared" si="2"/>
        <v>0.97055162679791107</v>
      </c>
    </row>
    <row r="48" spans="1:15">
      <c r="A48" s="45"/>
      <c r="B48" s="45">
        <v>52000915</v>
      </c>
      <c r="C48" s="45" t="s">
        <v>44</v>
      </c>
      <c r="D48" s="48">
        <v>1767</v>
      </c>
      <c r="E48" s="48">
        <v>1830</v>
      </c>
      <c r="F48" s="48" t="s">
        <v>103</v>
      </c>
      <c r="G48" s="49">
        <f t="shared" si="0"/>
        <v>1.0356536502546689</v>
      </c>
      <c r="H48" s="48">
        <v>550</v>
      </c>
      <c r="I48" s="48">
        <v>511</v>
      </c>
      <c r="J48" s="48" t="s">
        <v>103</v>
      </c>
      <c r="K48" s="49">
        <f t="shared" si="1"/>
        <v>0.92909090909090908</v>
      </c>
      <c r="L48" s="50">
        <v>19.609574299999988</v>
      </c>
      <c r="M48" s="50">
        <v>21.422769999999993</v>
      </c>
      <c r="N48" s="50">
        <v>1.278E-2</v>
      </c>
      <c r="O48" s="49">
        <f t="shared" si="2"/>
        <v>1.0924648170460287</v>
      </c>
    </row>
    <row r="49" spans="1:15">
      <c r="A49" s="45"/>
      <c r="B49" s="45">
        <v>52001573</v>
      </c>
      <c r="C49" s="45" t="s">
        <v>91</v>
      </c>
      <c r="D49" s="48">
        <v>1292</v>
      </c>
      <c r="E49" s="48">
        <v>1375</v>
      </c>
      <c r="F49" s="48" t="s">
        <v>103</v>
      </c>
      <c r="G49" s="49">
        <f t="shared" si="0"/>
        <v>1.0642414860681115</v>
      </c>
      <c r="H49" s="48">
        <v>717</v>
      </c>
      <c r="I49" s="48">
        <v>680</v>
      </c>
      <c r="J49" s="48" t="s">
        <v>103</v>
      </c>
      <c r="K49" s="49">
        <f t="shared" si="1"/>
        <v>0.94839609483960952</v>
      </c>
      <c r="L49" s="50">
        <v>18.176423899999982</v>
      </c>
      <c r="M49" s="50">
        <v>19.256373</v>
      </c>
      <c r="N49" s="50" t="s">
        <v>103</v>
      </c>
      <c r="O49" s="49">
        <f t="shared" si="2"/>
        <v>1.0594148280179589</v>
      </c>
    </row>
    <row r="50" spans="1:15">
      <c r="A50" s="51" t="s">
        <v>48</v>
      </c>
      <c r="B50" s="51"/>
      <c r="C50" s="51"/>
      <c r="D50" s="52">
        <f>SUM(D35:D49)</f>
        <v>24096</v>
      </c>
      <c r="E50" s="52">
        <f>SUM(E35:E49)</f>
        <v>24041</v>
      </c>
      <c r="F50" s="52">
        <f>SUM(F35:F49)</f>
        <v>915</v>
      </c>
      <c r="G50" s="53">
        <f t="shared" si="0"/>
        <v>0.9977174634794157</v>
      </c>
      <c r="H50" s="52">
        <f>SUM(H35:H49)</f>
        <v>8909</v>
      </c>
      <c r="I50" s="52">
        <f>SUM(I35:I49)</f>
        <v>8722</v>
      </c>
      <c r="J50" s="52">
        <f>SUM(J35:J49)</f>
        <v>420</v>
      </c>
      <c r="K50" s="53">
        <f t="shared" si="1"/>
        <v>0.97900998989785615</v>
      </c>
      <c r="L50" s="54">
        <f t="shared" ref="L50:M50" si="8">SUM(L35:L49)</f>
        <v>343.75796749999989</v>
      </c>
      <c r="M50" s="54">
        <f t="shared" si="8"/>
        <v>337.66172600000073</v>
      </c>
      <c r="N50" s="54"/>
      <c r="O50" s="53">
        <f t="shared" si="2"/>
        <v>0.98226589031714828</v>
      </c>
    </row>
    <row r="51" spans="1:15">
      <c r="A51" s="45" t="s">
        <v>49</v>
      </c>
      <c r="B51" s="45">
        <v>52000427</v>
      </c>
      <c r="C51" s="45" t="s">
        <v>51</v>
      </c>
      <c r="D51" s="48">
        <v>636</v>
      </c>
      <c r="E51" s="48">
        <v>915</v>
      </c>
      <c r="F51" s="48">
        <v>30</v>
      </c>
      <c r="G51" s="49">
        <f>E51/D51</f>
        <v>1.4386792452830188</v>
      </c>
      <c r="H51" s="48">
        <v>774</v>
      </c>
      <c r="I51" s="48">
        <v>530</v>
      </c>
      <c r="J51" s="48">
        <v>60</v>
      </c>
      <c r="K51" s="49">
        <f t="shared" si="1"/>
        <v>0.68475452196382425</v>
      </c>
      <c r="L51" s="50">
        <v>14.916579499999999</v>
      </c>
      <c r="M51" s="50">
        <v>22.139510000000001</v>
      </c>
      <c r="N51" s="50">
        <v>0.79745999999999995</v>
      </c>
      <c r="O51" s="49">
        <f t="shared" si="2"/>
        <v>1.4842216340549119</v>
      </c>
    </row>
    <row r="52" spans="1:15">
      <c r="A52" s="45"/>
      <c r="B52" s="45">
        <v>52000435</v>
      </c>
      <c r="C52" s="45" t="s">
        <v>52</v>
      </c>
      <c r="D52" s="48">
        <v>3326</v>
      </c>
      <c r="E52" s="48">
        <v>3096</v>
      </c>
      <c r="F52" s="48">
        <v>27</v>
      </c>
      <c r="G52" s="49">
        <f t="shared" si="0"/>
        <v>0.93084786530366803</v>
      </c>
      <c r="H52" s="48">
        <v>4012</v>
      </c>
      <c r="I52" s="48">
        <v>4083</v>
      </c>
      <c r="J52" s="48">
        <v>1</v>
      </c>
      <c r="K52" s="49">
        <f t="shared" si="1"/>
        <v>1.0176969092721835</v>
      </c>
      <c r="L52" s="50">
        <v>76.079469999999986</v>
      </c>
      <c r="M52" s="50">
        <v>79.993120000000289</v>
      </c>
      <c r="N52" s="50">
        <v>0.37382000000000004</v>
      </c>
      <c r="O52" s="49">
        <f t="shared" si="2"/>
        <v>1.0514416044170694</v>
      </c>
    </row>
    <row r="53" spans="1:15">
      <c r="A53" s="45"/>
      <c r="B53" s="45">
        <v>52000679</v>
      </c>
      <c r="C53" s="45" t="s">
        <v>54</v>
      </c>
      <c r="D53" s="48">
        <v>2071</v>
      </c>
      <c r="E53" s="48">
        <v>2051</v>
      </c>
      <c r="F53" s="48">
        <v>551</v>
      </c>
      <c r="G53" s="49">
        <f>E53/D53</f>
        <v>0.99034282955094155</v>
      </c>
      <c r="H53" s="48">
        <v>3245</v>
      </c>
      <c r="I53" s="48">
        <v>2147</v>
      </c>
      <c r="J53" s="48">
        <v>759</v>
      </c>
      <c r="K53" s="49">
        <f>I53/H53</f>
        <v>0.66163328197226501</v>
      </c>
      <c r="L53" s="50">
        <v>60.370732199999999</v>
      </c>
      <c r="M53" s="50">
        <v>50.1174099999999</v>
      </c>
      <c r="N53" s="50">
        <v>14.130689999999992</v>
      </c>
      <c r="O53" s="49">
        <f>M53/L53</f>
        <v>0.83016071155088456</v>
      </c>
    </row>
    <row r="54" spans="1:15">
      <c r="A54" s="45"/>
      <c r="B54" s="45">
        <v>52001069</v>
      </c>
      <c r="C54" s="45" t="s">
        <v>53</v>
      </c>
      <c r="D54" s="48">
        <v>1378</v>
      </c>
      <c r="E54" s="48">
        <v>1885</v>
      </c>
      <c r="F54" s="48">
        <v>130</v>
      </c>
      <c r="G54" s="49">
        <f>E54/D54</f>
        <v>1.3679245283018868</v>
      </c>
      <c r="H54" s="48">
        <v>1750</v>
      </c>
      <c r="I54" s="48">
        <v>2330</v>
      </c>
      <c r="J54" s="48">
        <v>130</v>
      </c>
      <c r="K54" s="49">
        <f>I54/H54</f>
        <v>1.3314285714285714</v>
      </c>
      <c r="L54" s="50">
        <v>27.369102999999996</v>
      </c>
      <c r="M54" s="50">
        <v>40.806630000000006</v>
      </c>
      <c r="N54" s="50">
        <v>2.6976199999999988</v>
      </c>
      <c r="O54" s="49">
        <f>M54/L54</f>
        <v>1.4909743297030966</v>
      </c>
    </row>
    <row r="55" spans="1:15">
      <c r="A55" s="45"/>
      <c r="B55" s="45">
        <v>52001391</v>
      </c>
      <c r="C55" s="45" t="s">
        <v>56</v>
      </c>
      <c r="D55" s="48">
        <v>282</v>
      </c>
      <c r="E55" s="48">
        <v>742</v>
      </c>
      <c r="F55" s="48" t="s">
        <v>103</v>
      </c>
      <c r="G55" s="49">
        <f>E55/D55</f>
        <v>2.6312056737588652</v>
      </c>
      <c r="H55" s="48">
        <v>886</v>
      </c>
      <c r="I55" s="48">
        <v>901</v>
      </c>
      <c r="J55" s="48" t="s">
        <v>103</v>
      </c>
      <c r="K55" s="49">
        <f>I55/H55</f>
        <v>1.0169300225733635</v>
      </c>
      <c r="L55" s="50">
        <v>10.466994300000001</v>
      </c>
      <c r="M55" s="50">
        <v>19.240829999999999</v>
      </c>
      <c r="N55" s="50" t="s">
        <v>103</v>
      </c>
      <c r="O55" s="49">
        <f>M55/L55</f>
        <v>1.8382383183298376</v>
      </c>
    </row>
    <row r="56" spans="1:15">
      <c r="A56" s="45"/>
      <c r="B56" s="45">
        <v>52001429</v>
      </c>
      <c r="C56" s="45" t="s">
        <v>57</v>
      </c>
      <c r="D56" s="48">
        <v>1177</v>
      </c>
      <c r="E56" s="48">
        <v>1640</v>
      </c>
      <c r="F56" s="48">
        <v>117</v>
      </c>
      <c r="G56" s="49">
        <f>E56/D56</f>
        <v>1.393372982158029</v>
      </c>
      <c r="H56" s="48">
        <v>2240</v>
      </c>
      <c r="I56" s="48">
        <v>2682</v>
      </c>
      <c r="J56" s="48">
        <v>177</v>
      </c>
      <c r="K56" s="49">
        <f>I56/H56</f>
        <v>1.1973214285714286</v>
      </c>
      <c r="L56" s="50">
        <v>27.922797199999984</v>
      </c>
      <c r="M56" s="50">
        <v>37.315900000000163</v>
      </c>
      <c r="N56" s="50">
        <v>2.5663300000000002</v>
      </c>
      <c r="O56" s="49">
        <f>M56/L56</f>
        <v>1.3363954811805239</v>
      </c>
    </row>
    <row r="57" spans="1:15">
      <c r="A57" s="45"/>
      <c r="B57" s="45">
        <v>52000261</v>
      </c>
      <c r="C57" s="45" t="s">
        <v>50</v>
      </c>
      <c r="D57" s="48" t="s">
        <v>103</v>
      </c>
      <c r="E57" s="48" t="s">
        <v>103</v>
      </c>
      <c r="F57" s="48" t="s">
        <v>103</v>
      </c>
      <c r="G57" s="49" t="e">
        <f>E57/D57</f>
        <v>#VALUE!</v>
      </c>
      <c r="H57" s="48" t="s">
        <v>103</v>
      </c>
      <c r="I57" s="48" t="s">
        <v>103</v>
      </c>
      <c r="J57" s="48" t="s">
        <v>103</v>
      </c>
      <c r="K57" s="49" t="e">
        <f>I57/H57</f>
        <v>#VALUE!</v>
      </c>
      <c r="L57" s="50" t="s">
        <v>103</v>
      </c>
      <c r="M57" s="50" t="s">
        <v>103</v>
      </c>
      <c r="N57" s="50" t="s">
        <v>103</v>
      </c>
      <c r="O57" s="49" t="e">
        <f>M57/L57</f>
        <v>#VALUE!</v>
      </c>
    </row>
    <row r="58" spans="1:15">
      <c r="A58" s="45"/>
      <c r="B58" s="45">
        <v>52000474</v>
      </c>
      <c r="C58" s="45" t="s">
        <v>53</v>
      </c>
      <c r="D58" s="48">
        <v>1502</v>
      </c>
      <c r="E58" s="48">
        <v>1921</v>
      </c>
      <c r="F58" s="48">
        <v>160</v>
      </c>
      <c r="G58" s="49">
        <f t="shared" si="0"/>
        <v>1.2789613848202397</v>
      </c>
      <c r="H58" s="48">
        <v>1197</v>
      </c>
      <c r="I58" s="48">
        <v>1588</v>
      </c>
      <c r="J58" s="48">
        <v>130</v>
      </c>
      <c r="K58" s="49">
        <f t="shared" si="1"/>
        <v>1.3266499582289055</v>
      </c>
      <c r="L58" s="50">
        <v>31.465492600000019</v>
      </c>
      <c r="M58" s="50">
        <v>42.197850000000024</v>
      </c>
      <c r="N58" s="50">
        <v>3.2996300000000018</v>
      </c>
      <c r="O58" s="49">
        <f t="shared" si="2"/>
        <v>1.3410834063980297</v>
      </c>
    </row>
    <row r="59" spans="1:15">
      <c r="A59" s="45"/>
      <c r="B59" s="45">
        <v>52001140</v>
      </c>
      <c r="C59" s="45" t="s">
        <v>55</v>
      </c>
      <c r="D59" s="48">
        <v>377</v>
      </c>
      <c r="E59" s="48">
        <v>505</v>
      </c>
      <c r="F59" s="48">
        <v>41</v>
      </c>
      <c r="G59" s="49">
        <f t="shared" si="0"/>
        <v>1.3395225464190981</v>
      </c>
      <c r="H59" s="48">
        <v>479</v>
      </c>
      <c r="I59" s="48">
        <v>580</v>
      </c>
      <c r="J59" s="48">
        <v>89</v>
      </c>
      <c r="K59" s="49">
        <f t="shared" si="1"/>
        <v>1.210855949895616</v>
      </c>
      <c r="L59" s="50">
        <v>12.898766900000005</v>
      </c>
      <c r="M59" s="50">
        <v>15.88015</v>
      </c>
      <c r="N59" s="50">
        <v>2.1010199999999997</v>
      </c>
      <c r="O59" s="49">
        <f t="shared" si="2"/>
        <v>1.231137063187024</v>
      </c>
    </row>
    <row r="60" spans="1:15">
      <c r="A60" s="45"/>
      <c r="B60" s="45">
        <v>52001583</v>
      </c>
      <c r="C60" s="45" t="s">
        <v>95</v>
      </c>
      <c r="D60" s="48">
        <v>350</v>
      </c>
      <c r="E60" s="48">
        <v>440</v>
      </c>
      <c r="F60" s="48">
        <v>38</v>
      </c>
      <c r="G60" s="49">
        <f t="shared" si="0"/>
        <v>1.2571428571428571</v>
      </c>
      <c r="H60" s="48">
        <v>736</v>
      </c>
      <c r="I60" s="48">
        <v>471</v>
      </c>
      <c r="J60" s="48">
        <v>31</v>
      </c>
      <c r="K60" s="49">
        <f t="shared" si="1"/>
        <v>0.63994565217391308</v>
      </c>
      <c r="L60" s="50">
        <v>11.7463975</v>
      </c>
      <c r="M60" s="50">
        <v>11.256380000000018</v>
      </c>
      <c r="N60" s="50">
        <v>1.4214100000000001</v>
      </c>
      <c r="O60" s="49">
        <f t="shared" si="2"/>
        <v>0.95828359290582643</v>
      </c>
    </row>
    <row r="61" spans="1:15">
      <c r="A61" s="51" t="s">
        <v>58</v>
      </c>
      <c r="B61" s="51"/>
      <c r="C61" s="51"/>
      <c r="D61" s="52">
        <f>SUM(D51:D60)</f>
        <v>11099</v>
      </c>
      <c r="E61" s="52">
        <f>SUM(E51:E60)</f>
        <v>13195</v>
      </c>
      <c r="F61" s="52">
        <f>SUM(F51:F60)</f>
        <v>1094</v>
      </c>
      <c r="G61" s="53">
        <f t="shared" si="0"/>
        <v>1.1888458419677448</v>
      </c>
      <c r="H61" s="52">
        <f>SUM(H51:H60)</f>
        <v>15319</v>
      </c>
      <c r="I61" s="52">
        <f>SUM(I51:I60)</f>
        <v>15312</v>
      </c>
      <c r="J61" s="52">
        <f>SUM(J51:J60)</f>
        <v>1377</v>
      </c>
      <c r="K61" s="53">
        <f t="shared" si="1"/>
        <v>0.99954305111299691</v>
      </c>
      <c r="L61" s="54">
        <f>SUM(L51:L60)</f>
        <v>273.23633319999999</v>
      </c>
      <c r="M61" s="54">
        <f>SUM(M51:M60)</f>
        <v>318.94778000000042</v>
      </c>
      <c r="N61" s="54">
        <f>SUM(N51:N60)</f>
        <v>27.387979999999992</v>
      </c>
      <c r="O61" s="53">
        <f t="shared" si="2"/>
        <v>1.1672963703789025</v>
      </c>
    </row>
    <row r="62" spans="1:15">
      <c r="A62" s="45" t="s">
        <v>59</v>
      </c>
      <c r="B62" s="45">
        <v>52000149</v>
      </c>
      <c r="C62" s="45" t="s">
        <v>60</v>
      </c>
      <c r="D62" s="48">
        <v>3480</v>
      </c>
      <c r="E62" s="48">
        <v>3751</v>
      </c>
      <c r="F62" s="48" t="s">
        <v>103</v>
      </c>
      <c r="G62" s="49">
        <f>E62/D62</f>
        <v>1.0778735632183909</v>
      </c>
      <c r="H62" s="48">
        <v>1960</v>
      </c>
      <c r="I62" s="48">
        <v>2038</v>
      </c>
      <c r="J62" s="48" t="s">
        <v>103</v>
      </c>
      <c r="K62" s="49">
        <f t="shared" si="1"/>
        <v>1.0397959183673469</v>
      </c>
      <c r="L62" s="50">
        <v>55.29187850000001</v>
      </c>
      <c r="M62" s="50">
        <v>62.485950000000976</v>
      </c>
      <c r="N62" s="50" t="s">
        <v>103</v>
      </c>
      <c r="O62" s="49">
        <f t="shared" si="2"/>
        <v>1.1301108172695014</v>
      </c>
    </row>
    <row r="63" spans="1:15">
      <c r="A63" s="45"/>
      <c r="B63" s="45">
        <v>52000315</v>
      </c>
      <c r="C63" s="45" t="s">
        <v>61</v>
      </c>
      <c r="D63" s="48">
        <v>2426</v>
      </c>
      <c r="E63" s="48">
        <v>1741</v>
      </c>
      <c r="F63" s="48" t="s">
        <v>103</v>
      </c>
      <c r="G63" s="49">
        <f t="shared" si="0"/>
        <v>0.71764220939818635</v>
      </c>
      <c r="H63" s="48">
        <v>1271</v>
      </c>
      <c r="I63" s="48">
        <v>1116</v>
      </c>
      <c r="J63" s="48" t="s">
        <v>103</v>
      </c>
      <c r="K63" s="49">
        <f t="shared" si="1"/>
        <v>0.87804878048780488</v>
      </c>
      <c r="L63" s="50">
        <v>32.197826699999986</v>
      </c>
      <c r="M63" s="50">
        <v>26.108130000000017</v>
      </c>
      <c r="N63" s="50" t="s">
        <v>103</v>
      </c>
      <c r="O63" s="49">
        <f t="shared" si="2"/>
        <v>0.81086621911658496</v>
      </c>
    </row>
    <row r="64" spans="1:15">
      <c r="A64" s="45"/>
      <c r="B64" s="45">
        <v>52000764</v>
      </c>
      <c r="C64" s="45" t="s">
        <v>63</v>
      </c>
      <c r="D64" s="48">
        <v>2123</v>
      </c>
      <c r="E64" s="48">
        <v>1610</v>
      </c>
      <c r="F64" s="48">
        <v>69</v>
      </c>
      <c r="G64" s="49">
        <f t="shared" si="0"/>
        <v>0.7583608101742817</v>
      </c>
      <c r="H64" s="48">
        <v>191</v>
      </c>
      <c r="I64" s="48">
        <v>237</v>
      </c>
      <c r="J64" s="48" t="s">
        <v>103</v>
      </c>
      <c r="K64" s="49">
        <f t="shared" si="1"/>
        <v>1.2408376963350785</v>
      </c>
      <c r="L64" s="50">
        <v>20.683035200000003</v>
      </c>
      <c r="M64" s="50">
        <v>20.032589999999992</v>
      </c>
      <c r="N64" s="50">
        <v>0.66022000000000047</v>
      </c>
      <c r="O64" s="49">
        <f t="shared" si="2"/>
        <v>0.96855175298449381</v>
      </c>
    </row>
    <row r="65" spans="1:15">
      <c r="A65" s="45"/>
      <c r="B65" s="45">
        <v>52000925</v>
      </c>
      <c r="C65" s="45" t="s">
        <v>65</v>
      </c>
      <c r="D65" s="48">
        <v>1170</v>
      </c>
      <c r="E65" s="48">
        <v>1244</v>
      </c>
      <c r="F65" s="48">
        <v>13</v>
      </c>
      <c r="G65" s="49">
        <f>E65/D65</f>
        <v>1.0632478632478632</v>
      </c>
      <c r="H65" s="48">
        <v>148</v>
      </c>
      <c r="I65" s="48">
        <v>157</v>
      </c>
      <c r="J65" s="48">
        <v>3</v>
      </c>
      <c r="K65" s="49">
        <f>I65/H65</f>
        <v>1.0608108108108107</v>
      </c>
      <c r="L65" s="50">
        <v>14.877739899999998</v>
      </c>
      <c r="M65" s="50">
        <v>17.220069999999996</v>
      </c>
      <c r="N65" s="50">
        <v>0.13105</v>
      </c>
      <c r="O65" s="49">
        <f>M65/L65</f>
        <v>1.1574385703570471</v>
      </c>
    </row>
    <row r="66" spans="1:15">
      <c r="A66" s="45"/>
      <c r="B66" s="45">
        <v>52001454</v>
      </c>
      <c r="C66" s="45" t="s">
        <v>69</v>
      </c>
      <c r="D66" s="48">
        <v>2369</v>
      </c>
      <c r="E66" s="48">
        <v>2215</v>
      </c>
      <c r="F66" s="48">
        <v>233</v>
      </c>
      <c r="G66" s="49">
        <f>E66/D66</f>
        <v>0.93499366821443652</v>
      </c>
      <c r="H66" s="48">
        <v>1251</v>
      </c>
      <c r="I66" s="48">
        <v>1302</v>
      </c>
      <c r="J66" s="48">
        <v>121</v>
      </c>
      <c r="K66" s="49">
        <f>I66/H66</f>
        <v>1.0407673860911271</v>
      </c>
      <c r="L66" s="50">
        <v>31.066289100000031</v>
      </c>
      <c r="M66" s="50">
        <v>32.027660000000111</v>
      </c>
      <c r="N66" s="50">
        <v>3.2451600000000034</v>
      </c>
      <c r="O66" s="49">
        <f>M66/L66</f>
        <v>1.0309457913336704</v>
      </c>
    </row>
    <row r="67" spans="1:15">
      <c r="A67" s="45"/>
      <c r="B67" s="45">
        <v>52001586</v>
      </c>
      <c r="C67" s="45" t="s">
        <v>96</v>
      </c>
      <c r="D67" s="48">
        <v>925</v>
      </c>
      <c r="E67" s="48">
        <v>515</v>
      </c>
      <c r="F67" s="48" t="s">
        <v>103</v>
      </c>
      <c r="G67" s="49">
        <f>E67/D67</f>
        <v>0.55675675675675673</v>
      </c>
      <c r="H67" s="48">
        <v>332</v>
      </c>
      <c r="I67" s="48">
        <v>160</v>
      </c>
      <c r="J67" s="48" t="s">
        <v>103</v>
      </c>
      <c r="K67" s="49">
        <f>I67/H67</f>
        <v>0.48192771084337349</v>
      </c>
      <c r="L67" s="50">
        <v>12.184068100000001</v>
      </c>
      <c r="M67" s="50">
        <v>6.5096800000000012</v>
      </c>
      <c r="N67" s="50" t="s">
        <v>103</v>
      </c>
      <c r="O67" s="49">
        <f>M67/L67</f>
        <v>0.5342780380552864</v>
      </c>
    </row>
    <row r="68" spans="1:15">
      <c r="A68" s="45"/>
      <c r="B68" s="45">
        <v>52000865</v>
      </c>
      <c r="C68" s="45" t="s">
        <v>64</v>
      </c>
      <c r="D68" s="48">
        <v>3551</v>
      </c>
      <c r="E68" s="48">
        <v>3699</v>
      </c>
      <c r="F68" s="48">
        <v>174</v>
      </c>
      <c r="G68" s="49">
        <f t="shared" si="0"/>
        <v>1.0416784004505772</v>
      </c>
      <c r="H68" s="48">
        <v>409</v>
      </c>
      <c r="I68" s="48">
        <v>612</v>
      </c>
      <c r="J68" s="48">
        <v>73</v>
      </c>
      <c r="K68" s="49">
        <f t="shared" si="1"/>
        <v>1.4963325183374083</v>
      </c>
      <c r="L68" s="50">
        <v>44.970105099999991</v>
      </c>
      <c r="M68" s="50">
        <v>49.578870000000137</v>
      </c>
      <c r="N68" s="50">
        <v>2.2419599999999997</v>
      </c>
      <c r="O68" s="49">
        <f t="shared" si="2"/>
        <v>1.1024850818060496</v>
      </c>
    </row>
    <row r="69" spans="1:15">
      <c r="A69" s="45"/>
      <c r="B69" s="45">
        <v>52001179</v>
      </c>
      <c r="C69" s="45" t="s">
        <v>66</v>
      </c>
      <c r="D69" s="48">
        <v>1148</v>
      </c>
      <c r="E69" s="48">
        <v>849</v>
      </c>
      <c r="F69" s="48" t="s">
        <v>103</v>
      </c>
      <c r="G69" s="49">
        <f t="shared" si="0"/>
        <v>0.73954703832752611</v>
      </c>
      <c r="H69" s="48">
        <v>177</v>
      </c>
      <c r="I69" s="48">
        <v>71</v>
      </c>
      <c r="J69" s="48" t="s">
        <v>103</v>
      </c>
      <c r="K69" s="49">
        <f t="shared" si="1"/>
        <v>0.40112994350282488</v>
      </c>
      <c r="L69" s="50">
        <v>13.3266799</v>
      </c>
      <c r="M69" s="50">
        <v>9.0106899999999914</v>
      </c>
      <c r="N69" s="50" t="s">
        <v>103</v>
      </c>
      <c r="O69" s="49">
        <f t="shared" si="2"/>
        <v>0.67613914850614754</v>
      </c>
    </row>
    <row r="70" spans="1:15">
      <c r="A70" s="45"/>
      <c r="B70" s="45">
        <v>52001409</v>
      </c>
      <c r="C70" s="45" t="s">
        <v>67</v>
      </c>
      <c r="D70" s="48">
        <v>2926</v>
      </c>
      <c r="E70" s="48">
        <v>3267</v>
      </c>
      <c r="F70" s="48">
        <v>115</v>
      </c>
      <c r="G70" s="49">
        <f t="shared" si="0"/>
        <v>1.1165413533834587</v>
      </c>
      <c r="H70" s="48">
        <v>265</v>
      </c>
      <c r="I70" s="48">
        <v>336</v>
      </c>
      <c r="J70" s="48" t="s">
        <v>103</v>
      </c>
      <c r="K70" s="49">
        <f t="shared" si="1"/>
        <v>1.2679245283018867</v>
      </c>
      <c r="L70" s="50">
        <v>32.102237200000005</v>
      </c>
      <c r="M70" s="50">
        <v>37.202480000000065</v>
      </c>
      <c r="N70" s="50">
        <v>1.1258499999999998</v>
      </c>
      <c r="O70" s="49">
        <f t="shared" si="2"/>
        <v>1.1588749957900149</v>
      </c>
    </row>
    <row r="71" spans="1:15">
      <c r="A71" s="45"/>
      <c r="B71" s="45">
        <v>52001434</v>
      </c>
      <c r="C71" s="45" t="s">
        <v>68</v>
      </c>
      <c r="D71" s="48">
        <v>1102</v>
      </c>
      <c r="E71" s="48">
        <v>932</v>
      </c>
      <c r="F71" s="48">
        <v>31</v>
      </c>
      <c r="G71" s="49">
        <f t="shared" si="0"/>
        <v>0.84573502722323046</v>
      </c>
      <c r="H71" s="48">
        <v>60</v>
      </c>
      <c r="I71" s="48">
        <v>126</v>
      </c>
      <c r="J71" s="48">
        <v>7</v>
      </c>
      <c r="K71" s="49">
        <f t="shared" si="1"/>
        <v>2.1</v>
      </c>
      <c r="L71" s="50">
        <v>11.918480899999995</v>
      </c>
      <c r="M71" s="50">
        <v>12.554319999999986</v>
      </c>
      <c r="N71" s="50">
        <v>0.34752999999999995</v>
      </c>
      <c r="O71" s="49">
        <f t="shared" si="2"/>
        <v>1.053349005241095</v>
      </c>
    </row>
    <row r="72" spans="1:15">
      <c r="A72" s="51" t="s">
        <v>70</v>
      </c>
      <c r="B72" s="51"/>
      <c r="C72" s="51"/>
      <c r="D72" s="52">
        <f>SUM(D62:D71)</f>
        <v>21220</v>
      </c>
      <c r="E72" s="52">
        <f>SUM(E62:E71)</f>
        <v>19823</v>
      </c>
      <c r="F72" s="52">
        <f>SUM(F62:F71)</f>
        <v>635</v>
      </c>
      <c r="G72" s="53">
        <f t="shared" ref="G72" si="9">E72/D72</f>
        <v>0.93416588124410938</v>
      </c>
      <c r="H72" s="52">
        <f>SUM(H62:H71)</f>
        <v>6064</v>
      </c>
      <c r="I72" s="52">
        <f>SUM(I62:I71)</f>
        <v>6155</v>
      </c>
      <c r="J72" s="52">
        <f>SUM(J62:J71)</f>
        <v>204</v>
      </c>
      <c r="K72" s="53">
        <f t="shared" ref="K72" si="10">I72/H72</f>
        <v>1.0150065963060686</v>
      </c>
      <c r="L72" s="54">
        <f>SUM(L62:L71)</f>
        <v>268.61834060000001</v>
      </c>
      <c r="M72" s="54">
        <f>SUM(M62:M71)</f>
        <v>272.73044000000124</v>
      </c>
      <c r="N72" s="54">
        <f>SUM(N62:N71)</f>
        <v>7.7517700000000032</v>
      </c>
      <c r="O72" s="53">
        <f t="shared" ref="O72" si="11">M72/L72</f>
        <v>1.0153083344600231</v>
      </c>
    </row>
    <row r="73" spans="1:15">
      <c r="A73" s="45" t="s">
        <v>71</v>
      </c>
      <c r="B73" s="45">
        <v>52000231</v>
      </c>
      <c r="C73" s="45" t="s">
        <v>75</v>
      </c>
      <c r="D73" s="48">
        <v>1249</v>
      </c>
      <c r="E73" s="48">
        <v>2332</v>
      </c>
      <c r="F73" s="48" t="s">
        <v>103</v>
      </c>
      <c r="G73" s="49">
        <f>E73/D73</f>
        <v>1.867093674939952</v>
      </c>
      <c r="H73" s="48">
        <v>569</v>
      </c>
      <c r="I73" s="48">
        <v>1031</v>
      </c>
      <c r="J73" s="48" t="s">
        <v>103</v>
      </c>
      <c r="K73" s="49">
        <f>I73/H73</f>
        <v>1.8119507908611598</v>
      </c>
      <c r="L73" s="50">
        <v>17.618656600000001</v>
      </c>
      <c r="M73" s="50">
        <v>34.960719999999995</v>
      </c>
      <c r="N73" s="50" t="s">
        <v>103</v>
      </c>
      <c r="O73" s="49">
        <f>M73/L73</f>
        <v>1.9843011186221764</v>
      </c>
    </row>
    <row r="74" spans="1:15">
      <c r="A74" s="45"/>
      <c r="B74" s="45">
        <v>52000549</v>
      </c>
      <c r="C74" s="45" t="s">
        <v>76</v>
      </c>
      <c r="D74" s="48">
        <v>1319</v>
      </c>
      <c r="E74" s="48">
        <v>525</v>
      </c>
      <c r="F74" s="48" t="s">
        <v>103</v>
      </c>
      <c r="G74" s="49">
        <f t="shared" ref="G74:G87" si="12">E74/D74</f>
        <v>0.39802880970432147</v>
      </c>
      <c r="H74" s="48">
        <v>417</v>
      </c>
      <c r="I74" s="48">
        <v>219</v>
      </c>
      <c r="J74" s="48" t="s">
        <v>103</v>
      </c>
      <c r="K74" s="49">
        <f t="shared" ref="K74:K87" si="13">I74/H74</f>
        <v>0.52517985611510787</v>
      </c>
      <c r="L74" s="50">
        <v>18.493798800000004</v>
      </c>
      <c r="M74" s="50">
        <v>7.5517600000000051</v>
      </c>
      <c r="N74" s="50" t="s">
        <v>103</v>
      </c>
      <c r="O74" s="49">
        <f t="shared" ref="O74:O87" si="14">M74/L74</f>
        <v>0.40834011885108229</v>
      </c>
    </row>
    <row r="75" spans="1:15">
      <c r="A75" s="45"/>
      <c r="B75" s="45">
        <v>52000615</v>
      </c>
      <c r="C75" s="45" t="s">
        <v>77</v>
      </c>
      <c r="D75" s="48">
        <v>3833</v>
      </c>
      <c r="E75" s="48">
        <v>2634</v>
      </c>
      <c r="F75" s="48" t="s">
        <v>103</v>
      </c>
      <c r="G75" s="49">
        <f t="shared" si="12"/>
        <v>0.68719019045134355</v>
      </c>
      <c r="H75" s="48">
        <v>1042</v>
      </c>
      <c r="I75" s="48">
        <v>688</v>
      </c>
      <c r="J75" s="48" t="s">
        <v>103</v>
      </c>
      <c r="K75" s="49">
        <f t="shared" si="13"/>
        <v>0.66026871401151632</v>
      </c>
      <c r="L75" s="50">
        <v>62.898506999999988</v>
      </c>
      <c r="M75" s="50">
        <v>41.482163000000007</v>
      </c>
      <c r="N75" s="50" t="s">
        <v>103</v>
      </c>
      <c r="O75" s="49">
        <f t="shared" si="14"/>
        <v>0.65950950155303389</v>
      </c>
    </row>
    <row r="76" spans="1:15">
      <c r="A76" s="45"/>
      <c r="B76" s="45">
        <v>52001299</v>
      </c>
      <c r="C76" s="45" t="s">
        <v>81</v>
      </c>
      <c r="D76" s="48">
        <v>754</v>
      </c>
      <c r="E76" s="48">
        <v>440</v>
      </c>
      <c r="F76" s="48" t="s">
        <v>103</v>
      </c>
      <c r="G76" s="49">
        <f t="shared" si="12"/>
        <v>0.58355437665782495</v>
      </c>
      <c r="H76" s="48">
        <v>85</v>
      </c>
      <c r="I76" s="48">
        <v>77</v>
      </c>
      <c r="J76" s="48" t="s">
        <v>103</v>
      </c>
      <c r="K76" s="49">
        <f t="shared" si="13"/>
        <v>0.90588235294117647</v>
      </c>
      <c r="L76" s="50">
        <v>16.056792900000001</v>
      </c>
      <c r="M76" s="50">
        <v>9.8414500000000018</v>
      </c>
      <c r="N76" s="50" t="s">
        <v>103</v>
      </c>
      <c r="O76" s="49">
        <f t="shared" si="14"/>
        <v>0.61291504855866963</v>
      </c>
    </row>
    <row r="77" spans="1:15">
      <c r="A77" s="45"/>
      <c r="B77" s="45">
        <v>52000111</v>
      </c>
      <c r="C77" s="45" t="s">
        <v>74</v>
      </c>
      <c r="D77" s="48">
        <v>917</v>
      </c>
      <c r="E77" s="48">
        <v>653</v>
      </c>
      <c r="F77" s="48">
        <v>148</v>
      </c>
      <c r="G77" s="49">
        <f t="shared" si="12"/>
        <v>0.71210468920392589</v>
      </c>
      <c r="H77" s="48">
        <v>274</v>
      </c>
      <c r="I77" s="48">
        <v>115</v>
      </c>
      <c r="J77" s="48">
        <v>22</v>
      </c>
      <c r="K77" s="49">
        <f t="shared" si="13"/>
        <v>0.41970802919708028</v>
      </c>
      <c r="L77" s="50">
        <v>17.100851699999996</v>
      </c>
      <c r="M77" s="50">
        <v>10.815809999999988</v>
      </c>
      <c r="N77" s="50">
        <v>3.8515100000000024</v>
      </c>
      <c r="O77" s="49">
        <f t="shared" si="14"/>
        <v>0.63247200722756935</v>
      </c>
    </row>
    <row r="78" spans="1:15">
      <c r="A78" s="45"/>
      <c r="B78" s="45">
        <v>52000680</v>
      </c>
      <c r="C78" s="45" t="s">
        <v>78</v>
      </c>
      <c r="D78" s="48">
        <v>648</v>
      </c>
      <c r="E78" s="48">
        <v>874</v>
      </c>
      <c r="F78" s="48" t="s">
        <v>103</v>
      </c>
      <c r="G78" s="49">
        <f t="shared" si="12"/>
        <v>1.3487654320987654</v>
      </c>
      <c r="H78" s="48">
        <v>100</v>
      </c>
      <c r="I78" s="48">
        <v>181</v>
      </c>
      <c r="J78" s="48" t="s">
        <v>103</v>
      </c>
      <c r="K78" s="49">
        <f t="shared" si="13"/>
        <v>1.81</v>
      </c>
      <c r="L78" s="50">
        <v>15.380497000000007</v>
      </c>
      <c r="M78" s="50">
        <v>14.988780000000007</v>
      </c>
      <c r="N78" s="50" t="s">
        <v>103</v>
      </c>
      <c r="O78" s="49">
        <f t="shared" si="14"/>
        <v>0.97453157723056671</v>
      </c>
    </row>
    <row r="79" spans="1:15">
      <c r="A79" s="45"/>
      <c r="B79" s="45">
        <v>52000754</v>
      </c>
      <c r="C79" s="45" t="s">
        <v>79</v>
      </c>
      <c r="D79" s="48">
        <v>1429</v>
      </c>
      <c r="E79" s="48">
        <v>1652</v>
      </c>
      <c r="F79" s="48">
        <v>65</v>
      </c>
      <c r="G79" s="49">
        <f t="shared" si="12"/>
        <v>1.1560531840447865</v>
      </c>
      <c r="H79" s="48">
        <v>652</v>
      </c>
      <c r="I79" s="48">
        <v>637</v>
      </c>
      <c r="J79" s="48">
        <v>32</v>
      </c>
      <c r="K79" s="49">
        <f t="shared" si="13"/>
        <v>0.97699386503067487</v>
      </c>
      <c r="L79" s="50">
        <v>33.780781500000053</v>
      </c>
      <c r="M79" s="50">
        <v>32.249050000000047</v>
      </c>
      <c r="N79" s="50">
        <v>2.8158999999999987</v>
      </c>
      <c r="O79" s="49">
        <f t="shared" si="14"/>
        <v>0.95465671805135699</v>
      </c>
    </row>
    <row r="80" spans="1:15">
      <c r="A80" s="45"/>
      <c r="B80" s="45">
        <v>52001510</v>
      </c>
      <c r="C80" s="45" t="s">
        <v>83</v>
      </c>
      <c r="D80" s="48">
        <v>617</v>
      </c>
      <c r="E80" s="48">
        <v>733</v>
      </c>
      <c r="F80" s="48" t="s">
        <v>103</v>
      </c>
      <c r="G80" s="49">
        <f t="shared" si="12"/>
        <v>1.1880064829821717</v>
      </c>
      <c r="H80" s="48">
        <v>243</v>
      </c>
      <c r="I80" s="48">
        <v>194</v>
      </c>
      <c r="J80" s="48" t="s">
        <v>103</v>
      </c>
      <c r="K80" s="49">
        <f t="shared" si="13"/>
        <v>0.79835390946502061</v>
      </c>
      <c r="L80" s="50">
        <v>17.498385699999986</v>
      </c>
      <c r="M80" s="50">
        <v>16.304619999999975</v>
      </c>
      <c r="N80" s="50" t="s">
        <v>103</v>
      </c>
      <c r="O80" s="49">
        <f t="shared" si="14"/>
        <v>0.93177852400407357</v>
      </c>
    </row>
    <row r="81" spans="1:15">
      <c r="A81" s="45"/>
      <c r="B81" s="45">
        <v>52001580</v>
      </c>
      <c r="C81" s="45" t="s">
        <v>94</v>
      </c>
      <c r="D81" s="48">
        <v>943</v>
      </c>
      <c r="E81" s="48">
        <v>997</v>
      </c>
      <c r="F81" s="48" t="s">
        <v>103</v>
      </c>
      <c r="G81" s="49">
        <f t="shared" si="12"/>
        <v>1.0572640509013786</v>
      </c>
      <c r="H81" s="48">
        <v>110</v>
      </c>
      <c r="I81" s="48">
        <v>99</v>
      </c>
      <c r="J81" s="48" t="s">
        <v>103</v>
      </c>
      <c r="K81" s="49">
        <f t="shared" si="13"/>
        <v>0.9</v>
      </c>
      <c r="L81" s="50">
        <v>13.701161799999991</v>
      </c>
      <c r="M81" s="50">
        <v>13.209199999999965</v>
      </c>
      <c r="N81" s="50" t="s">
        <v>103</v>
      </c>
      <c r="O81" s="49">
        <f t="shared" si="14"/>
        <v>0.96409342454447733</v>
      </c>
    </row>
    <row r="82" spans="1:15">
      <c r="A82" s="45"/>
      <c r="B82" s="45">
        <v>50007865</v>
      </c>
      <c r="C82" s="45" t="s">
        <v>72</v>
      </c>
      <c r="D82" s="48">
        <v>3466</v>
      </c>
      <c r="E82" s="48">
        <v>3543</v>
      </c>
      <c r="F82" s="48">
        <v>417</v>
      </c>
      <c r="G82" s="49">
        <f t="shared" si="12"/>
        <v>1.0222158107328332</v>
      </c>
      <c r="H82" s="48">
        <v>590</v>
      </c>
      <c r="I82" s="48">
        <v>457</v>
      </c>
      <c r="J82" s="48">
        <v>34</v>
      </c>
      <c r="K82" s="49">
        <f t="shared" si="13"/>
        <v>0.77457627118644068</v>
      </c>
      <c r="L82" s="50">
        <v>51.71281740000002</v>
      </c>
      <c r="M82" s="50">
        <v>46.331450000000046</v>
      </c>
      <c r="N82" s="50">
        <v>7.7766200000000003</v>
      </c>
      <c r="O82" s="49">
        <f t="shared" si="14"/>
        <v>0.89593745476339159</v>
      </c>
    </row>
    <row r="83" spans="1:15">
      <c r="A83" s="45"/>
      <c r="B83" s="45">
        <v>50008463</v>
      </c>
      <c r="C83" s="45" t="s">
        <v>73</v>
      </c>
      <c r="D83" s="48">
        <v>1844</v>
      </c>
      <c r="E83" s="48">
        <v>2015</v>
      </c>
      <c r="F83" s="48">
        <v>34</v>
      </c>
      <c r="G83" s="49">
        <f t="shared" si="12"/>
        <v>1.0927331887201734</v>
      </c>
      <c r="H83" s="48">
        <v>1216</v>
      </c>
      <c r="I83" s="48">
        <v>1255</v>
      </c>
      <c r="J83" s="48">
        <v>11</v>
      </c>
      <c r="K83" s="49">
        <f t="shared" si="13"/>
        <v>1.0320723684210527</v>
      </c>
      <c r="L83" s="50">
        <v>29.848042900000006</v>
      </c>
      <c r="M83" s="50">
        <v>33.343460000000007</v>
      </c>
      <c r="N83" s="50">
        <v>0.60319999999999985</v>
      </c>
      <c r="O83" s="49">
        <f t="shared" si="14"/>
        <v>1.1171070784007751</v>
      </c>
    </row>
    <row r="84" spans="1:15">
      <c r="A84" s="45"/>
      <c r="B84" s="45">
        <v>52001300</v>
      </c>
      <c r="C84" s="45" t="s">
        <v>82</v>
      </c>
      <c r="D84" s="48">
        <v>2167</v>
      </c>
      <c r="E84" s="48">
        <v>2713</v>
      </c>
      <c r="F84" s="48" t="s">
        <v>103</v>
      </c>
      <c r="G84" s="49">
        <f t="shared" si="12"/>
        <v>1.2519612367328103</v>
      </c>
      <c r="H84" s="48">
        <v>790</v>
      </c>
      <c r="I84" s="48">
        <v>927</v>
      </c>
      <c r="J84" s="48" t="s">
        <v>103</v>
      </c>
      <c r="K84" s="49">
        <f t="shared" si="13"/>
        <v>1.1734177215189874</v>
      </c>
      <c r="L84" s="50">
        <v>28.428677800000006</v>
      </c>
      <c r="M84" s="50">
        <v>35.589360000000141</v>
      </c>
      <c r="N84" s="50" t="s">
        <v>103</v>
      </c>
      <c r="O84" s="49">
        <f t="shared" si="14"/>
        <v>1.251882350996997</v>
      </c>
    </row>
    <row r="85" spans="1:15">
      <c r="A85" s="45"/>
      <c r="B85" s="45">
        <v>52001581</v>
      </c>
      <c r="C85" s="45" t="s">
        <v>97</v>
      </c>
      <c r="D85" s="48">
        <v>792</v>
      </c>
      <c r="E85" s="48">
        <v>877</v>
      </c>
      <c r="F85" s="48">
        <v>276</v>
      </c>
      <c r="G85" s="49">
        <f t="shared" si="12"/>
        <v>1.1073232323232323</v>
      </c>
      <c r="H85" s="48">
        <v>257</v>
      </c>
      <c r="I85" s="48">
        <v>288</v>
      </c>
      <c r="J85" s="48">
        <v>93</v>
      </c>
      <c r="K85" s="49">
        <f t="shared" si="13"/>
        <v>1.1206225680933852</v>
      </c>
      <c r="L85" s="50">
        <v>11.201454700000001</v>
      </c>
      <c r="M85" s="50">
        <v>12.606050000000003</v>
      </c>
      <c r="N85" s="50">
        <v>4.18506</v>
      </c>
      <c r="O85" s="49">
        <f t="shared" si="14"/>
        <v>1.1253940079764819</v>
      </c>
    </row>
    <row r="86" spans="1:15">
      <c r="A86" s="51" t="s">
        <v>84</v>
      </c>
      <c r="B86" s="51"/>
      <c r="C86" s="51"/>
      <c r="D86" s="52">
        <f>SUM(D73:D85)</f>
        <v>19978</v>
      </c>
      <c r="E86" s="52">
        <f>SUM(E73:E85)</f>
        <v>19988</v>
      </c>
      <c r="F86" s="52">
        <f>SUM(F73:F85)</f>
        <v>940</v>
      </c>
      <c r="G86" s="53">
        <f t="shared" si="12"/>
        <v>1.0005005506056663</v>
      </c>
      <c r="H86" s="52">
        <f t="shared" ref="H86" si="15">SUM(H73:H85)</f>
        <v>6345</v>
      </c>
      <c r="I86" s="52">
        <f t="shared" ref="I86:J86" si="16">SUM(I73:I85)</f>
        <v>6168</v>
      </c>
      <c r="J86" s="52">
        <f t="shared" si="16"/>
        <v>192</v>
      </c>
      <c r="K86" s="53">
        <f t="shared" si="13"/>
        <v>0.97210401891252951</v>
      </c>
      <c r="L86" s="55">
        <f t="shared" ref="L86:N86" si="17">SUM(L73:L85)</f>
        <v>333.72042580000004</v>
      </c>
      <c r="M86" s="55">
        <f t="shared" si="17"/>
        <v>309.27387300000009</v>
      </c>
      <c r="N86" s="55">
        <f t="shared" si="17"/>
        <v>19.232289999999999</v>
      </c>
      <c r="O86" s="53">
        <f t="shared" si="14"/>
        <v>0.92674541049923365</v>
      </c>
    </row>
    <row r="87" spans="1:15">
      <c r="A87" s="45" t="s">
        <v>85</v>
      </c>
      <c r="B87" s="45"/>
      <c r="C87" s="45"/>
      <c r="D87" s="48">
        <f>SUM(D86,D72,D61,D50,D34,D26,D10)</f>
        <v>139069</v>
      </c>
      <c r="E87" s="48">
        <f>SUM(E86,E72,E61,E50,E34,E26,E10)</f>
        <v>137728</v>
      </c>
      <c r="F87" s="48">
        <f>SUM(F86,F72,F61,F50,F34,F26,F10)</f>
        <v>7966</v>
      </c>
      <c r="G87" s="49">
        <f t="shared" si="12"/>
        <v>0.99035730464733329</v>
      </c>
      <c r="H87" s="48">
        <f>SUM(H86,H72,H61,H50,H34,H26,H10)</f>
        <v>65406</v>
      </c>
      <c r="I87" s="48">
        <f>SUM(I86,I72,I61,I50,I34,I26,I10)</f>
        <v>56581</v>
      </c>
      <c r="J87" s="48">
        <f>SUM(J86,J72,J61,J50,J34,J26,J10)</f>
        <v>3535</v>
      </c>
      <c r="K87" s="49">
        <f t="shared" si="13"/>
        <v>0.86507354065376263</v>
      </c>
      <c r="L87" s="50">
        <f>SUM(L86,L72,L61,L50,L34,L26,L10)</f>
        <v>2228.8593145999998</v>
      </c>
      <c r="M87" s="56">
        <f>SUM(M86,M72,M61,M50,M34,M26,M10)</f>
        <v>2229.8076350000074</v>
      </c>
      <c r="N87" s="56">
        <f>SUM(N86,N72,N61,N50,N34,N26,N10)</f>
        <v>121.40074000000001</v>
      </c>
      <c r="O87" s="49">
        <f t="shared" si="14"/>
        <v>1.0004254734221203</v>
      </c>
    </row>
  </sheetData>
  <mergeCells count="3">
    <mergeCell ref="D1:G1"/>
    <mergeCell ref="H1:K1"/>
    <mergeCell ref="L1:O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P87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18" sqref="F18"/>
    </sheetView>
  </sheetViews>
  <sheetFormatPr defaultRowHeight="15"/>
  <cols>
    <col min="1" max="2" width="9.140625" style="16"/>
    <col min="3" max="3" width="37.140625" style="16" bestFit="1" customWidth="1"/>
    <col min="4" max="4" width="9.140625" style="58"/>
    <col min="5" max="5" width="11.7109375" style="58" bestFit="1" customWidth="1"/>
    <col min="6" max="6" width="14.85546875" style="58" customWidth="1"/>
    <col min="7" max="7" width="7.28515625" style="58" bestFit="1" customWidth="1"/>
    <col min="8" max="8" width="9.140625" style="58"/>
    <col min="9" max="9" width="11.7109375" style="58" bestFit="1" customWidth="1"/>
    <col min="10" max="10" width="15.28515625" style="58" customWidth="1"/>
    <col min="11" max="11" width="11.7109375" style="58" customWidth="1"/>
    <col min="12" max="12" width="9.85546875" style="58" customWidth="1"/>
    <col min="13" max="13" width="11.7109375" style="58" bestFit="1" customWidth="1"/>
    <col min="14" max="14" width="15.28515625" style="58" customWidth="1"/>
    <col min="15" max="15" width="9.140625" style="58"/>
    <col min="16" max="16" width="9.140625" style="57"/>
    <col min="17" max="17" width="10" style="16" bestFit="1" customWidth="1"/>
    <col min="18" max="16384" width="9.140625" style="16"/>
  </cols>
  <sheetData>
    <row r="1" spans="1:15">
      <c r="A1" s="45"/>
      <c r="B1" s="45"/>
      <c r="C1" s="45"/>
      <c r="D1" s="90" t="s">
        <v>86</v>
      </c>
      <c r="E1" s="90"/>
      <c r="F1" s="90"/>
      <c r="G1" s="90"/>
      <c r="H1" s="91" t="s">
        <v>89</v>
      </c>
      <c r="I1" s="91"/>
      <c r="J1" s="91"/>
      <c r="K1" s="91"/>
      <c r="L1" s="92" t="s">
        <v>90</v>
      </c>
      <c r="M1" s="92"/>
      <c r="N1" s="92"/>
      <c r="O1" s="92"/>
    </row>
    <row r="2" spans="1:15" ht="33" customHeight="1">
      <c r="A2" s="46" t="s">
        <v>0</v>
      </c>
      <c r="B2" s="46" t="s">
        <v>1</v>
      </c>
      <c r="C2" s="46" t="s">
        <v>2</v>
      </c>
      <c r="D2" s="46" t="s">
        <v>87</v>
      </c>
      <c r="E2" s="46" t="s">
        <v>88</v>
      </c>
      <c r="F2" s="47" t="s">
        <v>122</v>
      </c>
      <c r="G2" s="46" t="s">
        <v>93</v>
      </c>
      <c r="H2" s="46" t="s">
        <v>87</v>
      </c>
      <c r="I2" s="46" t="s">
        <v>88</v>
      </c>
      <c r="J2" s="47" t="str">
        <f>F2</f>
        <v>SECONDARY 31st      May SALE</v>
      </c>
      <c r="K2" s="46" t="s">
        <v>93</v>
      </c>
      <c r="L2" s="46" t="s">
        <v>87</v>
      </c>
      <c r="M2" s="46" t="s">
        <v>88</v>
      </c>
      <c r="N2" s="47" t="str">
        <f>F2</f>
        <v>SECONDARY 31st      May SALE</v>
      </c>
      <c r="O2" s="46" t="s">
        <v>93</v>
      </c>
    </row>
    <row r="3" spans="1:15">
      <c r="A3" s="45" t="s">
        <v>3</v>
      </c>
      <c r="B3" s="45">
        <v>52000238</v>
      </c>
      <c r="C3" s="45" t="s">
        <v>4</v>
      </c>
      <c r="D3" s="48">
        <v>3137</v>
      </c>
      <c r="E3" s="48">
        <v>3310</v>
      </c>
      <c r="F3" s="48">
        <v>16</v>
      </c>
      <c r="G3" s="49">
        <f>IFERROR(E3/D3,0)</f>
        <v>1.0551482307937521</v>
      </c>
      <c r="H3" s="48">
        <v>1062</v>
      </c>
      <c r="I3" s="48">
        <v>1050</v>
      </c>
      <c r="J3" s="48">
        <v>4</v>
      </c>
      <c r="K3" s="49">
        <f>IFERROR(I3/H3,0)</f>
        <v>0.98870056497175141</v>
      </c>
      <c r="L3" s="50">
        <v>48.69158030000002</v>
      </c>
      <c r="M3" s="50">
        <v>54.557927000000603</v>
      </c>
      <c r="N3" s="50">
        <v>0.27110000000000001</v>
      </c>
      <c r="O3" s="49">
        <f>IFERROR(M3/L3,0)</f>
        <v>1.1204796941043333</v>
      </c>
    </row>
    <row r="4" spans="1:15">
      <c r="A4" s="45"/>
      <c r="B4" s="45">
        <v>52000671</v>
      </c>
      <c r="C4" s="45" t="s">
        <v>7</v>
      </c>
      <c r="D4" s="48">
        <v>1635</v>
      </c>
      <c r="E4" s="48">
        <v>1230</v>
      </c>
      <c r="F4" s="48" t="s">
        <v>103</v>
      </c>
      <c r="G4" s="49">
        <f t="shared" ref="G4:G67" si="0">IFERROR(E4/D4,0)</f>
        <v>0.75229357798165142</v>
      </c>
      <c r="H4" s="48">
        <v>100</v>
      </c>
      <c r="I4" s="48">
        <v>92</v>
      </c>
      <c r="J4" s="48" t="s">
        <v>103</v>
      </c>
      <c r="K4" s="49">
        <f t="shared" ref="K4:K67" si="1">IFERROR(I4/H4,0)</f>
        <v>0.92</v>
      </c>
      <c r="L4" s="50">
        <v>18.564214999999976</v>
      </c>
      <c r="M4" s="50">
        <v>15.24771</v>
      </c>
      <c r="N4" s="50" t="s">
        <v>103</v>
      </c>
      <c r="O4" s="49">
        <f t="shared" ref="O4:O67" si="2">IFERROR(M4/L4,0)</f>
        <v>0.82134956958858851</v>
      </c>
    </row>
    <row r="5" spans="1:15">
      <c r="A5" s="45"/>
      <c r="B5" s="45">
        <v>52001160</v>
      </c>
      <c r="C5" s="45" t="s">
        <v>8</v>
      </c>
      <c r="D5" s="48">
        <v>3803</v>
      </c>
      <c r="E5" s="48">
        <v>3681</v>
      </c>
      <c r="F5" s="48" t="s">
        <v>103</v>
      </c>
      <c r="G5" s="49">
        <f t="shared" si="0"/>
        <v>0.96792006310807255</v>
      </c>
      <c r="H5" s="48">
        <v>919</v>
      </c>
      <c r="I5" s="48">
        <v>930</v>
      </c>
      <c r="J5" s="48" t="s">
        <v>103</v>
      </c>
      <c r="K5" s="49">
        <f t="shared" si="1"/>
        <v>1.0119695321001088</v>
      </c>
      <c r="L5" s="50">
        <v>47.055665299999902</v>
      </c>
      <c r="M5" s="50">
        <v>51.892380000000209</v>
      </c>
      <c r="N5" s="50" t="s">
        <v>103</v>
      </c>
      <c r="O5" s="49">
        <f t="shared" si="2"/>
        <v>1.1027870856604447</v>
      </c>
    </row>
    <row r="6" spans="1:15">
      <c r="A6" s="45"/>
      <c r="B6" s="45">
        <v>52001514</v>
      </c>
      <c r="C6" s="45" t="s">
        <v>9</v>
      </c>
      <c r="D6" s="48">
        <v>1504</v>
      </c>
      <c r="E6" s="48">
        <v>1458</v>
      </c>
      <c r="F6" s="48" t="s">
        <v>103</v>
      </c>
      <c r="G6" s="49">
        <f t="shared" si="0"/>
        <v>0.96941489361702127</v>
      </c>
      <c r="H6" s="48">
        <v>708</v>
      </c>
      <c r="I6" s="48">
        <v>619</v>
      </c>
      <c r="J6" s="48" t="s">
        <v>103</v>
      </c>
      <c r="K6" s="49">
        <f t="shared" si="1"/>
        <v>0.87429378531073443</v>
      </c>
      <c r="L6" s="50">
        <v>20.815521199999981</v>
      </c>
      <c r="M6" s="50">
        <v>20.304999000000013</v>
      </c>
      <c r="N6" s="50" t="s">
        <v>103</v>
      </c>
      <c r="O6" s="49">
        <f t="shared" si="2"/>
        <v>0.97547396507179607</v>
      </c>
    </row>
    <row r="7" spans="1:15">
      <c r="A7" s="45"/>
      <c r="B7" s="45">
        <v>52000379</v>
      </c>
      <c r="C7" s="45" t="s">
        <v>5</v>
      </c>
      <c r="D7" s="48">
        <v>3251</v>
      </c>
      <c r="E7" s="48">
        <v>3012</v>
      </c>
      <c r="F7" s="48" t="s">
        <v>103</v>
      </c>
      <c r="G7" s="49">
        <f t="shared" si="0"/>
        <v>0.92648415872039369</v>
      </c>
      <c r="H7" s="48">
        <v>522</v>
      </c>
      <c r="I7" s="48">
        <v>473</v>
      </c>
      <c r="J7" s="48" t="s">
        <v>103</v>
      </c>
      <c r="K7" s="49">
        <f t="shared" si="1"/>
        <v>0.9061302681992337</v>
      </c>
      <c r="L7" s="50">
        <v>36.528460899999963</v>
      </c>
      <c r="M7" s="50">
        <v>36.465394000000103</v>
      </c>
      <c r="N7" s="50" t="s">
        <v>103</v>
      </c>
      <c r="O7" s="49">
        <f t="shared" si="2"/>
        <v>0.99827348597652354</v>
      </c>
    </row>
    <row r="8" spans="1:15">
      <c r="A8" s="45"/>
      <c r="B8" s="45">
        <v>52000524</v>
      </c>
      <c r="C8" s="45" t="s">
        <v>6</v>
      </c>
      <c r="D8" s="48">
        <v>2268</v>
      </c>
      <c r="E8" s="48">
        <v>2604</v>
      </c>
      <c r="F8" s="48">
        <v>271</v>
      </c>
      <c r="G8" s="49">
        <f t="shared" si="0"/>
        <v>1.1481481481481481</v>
      </c>
      <c r="H8" s="48">
        <v>481</v>
      </c>
      <c r="I8" s="48">
        <v>512</v>
      </c>
      <c r="J8" s="48">
        <v>85</v>
      </c>
      <c r="K8" s="49">
        <f t="shared" si="1"/>
        <v>1.0644490644490645</v>
      </c>
      <c r="L8" s="50">
        <v>33.699435199999961</v>
      </c>
      <c r="M8" s="50">
        <v>39.541421000000106</v>
      </c>
      <c r="N8" s="50">
        <v>4.2594900000000013</v>
      </c>
      <c r="O8" s="49">
        <f t="shared" si="2"/>
        <v>1.173355599740145</v>
      </c>
    </row>
    <row r="9" spans="1:15">
      <c r="A9" s="45"/>
      <c r="B9" s="45">
        <v>52001570</v>
      </c>
      <c r="C9" s="45" t="s">
        <v>10</v>
      </c>
      <c r="D9" s="48" t="s">
        <v>103</v>
      </c>
      <c r="E9" s="48">
        <v>94</v>
      </c>
      <c r="F9" s="48" t="s">
        <v>103</v>
      </c>
      <c r="G9" s="49">
        <f t="shared" si="0"/>
        <v>0</v>
      </c>
      <c r="H9" s="48" t="s">
        <v>103</v>
      </c>
      <c r="I9" s="48">
        <v>28</v>
      </c>
      <c r="J9" s="48" t="s">
        <v>103</v>
      </c>
      <c r="K9" s="49">
        <f t="shared" si="1"/>
        <v>0</v>
      </c>
      <c r="L9" s="50" t="s">
        <v>103</v>
      </c>
      <c r="M9" s="50">
        <v>1.9639599999999993</v>
      </c>
      <c r="N9" s="50" t="s">
        <v>103</v>
      </c>
      <c r="O9" s="49">
        <f t="shared" si="2"/>
        <v>0</v>
      </c>
    </row>
    <row r="10" spans="1:15">
      <c r="A10" s="51" t="s">
        <v>11</v>
      </c>
      <c r="B10" s="51"/>
      <c r="C10" s="51"/>
      <c r="D10" s="52">
        <f>SUM(D3:D9)</f>
        <v>15598</v>
      </c>
      <c r="E10" s="52">
        <f>SUM(E3:E9)</f>
        <v>15389</v>
      </c>
      <c r="F10" s="52">
        <f>SUM(F3:F9)</f>
        <v>287</v>
      </c>
      <c r="G10" s="53">
        <f t="shared" si="0"/>
        <v>0.98660084626234135</v>
      </c>
      <c r="H10" s="52">
        <f>SUM(H3:H9)</f>
        <v>3792</v>
      </c>
      <c r="I10" s="52">
        <f>SUM(I3:I9)</f>
        <v>3704</v>
      </c>
      <c r="J10" s="52">
        <f>SUM(J3:J9)</f>
        <v>89</v>
      </c>
      <c r="K10" s="53">
        <f t="shared" si="1"/>
        <v>0.97679324894514763</v>
      </c>
      <c r="L10" s="54">
        <f>SUM(L3:L9)</f>
        <v>205.35487789999979</v>
      </c>
      <c r="M10" s="54">
        <f>SUM(M3:M9)</f>
        <v>219.973791000001</v>
      </c>
      <c r="N10" s="54">
        <f>SUM(N3:N9)</f>
        <v>4.530590000000001</v>
      </c>
      <c r="O10" s="53">
        <f t="shared" si="2"/>
        <v>1.0711885359115749</v>
      </c>
    </row>
    <row r="11" spans="1:15">
      <c r="A11" s="45" t="s">
        <v>12</v>
      </c>
      <c r="B11" s="45">
        <v>50000964</v>
      </c>
      <c r="C11" s="45" t="s">
        <v>13</v>
      </c>
      <c r="D11" s="48">
        <v>5304</v>
      </c>
      <c r="E11" s="48">
        <v>6492</v>
      </c>
      <c r="F11" s="48">
        <v>301</v>
      </c>
      <c r="G11" s="49">
        <f t="shared" si="0"/>
        <v>1.2239819004524888</v>
      </c>
      <c r="H11" s="48">
        <v>5952</v>
      </c>
      <c r="I11" s="48">
        <v>5794</v>
      </c>
      <c r="J11" s="48">
        <v>334</v>
      </c>
      <c r="K11" s="49">
        <f t="shared" si="1"/>
        <v>0.97345430107526887</v>
      </c>
      <c r="L11" s="50">
        <v>115.86846419999998</v>
      </c>
      <c r="M11" s="50">
        <v>138.07971000000146</v>
      </c>
      <c r="N11" s="50">
        <v>8.489539999999991</v>
      </c>
      <c r="O11" s="49">
        <f t="shared" si="2"/>
        <v>1.1916936239153284</v>
      </c>
    </row>
    <row r="12" spans="1:15">
      <c r="A12" s="45"/>
      <c r="B12" s="45">
        <v>50010344</v>
      </c>
      <c r="C12" s="45" t="s">
        <v>14</v>
      </c>
      <c r="D12" s="48">
        <v>2564</v>
      </c>
      <c r="E12" s="48">
        <v>2778</v>
      </c>
      <c r="F12" s="48" t="s">
        <v>103</v>
      </c>
      <c r="G12" s="49">
        <f t="shared" si="0"/>
        <v>1.0834633385335413</v>
      </c>
      <c r="H12" s="48">
        <v>2738</v>
      </c>
      <c r="I12" s="48">
        <v>2293</v>
      </c>
      <c r="J12" s="48">
        <v>20</v>
      </c>
      <c r="K12" s="49">
        <f t="shared" si="1"/>
        <v>0.83747260774287802</v>
      </c>
      <c r="L12" s="50">
        <v>55.86103079999998</v>
      </c>
      <c r="M12" s="50">
        <v>59.682250000000799</v>
      </c>
      <c r="N12" s="50">
        <v>1.03318</v>
      </c>
      <c r="O12" s="49">
        <f t="shared" si="2"/>
        <v>1.0684058125186051</v>
      </c>
    </row>
    <row r="13" spans="1:15">
      <c r="A13" s="45"/>
      <c r="B13" s="45">
        <v>52000433</v>
      </c>
      <c r="C13" s="45" t="s">
        <v>15</v>
      </c>
      <c r="D13" s="48">
        <v>3790</v>
      </c>
      <c r="E13" s="48">
        <v>4450</v>
      </c>
      <c r="F13" s="48">
        <v>94</v>
      </c>
      <c r="G13" s="49">
        <f t="shared" si="0"/>
        <v>1.1741424802110818</v>
      </c>
      <c r="H13" s="48">
        <v>3449</v>
      </c>
      <c r="I13" s="48">
        <v>3184</v>
      </c>
      <c r="J13" s="48">
        <v>58</v>
      </c>
      <c r="K13" s="49">
        <f t="shared" si="1"/>
        <v>0.9231661351116266</v>
      </c>
      <c r="L13" s="50">
        <v>77.727157799999915</v>
      </c>
      <c r="M13" s="50">
        <v>85.569890000000996</v>
      </c>
      <c r="N13" s="50">
        <v>1.9381800000000002</v>
      </c>
      <c r="O13" s="49">
        <f t="shared" si="2"/>
        <v>1.1009007973787135</v>
      </c>
    </row>
    <row r="14" spans="1:15">
      <c r="A14" s="45"/>
      <c r="B14" s="45">
        <v>52001264</v>
      </c>
      <c r="C14" s="45" t="s">
        <v>20</v>
      </c>
      <c r="D14" s="48" t="s">
        <v>103</v>
      </c>
      <c r="E14" s="48" t="s">
        <v>103</v>
      </c>
      <c r="F14" s="48" t="s">
        <v>103</v>
      </c>
      <c r="G14" s="49">
        <f t="shared" si="0"/>
        <v>0</v>
      </c>
      <c r="H14" s="48" t="s">
        <v>103</v>
      </c>
      <c r="I14" s="48" t="s">
        <v>103</v>
      </c>
      <c r="J14" s="48" t="s">
        <v>103</v>
      </c>
      <c r="K14" s="49">
        <f t="shared" si="1"/>
        <v>0</v>
      </c>
      <c r="L14" s="50" t="s">
        <v>103</v>
      </c>
      <c r="M14" s="50" t="s">
        <v>103</v>
      </c>
      <c r="N14" s="50" t="s">
        <v>103</v>
      </c>
      <c r="O14" s="49">
        <f t="shared" si="2"/>
        <v>0</v>
      </c>
    </row>
    <row r="15" spans="1:15">
      <c r="A15" s="45"/>
      <c r="B15" s="45">
        <v>52001289</v>
      </c>
      <c r="C15" s="45" t="s">
        <v>21</v>
      </c>
      <c r="D15" s="48">
        <v>2759</v>
      </c>
      <c r="E15" s="48">
        <v>2928</v>
      </c>
      <c r="F15" s="48">
        <v>262</v>
      </c>
      <c r="G15" s="49">
        <f t="shared" si="0"/>
        <v>1.0612540775643349</v>
      </c>
      <c r="H15" s="48">
        <v>1223</v>
      </c>
      <c r="I15" s="48">
        <v>1558</v>
      </c>
      <c r="J15" s="48">
        <v>67</v>
      </c>
      <c r="K15" s="49">
        <f t="shared" si="1"/>
        <v>1.2739165985282093</v>
      </c>
      <c r="L15" s="50">
        <v>36.977840900000025</v>
      </c>
      <c r="M15" s="50">
        <v>45.328790000000154</v>
      </c>
      <c r="N15" s="50">
        <v>3.5243800000000007</v>
      </c>
      <c r="O15" s="49">
        <f t="shared" si="2"/>
        <v>1.225836579333655</v>
      </c>
    </row>
    <row r="16" spans="1:15">
      <c r="A16" s="45"/>
      <c r="B16" s="45">
        <v>52001471</v>
      </c>
      <c r="C16" s="45" t="s">
        <v>22</v>
      </c>
      <c r="D16" s="48">
        <v>875</v>
      </c>
      <c r="E16" s="48">
        <v>1031</v>
      </c>
      <c r="F16" s="48">
        <v>25</v>
      </c>
      <c r="G16" s="49">
        <f t="shared" si="0"/>
        <v>1.1782857142857144</v>
      </c>
      <c r="H16" s="48">
        <v>633</v>
      </c>
      <c r="I16" s="48">
        <v>554</v>
      </c>
      <c r="J16" s="48">
        <v>8</v>
      </c>
      <c r="K16" s="49">
        <f t="shared" si="1"/>
        <v>0.87519747235387046</v>
      </c>
      <c r="L16" s="50">
        <v>15.934472899999994</v>
      </c>
      <c r="M16" s="50">
        <v>18.339009999999977</v>
      </c>
      <c r="N16" s="50">
        <v>0.48619999999999997</v>
      </c>
      <c r="O16" s="49">
        <f t="shared" si="2"/>
        <v>1.1509015776731457</v>
      </c>
    </row>
    <row r="17" spans="1:15">
      <c r="A17" s="45"/>
      <c r="B17" s="45">
        <v>52001559</v>
      </c>
      <c r="C17" s="45" t="s">
        <v>24</v>
      </c>
      <c r="D17" s="48">
        <v>2099</v>
      </c>
      <c r="E17" s="48">
        <v>2027</v>
      </c>
      <c r="F17" s="48">
        <v>39</v>
      </c>
      <c r="G17" s="49">
        <f t="shared" si="0"/>
        <v>0.96569795140543113</v>
      </c>
      <c r="H17" s="48">
        <v>529</v>
      </c>
      <c r="I17" s="48">
        <v>440</v>
      </c>
      <c r="J17" s="48">
        <v>33</v>
      </c>
      <c r="K17" s="49">
        <f t="shared" si="1"/>
        <v>0.83175803402646498</v>
      </c>
      <c r="L17" s="50">
        <v>26.536268600000021</v>
      </c>
      <c r="M17" s="50">
        <v>30.695549999999947</v>
      </c>
      <c r="N17" s="50">
        <v>0.82916999999999996</v>
      </c>
      <c r="O17" s="49">
        <f t="shared" si="2"/>
        <v>1.1567394972780733</v>
      </c>
    </row>
    <row r="18" spans="1:15">
      <c r="A18" s="45"/>
      <c r="B18" s="45">
        <v>52001599</v>
      </c>
      <c r="C18" s="45" t="s">
        <v>98</v>
      </c>
      <c r="D18" s="48">
        <v>1797</v>
      </c>
      <c r="E18" s="48">
        <v>1672</v>
      </c>
      <c r="F18" s="48" t="s">
        <v>103</v>
      </c>
      <c r="G18" s="49">
        <f t="shared" si="0"/>
        <v>0.93043962159154148</v>
      </c>
      <c r="H18" s="48">
        <v>568</v>
      </c>
      <c r="I18" s="48">
        <v>465</v>
      </c>
      <c r="J18" s="48" t="s">
        <v>103</v>
      </c>
      <c r="K18" s="49">
        <f t="shared" si="1"/>
        <v>0.81866197183098588</v>
      </c>
      <c r="L18" s="50">
        <v>20.849095800000001</v>
      </c>
      <c r="M18" s="50">
        <v>20.202249999999992</v>
      </c>
      <c r="N18" s="50" t="s">
        <v>103</v>
      </c>
      <c r="O18" s="49">
        <f t="shared" si="2"/>
        <v>0.96897487515981351</v>
      </c>
    </row>
    <row r="19" spans="1:15">
      <c r="A19" s="45"/>
      <c r="B19" s="45">
        <v>52000515</v>
      </c>
      <c r="C19" s="45" t="s">
        <v>16</v>
      </c>
      <c r="D19" s="48">
        <v>2694</v>
      </c>
      <c r="E19" s="48">
        <v>3742</v>
      </c>
      <c r="F19" s="48" t="s">
        <v>103</v>
      </c>
      <c r="G19" s="49">
        <f t="shared" si="0"/>
        <v>1.3890126206384559</v>
      </c>
      <c r="H19" s="48">
        <v>4053</v>
      </c>
      <c r="I19" s="48">
        <v>4372</v>
      </c>
      <c r="J19" s="48" t="s">
        <v>103</v>
      </c>
      <c r="K19" s="49">
        <f t="shared" si="1"/>
        <v>1.078707130520602</v>
      </c>
      <c r="L19" s="50">
        <v>65.971214899999936</v>
      </c>
      <c r="M19" s="50">
        <v>86.898577000000842</v>
      </c>
      <c r="N19" s="50" t="s">
        <v>103</v>
      </c>
      <c r="O19" s="49">
        <f t="shared" si="2"/>
        <v>1.3172195954208648</v>
      </c>
    </row>
    <row r="20" spans="1:15">
      <c r="A20" s="45"/>
      <c r="B20" s="45">
        <v>52001034</v>
      </c>
      <c r="C20" s="45" t="s">
        <v>17</v>
      </c>
      <c r="D20" s="48">
        <v>2320</v>
      </c>
      <c r="E20" s="48">
        <v>2439</v>
      </c>
      <c r="F20" s="48">
        <v>208</v>
      </c>
      <c r="G20" s="49">
        <f t="shared" si="0"/>
        <v>1.0512931034482758</v>
      </c>
      <c r="H20" s="48">
        <v>575</v>
      </c>
      <c r="I20" s="48">
        <v>761</v>
      </c>
      <c r="J20" s="48">
        <v>108</v>
      </c>
      <c r="K20" s="49">
        <f t="shared" si="1"/>
        <v>1.3234782608695652</v>
      </c>
      <c r="L20" s="50">
        <v>33.621096799999961</v>
      </c>
      <c r="M20" s="50">
        <v>39.738670000000056</v>
      </c>
      <c r="N20" s="50">
        <v>4.5542099999999968</v>
      </c>
      <c r="O20" s="49">
        <f t="shared" si="2"/>
        <v>1.1819563840047034</v>
      </c>
    </row>
    <row r="21" spans="1:15">
      <c r="A21" s="45"/>
      <c r="B21" s="45">
        <v>52001099</v>
      </c>
      <c r="C21" s="45" t="s">
        <v>18</v>
      </c>
      <c r="D21" s="48">
        <v>3789</v>
      </c>
      <c r="E21" s="48">
        <v>4227</v>
      </c>
      <c r="F21" s="48" t="s">
        <v>103</v>
      </c>
      <c r="G21" s="49">
        <f t="shared" si="0"/>
        <v>1.1155977830562154</v>
      </c>
      <c r="H21" s="48">
        <v>954</v>
      </c>
      <c r="I21" s="48">
        <v>1007</v>
      </c>
      <c r="J21" s="48" t="s">
        <v>103</v>
      </c>
      <c r="K21" s="49">
        <f t="shared" si="1"/>
        <v>1.0555555555555556</v>
      </c>
      <c r="L21" s="50">
        <v>53.988401500000045</v>
      </c>
      <c r="M21" s="50">
        <v>60.788750000000661</v>
      </c>
      <c r="N21" s="50" t="s">
        <v>103</v>
      </c>
      <c r="O21" s="49">
        <f t="shared" si="2"/>
        <v>1.1259594340832746</v>
      </c>
    </row>
    <row r="22" spans="1:15">
      <c r="A22" s="45"/>
      <c r="B22" s="45">
        <v>52001234</v>
      </c>
      <c r="C22" s="45" t="s">
        <v>19</v>
      </c>
      <c r="D22" s="48">
        <v>3066</v>
      </c>
      <c r="E22" s="48">
        <v>3693</v>
      </c>
      <c r="F22" s="48">
        <v>298</v>
      </c>
      <c r="G22" s="49">
        <f t="shared" si="0"/>
        <v>1.2045009784735812</v>
      </c>
      <c r="H22" s="48">
        <v>599</v>
      </c>
      <c r="I22" s="48">
        <v>693</v>
      </c>
      <c r="J22" s="48">
        <v>27</v>
      </c>
      <c r="K22" s="49">
        <f t="shared" si="1"/>
        <v>1.1569282136894825</v>
      </c>
      <c r="L22" s="50">
        <v>38.6494559</v>
      </c>
      <c r="M22" s="50">
        <v>51.5264790000004</v>
      </c>
      <c r="N22" s="50">
        <v>3.5746500000000014</v>
      </c>
      <c r="O22" s="49">
        <f t="shared" si="2"/>
        <v>1.3331747575779043</v>
      </c>
    </row>
    <row r="23" spans="1:15">
      <c r="A23" s="45"/>
      <c r="B23" s="45">
        <v>52001483</v>
      </c>
      <c r="C23" s="45" t="s">
        <v>23</v>
      </c>
      <c r="D23" s="48">
        <v>3914</v>
      </c>
      <c r="E23" s="48">
        <v>5161</v>
      </c>
      <c r="F23" s="48">
        <v>448</v>
      </c>
      <c r="G23" s="49">
        <f t="shared" si="0"/>
        <v>1.3185998978027593</v>
      </c>
      <c r="H23" s="48">
        <v>1898</v>
      </c>
      <c r="I23" s="48">
        <v>2752</v>
      </c>
      <c r="J23" s="48">
        <v>154</v>
      </c>
      <c r="K23" s="49">
        <f t="shared" si="1"/>
        <v>1.4499473129610116</v>
      </c>
      <c r="L23" s="50">
        <v>61.735371699999959</v>
      </c>
      <c r="M23" s="50">
        <v>83.629100000000804</v>
      </c>
      <c r="N23" s="50">
        <v>5.7393699999999992</v>
      </c>
      <c r="O23" s="49">
        <f t="shared" si="2"/>
        <v>1.3546383166913185</v>
      </c>
    </row>
    <row r="24" spans="1:15">
      <c r="A24" s="45"/>
      <c r="B24" s="45">
        <v>52001598</v>
      </c>
      <c r="C24" s="45" t="s">
        <v>99</v>
      </c>
      <c r="D24" s="48">
        <v>1091</v>
      </c>
      <c r="E24" s="48">
        <v>717</v>
      </c>
      <c r="F24" s="48" t="s">
        <v>103</v>
      </c>
      <c r="G24" s="49">
        <f t="shared" si="0"/>
        <v>0.65719523373052247</v>
      </c>
      <c r="H24" s="48">
        <v>97</v>
      </c>
      <c r="I24" s="48">
        <v>82</v>
      </c>
      <c r="J24" s="48" t="s">
        <v>103</v>
      </c>
      <c r="K24" s="49">
        <f t="shared" si="1"/>
        <v>0.84536082474226804</v>
      </c>
      <c r="L24" s="50">
        <v>15.43098919999999</v>
      </c>
      <c r="M24" s="50">
        <v>11.2804</v>
      </c>
      <c r="N24" s="50" t="s">
        <v>103</v>
      </c>
      <c r="O24" s="49">
        <f t="shared" si="2"/>
        <v>0.73102248039937756</v>
      </c>
    </row>
    <row r="25" spans="1:15">
      <c r="A25" s="45"/>
      <c r="B25" s="45">
        <v>52001611</v>
      </c>
      <c r="C25" s="45" t="s">
        <v>100</v>
      </c>
      <c r="D25" s="48" t="s">
        <v>103</v>
      </c>
      <c r="E25" s="48" t="s">
        <v>103</v>
      </c>
      <c r="F25" s="48" t="s">
        <v>103</v>
      </c>
      <c r="G25" s="49">
        <f t="shared" si="0"/>
        <v>0</v>
      </c>
      <c r="H25" s="48" t="s">
        <v>103</v>
      </c>
      <c r="I25" s="48" t="s">
        <v>103</v>
      </c>
      <c r="J25" s="48" t="s">
        <v>103</v>
      </c>
      <c r="K25" s="49">
        <f t="shared" si="1"/>
        <v>0</v>
      </c>
      <c r="L25" s="50" t="s">
        <v>103</v>
      </c>
      <c r="M25" s="50" t="s">
        <v>103</v>
      </c>
      <c r="N25" s="50" t="s">
        <v>103</v>
      </c>
      <c r="O25" s="49">
        <f t="shared" si="2"/>
        <v>0</v>
      </c>
    </row>
    <row r="26" spans="1:15">
      <c r="A26" s="51" t="s">
        <v>25</v>
      </c>
      <c r="B26" s="51"/>
      <c r="C26" s="51"/>
      <c r="D26" s="52">
        <f>SUM(D11:D25)</f>
        <v>36062</v>
      </c>
      <c r="E26" s="52">
        <f>SUM(E11:E25)</f>
        <v>41357</v>
      </c>
      <c r="F26" s="52">
        <f>SUM(F11:F25)</f>
        <v>1675</v>
      </c>
      <c r="G26" s="53">
        <f t="shared" si="0"/>
        <v>1.1468304586545395</v>
      </c>
      <c r="H26" s="52">
        <f t="shared" ref="H26:J26" si="3">SUM(H11:H25)</f>
        <v>23268</v>
      </c>
      <c r="I26" s="52">
        <f t="shared" si="3"/>
        <v>23955</v>
      </c>
      <c r="J26" s="52">
        <f t="shared" si="3"/>
        <v>809</v>
      </c>
      <c r="K26" s="53">
        <f t="shared" si="1"/>
        <v>1.0295255286230016</v>
      </c>
      <c r="L26" s="54">
        <f t="shared" ref="L26:N26" si="4">SUM(L11:L25)</f>
        <v>619.15086099999985</v>
      </c>
      <c r="M26" s="54">
        <f t="shared" si="4"/>
        <v>731.7594260000061</v>
      </c>
      <c r="N26" s="54">
        <f t="shared" si="4"/>
        <v>30.168879999999994</v>
      </c>
      <c r="O26" s="53">
        <f t="shared" si="2"/>
        <v>1.1818758110392198</v>
      </c>
    </row>
    <row r="27" spans="1:15">
      <c r="A27" s="45" t="s">
        <v>26</v>
      </c>
      <c r="B27" s="45">
        <v>52001306</v>
      </c>
      <c r="C27" s="45" t="s">
        <v>30</v>
      </c>
      <c r="D27" s="48">
        <v>1836</v>
      </c>
      <c r="E27" s="48">
        <v>1583</v>
      </c>
      <c r="F27" s="48">
        <v>119</v>
      </c>
      <c r="G27" s="49">
        <f t="shared" si="0"/>
        <v>0.8622004357298475</v>
      </c>
      <c r="H27" s="48">
        <v>327</v>
      </c>
      <c r="I27" s="48">
        <v>382</v>
      </c>
      <c r="J27" s="48">
        <v>13</v>
      </c>
      <c r="K27" s="49">
        <f t="shared" si="1"/>
        <v>1.1681957186544343</v>
      </c>
      <c r="L27" s="50">
        <v>21.517214900000013</v>
      </c>
      <c r="M27" s="50">
        <v>22.302419999999969</v>
      </c>
      <c r="N27" s="50">
        <v>1.9924900000000001</v>
      </c>
      <c r="O27" s="49">
        <f t="shared" si="2"/>
        <v>1.0364919485932149</v>
      </c>
    </row>
    <row r="28" spans="1:15">
      <c r="A28" s="45"/>
      <c r="B28" s="45">
        <v>52001307</v>
      </c>
      <c r="C28" s="45" t="s">
        <v>31</v>
      </c>
      <c r="D28" s="48">
        <v>1767</v>
      </c>
      <c r="E28" s="48">
        <v>1738</v>
      </c>
      <c r="F28" s="48" t="s">
        <v>103</v>
      </c>
      <c r="G28" s="49">
        <f t="shared" si="0"/>
        <v>0.98358800226372378</v>
      </c>
      <c r="H28" s="48">
        <v>724</v>
      </c>
      <c r="I28" s="48">
        <v>700</v>
      </c>
      <c r="J28" s="48" t="s">
        <v>103</v>
      </c>
      <c r="K28" s="49">
        <f t="shared" si="1"/>
        <v>0.96685082872928174</v>
      </c>
      <c r="L28" s="50">
        <v>26.203445599999998</v>
      </c>
      <c r="M28" s="50">
        <v>28.268030000000113</v>
      </c>
      <c r="N28" s="50" t="s">
        <v>103</v>
      </c>
      <c r="O28" s="49">
        <f t="shared" si="2"/>
        <v>1.0787905694356514</v>
      </c>
    </row>
    <row r="29" spans="1:15">
      <c r="A29" s="45"/>
      <c r="B29" s="45">
        <v>52001309</v>
      </c>
      <c r="C29" s="45" t="s">
        <v>32</v>
      </c>
      <c r="D29" s="48">
        <v>1340</v>
      </c>
      <c r="E29" s="48">
        <v>1403</v>
      </c>
      <c r="F29" s="48">
        <v>135</v>
      </c>
      <c r="G29" s="49">
        <f t="shared" si="0"/>
        <v>1.0470149253731342</v>
      </c>
      <c r="H29" s="48">
        <v>789</v>
      </c>
      <c r="I29" s="48">
        <v>871</v>
      </c>
      <c r="J29" s="48">
        <v>100</v>
      </c>
      <c r="K29" s="49">
        <f t="shared" si="1"/>
        <v>1.1039290240811153</v>
      </c>
      <c r="L29" s="50">
        <v>20.014227000000009</v>
      </c>
      <c r="M29" s="50">
        <v>22.557630000000035</v>
      </c>
      <c r="N29" s="50">
        <v>2.1707199999999993</v>
      </c>
      <c r="O29" s="49">
        <f t="shared" si="2"/>
        <v>1.1270797518185451</v>
      </c>
    </row>
    <row r="30" spans="1:15">
      <c r="A30" s="45"/>
      <c r="B30" s="45">
        <v>52001319</v>
      </c>
      <c r="C30" s="45" t="s">
        <v>33</v>
      </c>
      <c r="D30" s="48">
        <v>1966</v>
      </c>
      <c r="E30" s="48">
        <v>1666</v>
      </c>
      <c r="F30" s="48">
        <v>341</v>
      </c>
      <c r="G30" s="49">
        <f t="shared" si="0"/>
        <v>0.84740590030518825</v>
      </c>
      <c r="H30" s="48">
        <v>336</v>
      </c>
      <c r="I30" s="48">
        <v>326</v>
      </c>
      <c r="J30" s="48">
        <v>87</v>
      </c>
      <c r="K30" s="49">
        <f t="shared" si="1"/>
        <v>0.97023809523809523</v>
      </c>
      <c r="L30" s="50">
        <v>21.423651999999979</v>
      </c>
      <c r="M30" s="50">
        <v>20.034839999999974</v>
      </c>
      <c r="N30" s="50">
        <v>3.9347700000000003</v>
      </c>
      <c r="O30" s="49">
        <f t="shared" si="2"/>
        <v>0.9351738909874</v>
      </c>
    </row>
    <row r="31" spans="1:15">
      <c r="A31" s="45"/>
      <c r="B31" s="45">
        <v>52000181</v>
      </c>
      <c r="C31" s="45" t="s">
        <v>27</v>
      </c>
      <c r="D31" s="48">
        <v>7207</v>
      </c>
      <c r="E31" s="48">
        <v>7226</v>
      </c>
      <c r="F31" s="48">
        <v>503</v>
      </c>
      <c r="G31" s="49">
        <f t="shared" si="0"/>
        <v>1.0026363257943667</v>
      </c>
      <c r="H31" s="48">
        <v>4174</v>
      </c>
      <c r="I31" s="48">
        <v>4320</v>
      </c>
      <c r="J31" s="48">
        <v>271</v>
      </c>
      <c r="K31" s="49">
        <f t="shared" si="1"/>
        <v>1.0349784379492093</v>
      </c>
      <c r="L31" s="50">
        <v>112.1529183</v>
      </c>
      <c r="M31" s="50">
        <v>123.19766000000283</v>
      </c>
      <c r="N31" s="50">
        <v>7.0868599999999882</v>
      </c>
      <c r="O31" s="49">
        <f t="shared" si="2"/>
        <v>1.0984793072477974</v>
      </c>
    </row>
    <row r="32" spans="1:15">
      <c r="A32" s="45"/>
      <c r="B32" s="45">
        <v>52000503</v>
      </c>
      <c r="C32" s="45" t="s">
        <v>28</v>
      </c>
      <c r="D32" s="48">
        <v>3487</v>
      </c>
      <c r="E32" s="48">
        <v>3716</v>
      </c>
      <c r="F32" s="48">
        <v>326</v>
      </c>
      <c r="G32" s="49">
        <f t="shared" si="0"/>
        <v>1.0656724978491541</v>
      </c>
      <c r="H32" s="48">
        <v>1435</v>
      </c>
      <c r="I32" s="48">
        <v>1514</v>
      </c>
      <c r="J32" s="48">
        <v>51</v>
      </c>
      <c r="K32" s="49">
        <f t="shared" si="1"/>
        <v>1.0550522648083624</v>
      </c>
      <c r="L32" s="50">
        <v>49.528375599999912</v>
      </c>
      <c r="M32" s="50">
        <v>57.253950000000962</v>
      </c>
      <c r="N32" s="50">
        <v>4.0911599999999986</v>
      </c>
      <c r="O32" s="49">
        <f t="shared" si="2"/>
        <v>1.155982793831039</v>
      </c>
    </row>
    <row r="33" spans="1:15">
      <c r="A33" s="45"/>
      <c r="B33" s="45">
        <v>52000518</v>
      </c>
      <c r="C33" s="45" t="s">
        <v>29</v>
      </c>
      <c r="D33" s="48">
        <v>2413</v>
      </c>
      <c r="E33" s="48">
        <v>2450</v>
      </c>
      <c r="F33" s="48">
        <v>56</v>
      </c>
      <c r="G33" s="49">
        <f t="shared" si="0"/>
        <v>1.0153336096145877</v>
      </c>
      <c r="H33" s="48">
        <v>1326</v>
      </c>
      <c r="I33" s="48">
        <v>1279</v>
      </c>
      <c r="J33" s="48">
        <v>14</v>
      </c>
      <c r="K33" s="49">
        <f t="shared" si="1"/>
        <v>0.96455505279034692</v>
      </c>
      <c r="L33" s="50">
        <v>34.985345999999922</v>
      </c>
      <c r="M33" s="50">
        <v>39.267470000000323</v>
      </c>
      <c r="N33" s="50">
        <v>0.87679000000000018</v>
      </c>
      <c r="O33" s="49">
        <f t="shared" si="2"/>
        <v>1.1223976461459153</v>
      </c>
    </row>
    <row r="34" spans="1:15">
      <c r="A34" s="51" t="s">
        <v>34</v>
      </c>
      <c r="B34" s="51"/>
      <c r="C34" s="51"/>
      <c r="D34" s="52">
        <f t="shared" ref="D34:N34" si="5">SUM(D27:D33)</f>
        <v>20016</v>
      </c>
      <c r="E34" s="52">
        <f t="shared" si="5"/>
        <v>19782</v>
      </c>
      <c r="F34" s="52">
        <f t="shared" si="5"/>
        <v>1480</v>
      </c>
      <c r="G34" s="53">
        <f t="shared" si="0"/>
        <v>0.98830935251798557</v>
      </c>
      <c r="H34" s="52">
        <f t="shared" ref="H34:I34" si="6">SUM(H27:H33)</f>
        <v>9111</v>
      </c>
      <c r="I34" s="52">
        <f t="shared" si="6"/>
        <v>9392</v>
      </c>
      <c r="J34" s="52">
        <f t="shared" si="5"/>
        <v>536</v>
      </c>
      <c r="K34" s="53">
        <f t="shared" si="1"/>
        <v>1.0308418395346284</v>
      </c>
      <c r="L34" s="54">
        <f t="shared" si="5"/>
        <v>285.8251793999998</v>
      </c>
      <c r="M34" s="54">
        <f t="shared" si="5"/>
        <v>312.88200000000421</v>
      </c>
      <c r="N34" s="54">
        <f t="shared" si="5"/>
        <v>20.152789999999985</v>
      </c>
      <c r="O34" s="53">
        <f t="shared" si="2"/>
        <v>1.0946621310858677</v>
      </c>
    </row>
    <row r="35" spans="1:15">
      <c r="A35" s="45" t="s">
        <v>35</v>
      </c>
      <c r="B35" s="45">
        <v>50008890</v>
      </c>
      <c r="C35" s="45" t="s">
        <v>36</v>
      </c>
      <c r="D35" s="48" t="s">
        <v>103</v>
      </c>
      <c r="E35" s="48" t="s">
        <v>103</v>
      </c>
      <c r="F35" s="48" t="s">
        <v>103</v>
      </c>
      <c r="G35" s="49">
        <f t="shared" si="0"/>
        <v>0</v>
      </c>
      <c r="H35" s="48" t="s">
        <v>103</v>
      </c>
      <c r="I35" s="48" t="s">
        <v>103</v>
      </c>
      <c r="J35" s="48" t="s">
        <v>103</v>
      </c>
      <c r="K35" s="49">
        <f t="shared" si="1"/>
        <v>0</v>
      </c>
      <c r="L35" s="50" t="s">
        <v>103</v>
      </c>
      <c r="M35" s="50" t="s">
        <v>103</v>
      </c>
      <c r="N35" s="50" t="s">
        <v>103</v>
      </c>
      <c r="O35" s="49">
        <f t="shared" si="2"/>
        <v>0</v>
      </c>
    </row>
    <row r="36" spans="1:15">
      <c r="A36" s="45"/>
      <c r="B36" s="45">
        <v>52000360</v>
      </c>
      <c r="C36" s="45" t="s">
        <v>38</v>
      </c>
      <c r="D36" s="48">
        <v>2892</v>
      </c>
      <c r="E36" s="48">
        <v>2778</v>
      </c>
      <c r="F36" s="48" t="s">
        <v>103</v>
      </c>
      <c r="G36" s="49">
        <f t="shared" si="0"/>
        <v>0.96058091286307057</v>
      </c>
      <c r="H36" s="48">
        <v>2260</v>
      </c>
      <c r="I36" s="48">
        <v>2263</v>
      </c>
      <c r="J36" s="48" t="s">
        <v>103</v>
      </c>
      <c r="K36" s="49">
        <f t="shared" si="1"/>
        <v>1.0013274336283187</v>
      </c>
      <c r="L36" s="50">
        <v>54.203523299999958</v>
      </c>
      <c r="M36" s="50">
        <v>56.655630000000365</v>
      </c>
      <c r="N36" s="50" t="s">
        <v>103</v>
      </c>
      <c r="O36" s="49">
        <f t="shared" si="2"/>
        <v>1.0452388802556016</v>
      </c>
    </row>
    <row r="37" spans="1:15">
      <c r="A37" s="45"/>
      <c r="B37" s="45">
        <v>52000454</v>
      </c>
      <c r="C37" s="45" t="s">
        <v>39</v>
      </c>
      <c r="D37" s="48">
        <v>2279</v>
      </c>
      <c r="E37" s="48">
        <v>2062</v>
      </c>
      <c r="F37" s="48" t="s">
        <v>103</v>
      </c>
      <c r="G37" s="49">
        <f t="shared" si="0"/>
        <v>0.9047827994734533</v>
      </c>
      <c r="H37" s="48">
        <v>593</v>
      </c>
      <c r="I37" s="48">
        <v>525</v>
      </c>
      <c r="J37" s="48" t="s">
        <v>103</v>
      </c>
      <c r="K37" s="49">
        <f t="shared" si="1"/>
        <v>0.88532883642495785</v>
      </c>
      <c r="L37" s="50">
        <v>25.293780399999974</v>
      </c>
      <c r="M37" s="50">
        <v>24.452269999999992</v>
      </c>
      <c r="N37" s="50" t="s">
        <v>103</v>
      </c>
      <c r="O37" s="49">
        <f t="shared" si="2"/>
        <v>0.96673054060357133</v>
      </c>
    </row>
    <row r="38" spans="1:15">
      <c r="A38" s="45"/>
      <c r="B38" s="45">
        <v>52000587</v>
      </c>
      <c r="C38" s="45" t="s">
        <v>40</v>
      </c>
      <c r="D38" s="48">
        <v>3765</v>
      </c>
      <c r="E38" s="48">
        <v>3510</v>
      </c>
      <c r="F38" s="48" t="s">
        <v>103</v>
      </c>
      <c r="G38" s="49">
        <f t="shared" si="0"/>
        <v>0.9322709163346613</v>
      </c>
      <c r="H38" s="48">
        <v>965</v>
      </c>
      <c r="I38" s="48">
        <v>1042</v>
      </c>
      <c r="J38" s="48" t="s">
        <v>103</v>
      </c>
      <c r="K38" s="49">
        <f t="shared" si="1"/>
        <v>1.0797927461139896</v>
      </c>
      <c r="L38" s="50">
        <v>49.593583499999973</v>
      </c>
      <c r="M38" s="50">
        <v>50.004736000000371</v>
      </c>
      <c r="N38" s="50" t="s">
        <v>103</v>
      </c>
      <c r="O38" s="49">
        <f t="shared" si="2"/>
        <v>1.0082904374111299</v>
      </c>
    </row>
    <row r="39" spans="1:15">
      <c r="A39" s="45"/>
      <c r="B39" s="45">
        <v>52000685</v>
      </c>
      <c r="C39" s="45" t="s">
        <v>41</v>
      </c>
      <c r="D39" s="48">
        <v>2732</v>
      </c>
      <c r="E39" s="48">
        <v>3053</v>
      </c>
      <c r="F39" s="48">
        <v>375</v>
      </c>
      <c r="G39" s="49">
        <f t="shared" si="0"/>
        <v>1.1174963396778916</v>
      </c>
      <c r="H39" s="48">
        <v>1080</v>
      </c>
      <c r="I39" s="48">
        <v>1197</v>
      </c>
      <c r="J39" s="48">
        <v>103</v>
      </c>
      <c r="K39" s="49">
        <f t="shared" si="1"/>
        <v>1.1083333333333334</v>
      </c>
      <c r="L39" s="50">
        <v>43.919435699999966</v>
      </c>
      <c r="M39" s="50">
        <v>51.136772000000477</v>
      </c>
      <c r="N39" s="50">
        <v>4.8294699999999953</v>
      </c>
      <c r="O39" s="49">
        <f t="shared" si="2"/>
        <v>1.1643312621159319</v>
      </c>
    </row>
    <row r="40" spans="1:15">
      <c r="A40" s="45"/>
      <c r="B40" s="45">
        <v>52001029</v>
      </c>
      <c r="C40" s="45" t="s">
        <v>40</v>
      </c>
      <c r="D40" s="48">
        <v>1366</v>
      </c>
      <c r="E40" s="48">
        <v>1610</v>
      </c>
      <c r="F40" s="48">
        <v>71</v>
      </c>
      <c r="G40" s="49">
        <f t="shared" si="0"/>
        <v>1.1786237188872621</v>
      </c>
      <c r="H40" s="48">
        <v>809</v>
      </c>
      <c r="I40" s="48">
        <v>981</v>
      </c>
      <c r="J40" s="48">
        <v>34</v>
      </c>
      <c r="K40" s="49">
        <f t="shared" si="1"/>
        <v>1.2126081582200248</v>
      </c>
      <c r="L40" s="50">
        <v>26.10464780000002</v>
      </c>
      <c r="M40" s="50">
        <v>31.659902000000098</v>
      </c>
      <c r="N40" s="50">
        <v>1.3697500000000005</v>
      </c>
      <c r="O40" s="49">
        <f t="shared" si="2"/>
        <v>1.2128070925362215</v>
      </c>
    </row>
    <row r="41" spans="1:15">
      <c r="A41" s="45"/>
      <c r="B41" s="45">
        <v>52000252</v>
      </c>
      <c r="C41" s="45" t="s">
        <v>37</v>
      </c>
      <c r="D41" s="48">
        <v>2533</v>
      </c>
      <c r="E41" s="48">
        <v>2689</v>
      </c>
      <c r="F41" s="48">
        <v>264</v>
      </c>
      <c r="G41" s="49">
        <f t="shared" si="0"/>
        <v>1.0615870509277536</v>
      </c>
      <c r="H41" s="48">
        <v>685</v>
      </c>
      <c r="I41" s="48">
        <v>778</v>
      </c>
      <c r="J41" s="48">
        <v>41</v>
      </c>
      <c r="K41" s="49">
        <f t="shared" si="1"/>
        <v>1.1357664233576643</v>
      </c>
      <c r="L41" s="50">
        <v>30.54446740000003</v>
      </c>
      <c r="M41" s="50">
        <v>34.579200000000171</v>
      </c>
      <c r="N41" s="50">
        <v>3.0353900000000005</v>
      </c>
      <c r="O41" s="49">
        <f t="shared" si="2"/>
        <v>1.132093729026689</v>
      </c>
    </row>
    <row r="42" spans="1:15">
      <c r="A42" s="45"/>
      <c r="B42" s="45">
        <v>52000939</v>
      </c>
      <c r="C42" s="45" t="s">
        <v>45</v>
      </c>
      <c r="D42" s="48">
        <v>2806</v>
      </c>
      <c r="E42" s="48">
        <v>2961</v>
      </c>
      <c r="F42" s="48">
        <v>295</v>
      </c>
      <c r="G42" s="49">
        <f t="shared" si="0"/>
        <v>1.0552387740555951</v>
      </c>
      <c r="H42" s="48">
        <v>476</v>
      </c>
      <c r="I42" s="48">
        <v>534</v>
      </c>
      <c r="J42" s="48">
        <v>115</v>
      </c>
      <c r="K42" s="49">
        <f t="shared" si="1"/>
        <v>1.1218487394957983</v>
      </c>
      <c r="L42" s="50">
        <v>33.245985599999976</v>
      </c>
      <c r="M42" s="50">
        <v>37.141369999999974</v>
      </c>
      <c r="N42" s="50">
        <v>3.6724199999999976</v>
      </c>
      <c r="O42" s="49">
        <f t="shared" si="2"/>
        <v>1.1171685642551683</v>
      </c>
    </row>
    <row r="43" spans="1:15">
      <c r="A43" s="45"/>
      <c r="B43" s="45">
        <v>52000949</v>
      </c>
      <c r="C43" s="45" t="s">
        <v>46</v>
      </c>
      <c r="D43" s="48">
        <v>1053</v>
      </c>
      <c r="E43" s="48">
        <v>810</v>
      </c>
      <c r="F43" s="48" t="s">
        <v>103</v>
      </c>
      <c r="G43" s="49">
        <f t="shared" si="0"/>
        <v>0.76923076923076927</v>
      </c>
      <c r="H43" s="48">
        <v>273</v>
      </c>
      <c r="I43" s="48">
        <v>175</v>
      </c>
      <c r="J43" s="48" t="s">
        <v>103</v>
      </c>
      <c r="K43" s="49">
        <f t="shared" si="1"/>
        <v>0.64102564102564108</v>
      </c>
      <c r="L43" s="50">
        <v>12.326319899999996</v>
      </c>
      <c r="M43" s="50">
        <v>14.278720000000007</v>
      </c>
      <c r="N43" s="50" t="s">
        <v>103</v>
      </c>
      <c r="O43" s="49">
        <f t="shared" si="2"/>
        <v>1.1583927819364814</v>
      </c>
    </row>
    <row r="44" spans="1:15">
      <c r="A44" s="45"/>
      <c r="B44" s="45">
        <v>52001030</v>
      </c>
      <c r="C44" s="45" t="s">
        <v>47</v>
      </c>
      <c r="D44" s="48">
        <v>3420</v>
      </c>
      <c r="E44" s="48">
        <v>3732</v>
      </c>
      <c r="F44" s="48">
        <v>368</v>
      </c>
      <c r="G44" s="49">
        <f t="shared" si="0"/>
        <v>1.0912280701754387</v>
      </c>
      <c r="H44" s="48">
        <v>970</v>
      </c>
      <c r="I44" s="48">
        <v>1149</v>
      </c>
      <c r="J44" s="48">
        <v>142</v>
      </c>
      <c r="K44" s="49">
        <f t="shared" si="1"/>
        <v>1.1845360824742268</v>
      </c>
      <c r="L44" s="50">
        <v>44.092629299999928</v>
      </c>
      <c r="M44" s="50">
        <v>50.050540000000325</v>
      </c>
      <c r="N44" s="50">
        <v>4.5259000000000009</v>
      </c>
      <c r="O44" s="49">
        <f t="shared" si="2"/>
        <v>1.1351225997312073</v>
      </c>
    </row>
    <row r="45" spans="1:15">
      <c r="A45" s="45"/>
      <c r="B45" s="45">
        <v>52001566</v>
      </c>
      <c r="C45" s="45" t="s">
        <v>92</v>
      </c>
      <c r="D45" s="48">
        <v>684</v>
      </c>
      <c r="E45" s="48">
        <v>757</v>
      </c>
      <c r="F45" s="48">
        <v>84</v>
      </c>
      <c r="G45" s="49">
        <f t="shared" si="0"/>
        <v>1.1067251461988303</v>
      </c>
      <c r="H45" s="48">
        <v>157</v>
      </c>
      <c r="I45" s="48">
        <v>180</v>
      </c>
      <c r="J45" s="48">
        <v>11</v>
      </c>
      <c r="K45" s="49">
        <f t="shared" si="1"/>
        <v>1.1464968152866242</v>
      </c>
      <c r="L45" s="50">
        <v>8.8455082999999988</v>
      </c>
      <c r="M45" s="50">
        <v>10.243399999999999</v>
      </c>
      <c r="N45" s="50">
        <v>1.1550399999999996</v>
      </c>
      <c r="O45" s="49">
        <f t="shared" si="2"/>
        <v>1.1580340725020857</v>
      </c>
    </row>
    <row r="46" spans="1:15">
      <c r="A46" s="45"/>
      <c r="B46" s="45">
        <v>52000740</v>
      </c>
      <c r="C46" s="45" t="s">
        <v>42</v>
      </c>
      <c r="D46" s="48">
        <v>1806</v>
      </c>
      <c r="E46" s="48">
        <v>2042</v>
      </c>
      <c r="F46" s="48">
        <v>56</v>
      </c>
      <c r="G46" s="49">
        <f t="shared" si="0"/>
        <v>1.1306755260243633</v>
      </c>
      <c r="H46" s="48">
        <v>662</v>
      </c>
      <c r="I46" s="48">
        <v>665</v>
      </c>
      <c r="J46" s="48">
        <v>22</v>
      </c>
      <c r="K46" s="49">
        <f t="shared" si="1"/>
        <v>1.0045317220543806</v>
      </c>
      <c r="L46" s="50">
        <v>24.164421899999997</v>
      </c>
      <c r="M46" s="50">
        <v>27.432350000000088</v>
      </c>
      <c r="N46" s="50">
        <v>0.68592999999999982</v>
      </c>
      <c r="O46" s="49">
        <f t="shared" si="2"/>
        <v>1.135237172795766</v>
      </c>
    </row>
    <row r="47" spans="1:15">
      <c r="A47" s="45"/>
      <c r="B47" s="45">
        <v>52000890</v>
      </c>
      <c r="C47" s="45" t="s">
        <v>43</v>
      </c>
      <c r="D47" s="48">
        <v>931</v>
      </c>
      <c r="E47" s="48">
        <v>991</v>
      </c>
      <c r="F47" s="48">
        <v>33</v>
      </c>
      <c r="G47" s="49">
        <f t="shared" si="0"/>
        <v>1.0644468313641247</v>
      </c>
      <c r="H47" s="48">
        <v>245</v>
      </c>
      <c r="I47" s="48">
        <v>265</v>
      </c>
      <c r="J47" s="48">
        <v>3</v>
      </c>
      <c r="K47" s="49">
        <f t="shared" si="1"/>
        <v>1.0816326530612246</v>
      </c>
      <c r="L47" s="50">
        <v>12.479680999999989</v>
      </c>
      <c r="M47" s="50">
        <v>12.835639999999977</v>
      </c>
      <c r="N47" s="50">
        <v>0.35661000000000004</v>
      </c>
      <c r="O47" s="49">
        <f t="shared" si="2"/>
        <v>1.0285230848448761</v>
      </c>
    </row>
    <row r="48" spans="1:15">
      <c r="A48" s="45"/>
      <c r="B48" s="45">
        <v>52000915</v>
      </c>
      <c r="C48" s="45" t="s">
        <v>44</v>
      </c>
      <c r="D48" s="48">
        <v>1694</v>
      </c>
      <c r="E48" s="48">
        <v>1581</v>
      </c>
      <c r="F48" s="48">
        <v>202</v>
      </c>
      <c r="G48" s="49">
        <f t="shared" si="0"/>
        <v>0.93329397874852416</v>
      </c>
      <c r="H48" s="48">
        <v>473</v>
      </c>
      <c r="I48" s="48">
        <v>440</v>
      </c>
      <c r="J48" s="48">
        <v>10</v>
      </c>
      <c r="K48" s="49">
        <f t="shared" si="1"/>
        <v>0.93023255813953487</v>
      </c>
      <c r="L48" s="50">
        <v>20.153298499999991</v>
      </c>
      <c r="M48" s="50">
        <v>18.720629999999989</v>
      </c>
      <c r="N48" s="50">
        <v>2.0737699999999997</v>
      </c>
      <c r="O48" s="49">
        <f t="shared" si="2"/>
        <v>0.92891146330214869</v>
      </c>
    </row>
    <row r="49" spans="1:15">
      <c r="A49" s="45"/>
      <c r="B49" s="45">
        <v>52001573</v>
      </c>
      <c r="C49" s="45" t="s">
        <v>91</v>
      </c>
      <c r="D49" s="48">
        <v>1955</v>
      </c>
      <c r="E49" s="48">
        <v>2005</v>
      </c>
      <c r="F49" s="48" t="s">
        <v>103</v>
      </c>
      <c r="G49" s="49">
        <f t="shared" si="0"/>
        <v>1.0255754475703325</v>
      </c>
      <c r="H49" s="48">
        <v>1047</v>
      </c>
      <c r="I49" s="48">
        <v>1104</v>
      </c>
      <c r="J49" s="48" t="s">
        <v>103</v>
      </c>
      <c r="K49" s="49">
        <f t="shared" si="1"/>
        <v>1.0544412607449856</v>
      </c>
      <c r="L49" s="50">
        <v>27.31970180000004</v>
      </c>
      <c r="M49" s="50">
        <v>29.362555999999987</v>
      </c>
      <c r="N49" s="50" t="s">
        <v>103</v>
      </c>
      <c r="O49" s="49">
        <f t="shared" si="2"/>
        <v>1.0747758601083979</v>
      </c>
    </row>
    <row r="50" spans="1:15">
      <c r="A50" s="51" t="s">
        <v>48</v>
      </c>
      <c r="B50" s="51"/>
      <c r="C50" s="51"/>
      <c r="D50" s="52">
        <f>SUM(D35:D49)</f>
        <v>29916</v>
      </c>
      <c r="E50" s="52">
        <f>SUM(E35:E49)</f>
        <v>30581</v>
      </c>
      <c r="F50" s="52">
        <f>SUM(F35:F49)</f>
        <v>1748</v>
      </c>
      <c r="G50" s="53">
        <f t="shared" si="0"/>
        <v>1.0222289076079689</v>
      </c>
      <c r="H50" s="52">
        <f>SUM(H35:H49)</f>
        <v>10695</v>
      </c>
      <c r="I50" s="52">
        <f>SUM(I35:I49)</f>
        <v>11298</v>
      </c>
      <c r="J50" s="52">
        <f>SUM(J35:J49)</f>
        <v>481</v>
      </c>
      <c r="K50" s="53">
        <f t="shared" si="1"/>
        <v>1.0563814866760168</v>
      </c>
      <c r="L50" s="54">
        <f t="shared" ref="L50:N50" si="7">SUM(L35:L49)</f>
        <v>412.28698439999982</v>
      </c>
      <c r="M50" s="54">
        <f t="shared" si="7"/>
        <v>448.55371600000188</v>
      </c>
      <c r="N50" s="54">
        <f t="shared" si="7"/>
        <v>21.704279999999994</v>
      </c>
      <c r="O50" s="53">
        <f t="shared" si="2"/>
        <v>1.0879647744708238</v>
      </c>
    </row>
    <row r="51" spans="1:15">
      <c r="A51" s="45" t="s">
        <v>49</v>
      </c>
      <c r="B51" s="45">
        <v>52000427</v>
      </c>
      <c r="C51" s="45" t="s">
        <v>51</v>
      </c>
      <c r="D51" s="48">
        <v>2085</v>
      </c>
      <c r="E51" s="48">
        <v>2052</v>
      </c>
      <c r="F51" s="48">
        <v>199</v>
      </c>
      <c r="G51" s="49">
        <f t="shared" si="0"/>
        <v>0.98417266187050356</v>
      </c>
      <c r="H51" s="48">
        <v>2523</v>
      </c>
      <c r="I51" s="48">
        <v>2531</v>
      </c>
      <c r="J51" s="48">
        <v>113</v>
      </c>
      <c r="K51" s="49">
        <f t="shared" si="1"/>
        <v>1.003170828378914</v>
      </c>
      <c r="L51" s="50">
        <v>44.055581099999998</v>
      </c>
      <c r="M51" s="50">
        <v>46.55889000000019</v>
      </c>
      <c r="N51" s="50">
        <v>4.3639799999999989</v>
      </c>
      <c r="O51" s="49">
        <f t="shared" si="2"/>
        <v>1.0568216066499732</v>
      </c>
    </row>
    <row r="52" spans="1:15">
      <c r="A52" s="45"/>
      <c r="B52" s="45">
        <v>52000435</v>
      </c>
      <c r="C52" s="45" t="s">
        <v>52</v>
      </c>
      <c r="D52" s="48">
        <v>3703</v>
      </c>
      <c r="E52" s="48">
        <v>4304</v>
      </c>
      <c r="F52" s="48">
        <v>1256</v>
      </c>
      <c r="G52" s="49">
        <f t="shared" si="0"/>
        <v>1.1623008371590602</v>
      </c>
      <c r="H52" s="48">
        <v>5741</v>
      </c>
      <c r="I52" s="48">
        <v>6207</v>
      </c>
      <c r="J52" s="48">
        <v>1240</v>
      </c>
      <c r="K52" s="49">
        <f t="shared" si="1"/>
        <v>1.0811705277826162</v>
      </c>
      <c r="L52" s="50">
        <v>93.10499080000001</v>
      </c>
      <c r="M52" s="50">
        <v>112.36851000000064</v>
      </c>
      <c r="N52" s="50">
        <v>29.465950000000039</v>
      </c>
      <c r="O52" s="49">
        <f t="shared" si="2"/>
        <v>1.2069010375757496</v>
      </c>
    </row>
    <row r="53" spans="1:15">
      <c r="A53" s="45"/>
      <c r="B53" s="45">
        <v>52000679</v>
      </c>
      <c r="C53" s="45" t="s">
        <v>54</v>
      </c>
      <c r="D53" s="48">
        <v>4477</v>
      </c>
      <c r="E53" s="48">
        <v>4118</v>
      </c>
      <c r="F53" s="48">
        <v>527</v>
      </c>
      <c r="G53" s="49">
        <f t="shared" si="0"/>
        <v>0.91981237435782892</v>
      </c>
      <c r="H53" s="48">
        <v>4664</v>
      </c>
      <c r="I53" s="48">
        <v>5791</v>
      </c>
      <c r="J53" s="48">
        <v>976</v>
      </c>
      <c r="K53" s="49">
        <f t="shared" si="1"/>
        <v>1.2416380789022299</v>
      </c>
      <c r="L53" s="50">
        <v>105.54052909999994</v>
      </c>
      <c r="M53" s="50">
        <v>108.42427000000036</v>
      </c>
      <c r="N53" s="50">
        <v>16.133079999999985</v>
      </c>
      <c r="O53" s="49">
        <f t="shared" si="2"/>
        <v>1.0273235402986096</v>
      </c>
    </row>
    <row r="54" spans="1:15">
      <c r="A54" s="45"/>
      <c r="B54" s="45">
        <v>52001069</v>
      </c>
      <c r="C54" s="45" t="s">
        <v>53</v>
      </c>
      <c r="D54" s="48">
        <v>2041</v>
      </c>
      <c r="E54" s="48">
        <v>2475</v>
      </c>
      <c r="F54" s="48">
        <v>170</v>
      </c>
      <c r="G54" s="49">
        <f t="shared" si="0"/>
        <v>1.212640862322391</v>
      </c>
      <c r="H54" s="48">
        <v>2413</v>
      </c>
      <c r="I54" s="48">
        <v>2438</v>
      </c>
      <c r="J54" s="48">
        <v>41</v>
      </c>
      <c r="K54" s="49">
        <f t="shared" si="1"/>
        <v>1.0103605470368835</v>
      </c>
      <c r="L54" s="50">
        <v>46.983428600000025</v>
      </c>
      <c r="M54" s="50">
        <v>49.496239999999887</v>
      </c>
      <c r="N54" s="50">
        <v>2.9009900000000011</v>
      </c>
      <c r="O54" s="49">
        <f t="shared" si="2"/>
        <v>1.0534829295110204</v>
      </c>
    </row>
    <row r="55" spans="1:15">
      <c r="A55" s="45"/>
      <c r="B55" s="45">
        <v>52001391</v>
      </c>
      <c r="C55" s="45" t="s">
        <v>56</v>
      </c>
      <c r="D55" s="48">
        <v>1206</v>
      </c>
      <c r="E55" s="48">
        <v>1205</v>
      </c>
      <c r="F55" s="48">
        <v>76</v>
      </c>
      <c r="G55" s="49">
        <f t="shared" si="0"/>
        <v>0.99917081260364837</v>
      </c>
      <c r="H55" s="48">
        <v>2098</v>
      </c>
      <c r="I55" s="48">
        <v>1415</v>
      </c>
      <c r="J55" s="48">
        <v>72</v>
      </c>
      <c r="K55" s="49">
        <f t="shared" si="1"/>
        <v>0.67445185891325077</v>
      </c>
      <c r="L55" s="50">
        <v>34.360442700000007</v>
      </c>
      <c r="M55" s="50">
        <v>27.674120000000041</v>
      </c>
      <c r="N55" s="50">
        <v>1.6995899999999986</v>
      </c>
      <c r="O55" s="49">
        <f t="shared" si="2"/>
        <v>0.80540638668779541</v>
      </c>
    </row>
    <row r="56" spans="1:15">
      <c r="A56" s="45"/>
      <c r="B56" s="45">
        <v>52001429</v>
      </c>
      <c r="C56" s="45" t="s">
        <v>57</v>
      </c>
      <c r="D56" s="48">
        <v>2190</v>
      </c>
      <c r="E56" s="48">
        <v>2230</v>
      </c>
      <c r="F56" s="48">
        <v>88</v>
      </c>
      <c r="G56" s="49">
        <f t="shared" si="0"/>
        <v>1.0182648401826484</v>
      </c>
      <c r="H56" s="48">
        <v>3211</v>
      </c>
      <c r="I56" s="48">
        <v>2737</v>
      </c>
      <c r="J56" s="48">
        <v>108</v>
      </c>
      <c r="K56" s="49">
        <f t="shared" si="1"/>
        <v>0.85238243537838676</v>
      </c>
      <c r="L56" s="50">
        <v>45.968666799999994</v>
      </c>
      <c r="M56" s="50">
        <v>44.73417000000007</v>
      </c>
      <c r="N56" s="50">
        <v>1.9068399999999994</v>
      </c>
      <c r="O56" s="49">
        <f t="shared" si="2"/>
        <v>0.97314482046279571</v>
      </c>
    </row>
    <row r="57" spans="1:15">
      <c r="A57" s="45"/>
      <c r="B57" s="45">
        <v>52000261</v>
      </c>
      <c r="C57" s="45" t="s">
        <v>50</v>
      </c>
      <c r="D57" s="48" t="s">
        <v>103</v>
      </c>
      <c r="E57" s="48" t="s">
        <v>103</v>
      </c>
      <c r="F57" s="48" t="s">
        <v>103</v>
      </c>
      <c r="G57" s="49">
        <f t="shared" si="0"/>
        <v>0</v>
      </c>
      <c r="H57" s="48" t="s">
        <v>103</v>
      </c>
      <c r="I57" s="48" t="s">
        <v>103</v>
      </c>
      <c r="J57" s="48" t="s">
        <v>103</v>
      </c>
      <c r="K57" s="49">
        <f t="shared" si="1"/>
        <v>0</v>
      </c>
      <c r="L57" s="50" t="s">
        <v>103</v>
      </c>
      <c r="M57" s="50" t="s">
        <v>103</v>
      </c>
      <c r="N57" s="50" t="s">
        <v>103</v>
      </c>
      <c r="O57" s="49">
        <f t="shared" si="2"/>
        <v>0</v>
      </c>
    </row>
    <row r="58" spans="1:15">
      <c r="A58" s="45"/>
      <c r="B58" s="45">
        <v>52000474</v>
      </c>
      <c r="C58" s="45" t="s">
        <v>53</v>
      </c>
      <c r="D58" s="48">
        <v>2010</v>
      </c>
      <c r="E58" s="48">
        <v>2685</v>
      </c>
      <c r="F58" s="48">
        <v>840</v>
      </c>
      <c r="G58" s="49">
        <f t="shared" si="0"/>
        <v>1.335820895522388</v>
      </c>
      <c r="H58" s="48">
        <v>2419</v>
      </c>
      <c r="I58" s="48">
        <v>1389</v>
      </c>
      <c r="J58" s="48">
        <v>509</v>
      </c>
      <c r="K58" s="49">
        <f t="shared" si="1"/>
        <v>0.57420421661843735</v>
      </c>
      <c r="L58" s="50">
        <v>52.995306400000004</v>
      </c>
      <c r="M58" s="50">
        <v>55.829510000000035</v>
      </c>
      <c r="N58" s="50">
        <v>19.593540000000015</v>
      </c>
      <c r="O58" s="49">
        <f t="shared" si="2"/>
        <v>1.053480275755138</v>
      </c>
    </row>
    <row r="59" spans="1:15">
      <c r="A59" s="45"/>
      <c r="B59" s="45">
        <v>52001140</v>
      </c>
      <c r="C59" s="45" t="s">
        <v>55</v>
      </c>
      <c r="D59" s="48">
        <v>576</v>
      </c>
      <c r="E59" s="48">
        <v>620</v>
      </c>
      <c r="F59" s="48">
        <v>44</v>
      </c>
      <c r="G59" s="49">
        <f t="shared" si="0"/>
        <v>1.0763888888888888</v>
      </c>
      <c r="H59" s="48">
        <v>640</v>
      </c>
      <c r="I59" s="48">
        <v>632</v>
      </c>
      <c r="J59" s="48">
        <v>69</v>
      </c>
      <c r="K59" s="49">
        <f t="shared" si="1"/>
        <v>0.98750000000000004</v>
      </c>
      <c r="L59" s="50">
        <v>15.722835800000004</v>
      </c>
      <c r="M59" s="50">
        <v>16.498149999999995</v>
      </c>
      <c r="N59" s="50">
        <v>0.98291000000000017</v>
      </c>
      <c r="O59" s="49">
        <f t="shared" si="2"/>
        <v>1.049311346239461</v>
      </c>
    </row>
    <row r="60" spans="1:15">
      <c r="A60" s="45"/>
      <c r="B60" s="45">
        <v>52001583</v>
      </c>
      <c r="C60" s="45" t="s">
        <v>95</v>
      </c>
      <c r="D60" s="48">
        <v>491</v>
      </c>
      <c r="E60" s="48">
        <v>496</v>
      </c>
      <c r="F60" s="48">
        <v>64</v>
      </c>
      <c r="G60" s="49">
        <f t="shared" si="0"/>
        <v>1.0101832993890021</v>
      </c>
      <c r="H60" s="48">
        <v>722</v>
      </c>
      <c r="I60" s="48">
        <v>640</v>
      </c>
      <c r="J60" s="48">
        <v>63</v>
      </c>
      <c r="K60" s="49">
        <f t="shared" si="1"/>
        <v>0.88642659279778391</v>
      </c>
      <c r="L60" s="50">
        <v>12.750979500000001</v>
      </c>
      <c r="M60" s="50">
        <v>12.878689999999999</v>
      </c>
      <c r="N60" s="50">
        <v>2.0670500000000001</v>
      </c>
      <c r="O60" s="49">
        <f t="shared" si="2"/>
        <v>1.0100157403593972</v>
      </c>
    </row>
    <row r="61" spans="1:15">
      <c r="A61" s="51" t="s">
        <v>58</v>
      </c>
      <c r="B61" s="51"/>
      <c r="C61" s="51"/>
      <c r="D61" s="52">
        <f>SUM(D51:D60)</f>
        <v>18779</v>
      </c>
      <c r="E61" s="52">
        <f>SUM(E51:E60)</f>
        <v>20185</v>
      </c>
      <c r="F61" s="52">
        <f>SUM(F51:F60)</f>
        <v>3264</v>
      </c>
      <c r="G61" s="53">
        <f t="shared" si="0"/>
        <v>1.0748708663933118</v>
      </c>
      <c r="H61" s="52">
        <f>SUM(H51:H60)</f>
        <v>24431</v>
      </c>
      <c r="I61" s="52">
        <f>SUM(I51:I60)</f>
        <v>23780</v>
      </c>
      <c r="J61" s="52">
        <f>SUM(J51:J60)</f>
        <v>3191</v>
      </c>
      <c r="K61" s="53">
        <f t="shared" si="1"/>
        <v>0.9733535262576235</v>
      </c>
      <c r="L61" s="54">
        <f>SUM(L51:L60)</f>
        <v>451.48276079999999</v>
      </c>
      <c r="M61" s="54">
        <f>SUM(M51:M60)</f>
        <v>474.46255000000122</v>
      </c>
      <c r="N61" s="54">
        <f>SUM(N51:N60)</f>
        <v>79.113930000000039</v>
      </c>
      <c r="O61" s="53">
        <f t="shared" si="2"/>
        <v>1.0508984864876842</v>
      </c>
    </row>
    <row r="62" spans="1:15">
      <c r="A62" s="45" t="s">
        <v>59</v>
      </c>
      <c r="B62" s="45">
        <v>52000149</v>
      </c>
      <c r="C62" s="45" t="s">
        <v>60</v>
      </c>
      <c r="D62" s="48">
        <v>4990</v>
      </c>
      <c r="E62" s="48">
        <v>5620</v>
      </c>
      <c r="F62" s="48" t="s">
        <v>103</v>
      </c>
      <c r="G62" s="49">
        <f t="shared" si="0"/>
        <v>1.1262525050100201</v>
      </c>
      <c r="H62" s="48">
        <v>2680</v>
      </c>
      <c r="I62" s="48">
        <v>2877</v>
      </c>
      <c r="J62" s="48" t="s">
        <v>103</v>
      </c>
      <c r="K62" s="49">
        <f t="shared" si="1"/>
        <v>1.0735074626865673</v>
      </c>
      <c r="L62" s="50">
        <v>76.886233699999948</v>
      </c>
      <c r="M62" s="50">
        <v>88.64746000000153</v>
      </c>
      <c r="N62" s="50" t="s">
        <v>103</v>
      </c>
      <c r="O62" s="49">
        <f t="shared" si="2"/>
        <v>1.1529692083226804</v>
      </c>
    </row>
    <row r="63" spans="1:15">
      <c r="A63" s="45"/>
      <c r="B63" s="45">
        <v>52000315</v>
      </c>
      <c r="C63" s="45" t="s">
        <v>61</v>
      </c>
      <c r="D63" s="48">
        <v>2918</v>
      </c>
      <c r="E63" s="48">
        <v>3391</v>
      </c>
      <c r="F63" s="48">
        <v>77</v>
      </c>
      <c r="G63" s="49">
        <f t="shared" si="0"/>
        <v>1.1620973269362578</v>
      </c>
      <c r="H63" s="48">
        <v>1517</v>
      </c>
      <c r="I63" s="48">
        <v>1765</v>
      </c>
      <c r="J63" s="48">
        <v>102</v>
      </c>
      <c r="K63" s="49">
        <f t="shared" si="1"/>
        <v>1.1634805537244561</v>
      </c>
      <c r="L63" s="50">
        <v>42.550869599999977</v>
      </c>
      <c r="M63" s="50">
        <v>50.362530000000262</v>
      </c>
      <c r="N63" s="50">
        <v>1.7984300000000009</v>
      </c>
      <c r="O63" s="49">
        <f t="shared" si="2"/>
        <v>1.183584036552811</v>
      </c>
    </row>
    <row r="64" spans="1:15">
      <c r="A64" s="45"/>
      <c r="B64" s="45">
        <v>52000764</v>
      </c>
      <c r="C64" s="45" t="s">
        <v>63</v>
      </c>
      <c r="D64" s="48">
        <v>2103</v>
      </c>
      <c r="E64" s="48">
        <v>2191</v>
      </c>
      <c r="F64" s="48" t="s">
        <v>103</v>
      </c>
      <c r="G64" s="49">
        <f t="shared" si="0"/>
        <v>1.0418449833571088</v>
      </c>
      <c r="H64" s="48">
        <v>338</v>
      </c>
      <c r="I64" s="48">
        <v>371</v>
      </c>
      <c r="J64" s="48" t="s">
        <v>103</v>
      </c>
      <c r="K64" s="49">
        <f t="shared" si="1"/>
        <v>1.0976331360946745</v>
      </c>
      <c r="L64" s="50">
        <v>27.570181599999987</v>
      </c>
      <c r="M64" s="50">
        <v>28.223039999999955</v>
      </c>
      <c r="N64" s="50">
        <v>0.12018000000000001</v>
      </c>
      <c r="O64" s="49">
        <f t="shared" si="2"/>
        <v>1.0236798730408061</v>
      </c>
    </row>
    <row r="65" spans="1:15">
      <c r="A65" s="45"/>
      <c r="B65" s="45">
        <v>52000925</v>
      </c>
      <c r="C65" s="45" t="s">
        <v>65</v>
      </c>
      <c r="D65" s="48">
        <v>1417</v>
      </c>
      <c r="E65" s="48">
        <v>1734</v>
      </c>
      <c r="F65" s="48">
        <v>17</v>
      </c>
      <c r="G65" s="49">
        <f t="shared" si="0"/>
        <v>1.223712067748765</v>
      </c>
      <c r="H65" s="48">
        <v>95</v>
      </c>
      <c r="I65" s="48">
        <v>159</v>
      </c>
      <c r="J65" s="48" t="s">
        <v>103</v>
      </c>
      <c r="K65" s="49">
        <f t="shared" si="1"/>
        <v>1.6736842105263159</v>
      </c>
      <c r="L65" s="50">
        <v>20.473843899999974</v>
      </c>
      <c r="M65" s="50">
        <v>22.828410000000034</v>
      </c>
      <c r="N65" s="50">
        <v>0.14241000000000001</v>
      </c>
      <c r="O65" s="49">
        <f t="shared" si="2"/>
        <v>1.1150036168831035</v>
      </c>
    </row>
    <row r="66" spans="1:15">
      <c r="A66" s="45"/>
      <c r="B66" s="45">
        <v>52001454</v>
      </c>
      <c r="C66" s="45" t="s">
        <v>69</v>
      </c>
      <c r="D66" s="48">
        <v>3004</v>
      </c>
      <c r="E66" s="48">
        <v>3113</v>
      </c>
      <c r="F66" s="48">
        <v>36</v>
      </c>
      <c r="G66" s="49">
        <f t="shared" si="0"/>
        <v>1.0362849533954728</v>
      </c>
      <c r="H66" s="48">
        <v>2174</v>
      </c>
      <c r="I66" s="48">
        <v>2222</v>
      </c>
      <c r="J66" s="48">
        <v>51</v>
      </c>
      <c r="K66" s="49">
        <f t="shared" si="1"/>
        <v>1.0220791168353265</v>
      </c>
      <c r="L66" s="50">
        <v>46.324650300000066</v>
      </c>
      <c r="M66" s="50">
        <v>52.059230000000305</v>
      </c>
      <c r="N66" s="50">
        <v>1.3962599999999998</v>
      </c>
      <c r="O66" s="49">
        <f t="shared" si="2"/>
        <v>1.1237911060928232</v>
      </c>
    </row>
    <row r="67" spans="1:15">
      <c r="A67" s="45"/>
      <c r="B67" s="45">
        <v>52001586</v>
      </c>
      <c r="C67" s="45" t="s">
        <v>96</v>
      </c>
      <c r="D67" s="48">
        <v>720</v>
      </c>
      <c r="E67" s="48">
        <v>744</v>
      </c>
      <c r="F67" s="48">
        <v>240</v>
      </c>
      <c r="G67" s="49">
        <f t="shared" si="0"/>
        <v>1.0333333333333334</v>
      </c>
      <c r="H67" s="48">
        <v>136</v>
      </c>
      <c r="I67" s="48">
        <v>104</v>
      </c>
      <c r="J67" s="48" t="s">
        <v>103</v>
      </c>
      <c r="K67" s="49">
        <f t="shared" si="1"/>
        <v>0.76470588235294112</v>
      </c>
      <c r="L67" s="50">
        <v>8.5188656999999974</v>
      </c>
      <c r="M67" s="50">
        <v>8.4906800000000029</v>
      </c>
      <c r="N67" s="50">
        <v>2.9105299999999996</v>
      </c>
      <c r="O67" s="49">
        <f t="shared" si="2"/>
        <v>0.99669137875949909</v>
      </c>
    </row>
    <row r="68" spans="1:15">
      <c r="A68" s="45"/>
      <c r="B68" s="45">
        <v>52000865</v>
      </c>
      <c r="C68" s="45" t="s">
        <v>64</v>
      </c>
      <c r="D68" s="48">
        <v>4043</v>
      </c>
      <c r="E68" s="48">
        <v>4644</v>
      </c>
      <c r="F68" s="48">
        <v>278</v>
      </c>
      <c r="G68" s="49">
        <f t="shared" ref="G68:G87" si="8">IFERROR(E68/D68,0)</f>
        <v>1.1486519910957209</v>
      </c>
      <c r="H68" s="48">
        <v>621</v>
      </c>
      <c r="I68" s="48">
        <v>675</v>
      </c>
      <c r="J68" s="48">
        <v>29</v>
      </c>
      <c r="K68" s="49">
        <f t="shared" ref="K68:K87" si="9">IFERROR(I68/H68,0)</f>
        <v>1.0869565217391304</v>
      </c>
      <c r="L68" s="50">
        <v>48.650636099999971</v>
      </c>
      <c r="M68" s="50">
        <v>58.828110000000187</v>
      </c>
      <c r="N68" s="50">
        <v>4.0514500000000018</v>
      </c>
      <c r="O68" s="49">
        <f t="shared" ref="O68:O87" si="10">IFERROR(M68/L68,0)</f>
        <v>1.2091950838850434</v>
      </c>
    </row>
    <row r="69" spans="1:15">
      <c r="A69" s="45"/>
      <c r="B69" s="45">
        <v>52001179</v>
      </c>
      <c r="C69" s="45" t="s">
        <v>66</v>
      </c>
      <c r="D69" s="48">
        <v>2056</v>
      </c>
      <c r="E69" s="48">
        <v>2135</v>
      </c>
      <c r="F69" s="48">
        <v>65</v>
      </c>
      <c r="G69" s="49">
        <f t="shared" si="8"/>
        <v>1.0384241245136188</v>
      </c>
      <c r="H69" s="48">
        <v>193</v>
      </c>
      <c r="I69" s="48">
        <v>184</v>
      </c>
      <c r="J69" s="48" t="s">
        <v>103</v>
      </c>
      <c r="K69" s="49">
        <f t="shared" si="9"/>
        <v>0.95336787564766834</v>
      </c>
      <c r="L69" s="50">
        <v>23.588290600000015</v>
      </c>
      <c r="M69" s="50">
        <v>25.764930000000046</v>
      </c>
      <c r="N69" s="50">
        <v>0.79952000000000001</v>
      </c>
      <c r="O69" s="49">
        <f t="shared" si="10"/>
        <v>1.0922762669372925</v>
      </c>
    </row>
    <row r="70" spans="1:15">
      <c r="A70" s="45"/>
      <c r="B70" s="45">
        <v>52001409</v>
      </c>
      <c r="C70" s="45" t="s">
        <v>67</v>
      </c>
      <c r="D70" s="48">
        <v>4838</v>
      </c>
      <c r="E70" s="48">
        <v>4956</v>
      </c>
      <c r="F70" s="48" t="s">
        <v>103</v>
      </c>
      <c r="G70" s="49">
        <f t="shared" si="8"/>
        <v>1.024390243902439</v>
      </c>
      <c r="H70" s="48">
        <v>476</v>
      </c>
      <c r="I70" s="48">
        <v>498</v>
      </c>
      <c r="J70" s="48" t="s">
        <v>103</v>
      </c>
      <c r="K70" s="49">
        <f t="shared" si="9"/>
        <v>1.046218487394958</v>
      </c>
      <c r="L70" s="50">
        <v>53.59868000000003</v>
      </c>
      <c r="M70" s="50">
        <v>58.403960000000147</v>
      </c>
      <c r="N70" s="50" t="s">
        <v>103</v>
      </c>
      <c r="O70" s="49">
        <f t="shared" si="10"/>
        <v>1.0896529541399176</v>
      </c>
    </row>
    <row r="71" spans="1:15">
      <c r="A71" s="45"/>
      <c r="B71" s="45">
        <v>52001434</v>
      </c>
      <c r="C71" s="45" t="s">
        <v>68</v>
      </c>
      <c r="D71" s="48">
        <v>1340</v>
      </c>
      <c r="E71" s="48">
        <v>1166</v>
      </c>
      <c r="F71" s="48" t="s">
        <v>103</v>
      </c>
      <c r="G71" s="49">
        <f t="shared" si="8"/>
        <v>0.87014925373134333</v>
      </c>
      <c r="H71" s="48">
        <v>134</v>
      </c>
      <c r="I71" s="48">
        <v>87</v>
      </c>
      <c r="J71" s="48" t="s">
        <v>103</v>
      </c>
      <c r="K71" s="49">
        <f t="shared" si="9"/>
        <v>0.64925373134328357</v>
      </c>
      <c r="L71" s="50">
        <v>18.824243199999994</v>
      </c>
      <c r="M71" s="50">
        <v>15.850189999999996</v>
      </c>
      <c r="N71" s="50" t="s">
        <v>103</v>
      </c>
      <c r="O71" s="49">
        <f t="shared" si="10"/>
        <v>0.84200941475299262</v>
      </c>
    </row>
    <row r="72" spans="1:15">
      <c r="A72" s="51" t="s">
        <v>70</v>
      </c>
      <c r="B72" s="51"/>
      <c r="C72" s="51"/>
      <c r="D72" s="52">
        <f>SUM(D62:D71)</f>
        <v>27429</v>
      </c>
      <c r="E72" s="52">
        <f>SUM(E62:E71)</f>
        <v>29694</v>
      </c>
      <c r="F72" s="52">
        <f>SUM(F62:F71)</f>
        <v>713</v>
      </c>
      <c r="G72" s="53">
        <f t="shared" si="8"/>
        <v>1.0825768347369573</v>
      </c>
      <c r="H72" s="52">
        <f>SUM(H62:H71)</f>
        <v>8364</v>
      </c>
      <c r="I72" s="52">
        <f>SUM(I62:I71)</f>
        <v>8942</v>
      </c>
      <c r="J72" s="52">
        <f>SUM(J62:J71)</f>
        <v>182</v>
      </c>
      <c r="K72" s="53">
        <f t="shared" si="9"/>
        <v>1.0691056910569106</v>
      </c>
      <c r="L72" s="54">
        <f>SUM(L62:L71)</f>
        <v>366.98649469999992</v>
      </c>
      <c r="M72" s="54">
        <f>SUM(M62:M71)</f>
        <v>409.45854000000247</v>
      </c>
      <c r="N72" s="54">
        <f>SUM(N62:N71)</f>
        <v>11.218780000000001</v>
      </c>
      <c r="O72" s="53">
        <f t="shared" si="10"/>
        <v>1.1157319027086328</v>
      </c>
    </row>
    <row r="73" spans="1:15">
      <c r="A73" s="45" t="s">
        <v>71</v>
      </c>
      <c r="B73" s="45">
        <v>52000231</v>
      </c>
      <c r="C73" s="45" t="s">
        <v>75</v>
      </c>
      <c r="D73" s="48">
        <v>2682</v>
      </c>
      <c r="E73" s="48">
        <v>2617</v>
      </c>
      <c r="F73" s="48" t="s">
        <v>103</v>
      </c>
      <c r="G73" s="49">
        <f t="shared" si="8"/>
        <v>0.97576435495898584</v>
      </c>
      <c r="H73" s="48">
        <v>696</v>
      </c>
      <c r="I73" s="48">
        <v>669</v>
      </c>
      <c r="J73" s="48" t="s">
        <v>103</v>
      </c>
      <c r="K73" s="49">
        <f t="shared" si="9"/>
        <v>0.96120689655172409</v>
      </c>
      <c r="L73" s="50">
        <v>32.304317099999949</v>
      </c>
      <c r="M73" s="50">
        <v>33.844539999999995</v>
      </c>
      <c r="N73" s="50" t="s">
        <v>103</v>
      </c>
      <c r="O73" s="49">
        <f t="shared" si="10"/>
        <v>1.04767854696424</v>
      </c>
    </row>
    <row r="74" spans="1:15">
      <c r="A74" s="45"/>
      <c r="B74" s="45">
        <v>52000549</v>
      </c>
      <c r="C74" s="45" t="s">
        <v>76</v>
      </c>
      <c r="D74" s="48">
        <v>2036</v>
      </c>
      <c r="E74" s="48">
        <v>3043</v>
      </c>
      <c r="F74" s="48">
        <v>13</v>
      </c>
      <c r="G74" s="49">
        <f t="shared" si="8"/>
        <v>1.4945972495088409</v>
      </c>
      <c r="H74" s="48">
        <v>331</v>
      </c>
      <c r="I74" s="48">
        <v>547</v>
      </c>
      <c r="J74" s="48" t="s">
        <v>103</v>
      </c>
      <c r="K74" s="49">
        <f t="shared" si="9"/>
        <v>1.6525679758308156</v>
      </c>
      <c r="L74" s="50">
        <v>22.3131354</v>
      </c>
      <c r="M74" s="50">
        <v>39.016590000000136</v>
      </c>
      <c r="N74" s="50">
        <v>2.7546900000000001</v>
      </c>
      <c r="O74" s="49">
        <f t="shared" si="10"/>
        <v>1.748592893852118</v>
      </c>
    </row>
    <row r="75" spans="1:15">
      <c r="A75" s="45"/>
      <c r="B75" s="45">
        <v>52000615</v>
      </c>
      <c r="C75" s="45" t="s">
        <v>77</v>
      </c>
      <c r="D75" s="48">
        <v>4075</v>
      </c>
      <c r="E75" s="48">
        <v>3939</v>
      </c>
      <c r="F75" s="48">
        <v>76</v>
      </c>
      <c r="G75" s="49">
        <f t="shared" si="8"/>
        <v>0.96662576687116564</v>
      </c>
      <c r="H75" s="48">
        <v>1212</v>
      </c>
      <c r="I75" s="48">
        <v>1398</v>
      </c>
      <c r="J75" s="48">
        <v>11</v>
      </c>
      <c r="K75" s="49">
        <f t="shared" si="9"/>
        <v>1.1534653465346534</v>
      </c>
      <c r="L75" s="50">
        <v>62.306907800000012</v>
      </c>
      <c r="M75" s="50">
        <v>76.322310000000329</v>
      </c>
      <c r="N75" s="50">
        <v>9.7517999999999958</v>
      </c>
      <c r="O75" s="49">
        <f t="shared" si="10"/>
        <v>1.2249413860336096</v>
      </c>
    </row>
    <row r="76" spans="1:15">
      <c r="A76" s="45"/>
      <c r="B76" s="45">
        <v>52001299</v>
      </c>
      <c r="C76" s="45" t="s">
        <v>81</v>
      </c>
      <c r="D76" s="48">
        <v>1102</v>
      </c>
      <c r="E76" s="48">
        <v>1510</v>
      </c>
      <c r="F76" s="48" t="s">
        <v>103</v>
      </c>
      <c r="G76" s="49">
        <f t="shared" si="8"/>
        <v>1.3702359346642468</v>
      </c>
      <c r="H76" s="48">
        <v>69</v>
      </c>
      <c r="I76" s="48">
        <v>154</v>
      </c>
      <c r="J76" s="48" t="s">
        <v>103</v>
      </c>
      <c r="K76" s="49">
        <f t="shared" si="9"/>
        <v>2.2318840579710146</v>
      </c>
      <c r="L76" s="50">
        <v>14.609162199999995</v>
      </c>
      <c r="M76" s="50">
        <v>23.828720000000015</v>
      </c>
      <c r="N76" s="50">
        <v>0.27700000000000002</v>
      </c>
      <c r="O76" s="49">
        <f t="shared" si="10"/>
        <v>1.6310805283550089</v>
      </c>
    </row>
    <row r="77" spans="1:15">
      <c r="A77" s="45"/>
      <c r="B77" s="45">
        <v>52000111</v>
      </c>
      <c r="C77" s="45" t="s">
        <v>74</v>
      </c>
      <c r="D77" s="48" t="s">
        <v>103</v>
      </c>
      <c r="E77" s="48">
        <v>437</v>
      </c>
      <c r="F77" s="48" t="s">
        <v>103</v>
      </c>
      <c r="G77" s="49">
        <f t="shared" si="8"/>
        <v>0</v>
      </c>
      <c r="H77" s="48" t="s">
        <v>103</v>
      </c>
      <c r="I77" s="48">
        <v>103</v>
      </c>
      <c r="J77" s="48" t="s">
        <v>103</v>
      </c>
      <c r="K77" s="49">
        <f t="shared" si="9"/>
        <v>0</v>
      </c>
      <c r="L77" s="50" t="s">
        <v>103</v>
      </c>
      <c r="M77" s="50">
        <v>7.1638999999999982</v>
      </c>
      <c r="N77" s="50" t="s">
        <v>103</v>
      </c>
      <c r="O77" s="49">
        <f t="shared" si="10"/>
        <v>0</v>
      </c>
    </row>
    <row r="78" spans="1:15">
      <c r="A78" s="45"/>
      <c r="B78" s="45">
        <v>52000680</v>
      </c>
      <c r="C78" s="45" t="s">
        <v>78</v>
      </c>
      <c r="D78" s="48">
        <v>1387</v>
      </c>
      <c r="E78" s="48">
        <v>1330</v>
      </c>
      <c r="F78" s="48">
        <v>16</v>
      </c>
      <c r="G78" s="49">
        <f t="shared" si="8"/>
        <v>0.95890410958904104</v>
      </c>
      <c r="H78" s="48">
        <v>121</v>
      </c>
      <c r="I78" s="48">
        <v>148</v>
      </c>
      <c r="J78" s="48" t="s">
        <v>103</v>
      </c>
      <c r="K78" s="49">
        <f t="shared" si="9"/>
        <v>1.2231404958677685</v>
      </c>
      <c r="L78" s="50">
        <v>24.87159729999998</v>
      </c>
      <c r="M78" s="50">
        <v>26.732820000000046</v>
      </c>
      <c r="N78" s="50">
        <v>0.14913000000000001</v>
      </c>
      <c r="O78" s="49">
        <f t="shared" si="10"/>
        <v>1.0748332597038337</v>
      </c>
    </row>
    <row r="79" spans="1:15">
      <c r="A79" s="45"/>
      <c r="B79" s="45">
        <v>52000754</v>
      </c>
      <c r="C79" s="45" t="s">
        <v>79</v>
      </c>
      <c r="D79" s="48">
        <v>2457</v>
      </c>
      <c r="E79" s="48">
        <v>2094</v>
      </c>
      <c r="F79" s="48">
        <v>59</v>
      </c>
      <c r="G79" s="49">
        <f t="shared" si="8"/>
        <v>0.85225885225885223</v>
      </c>
      <c r="H79" s="48">
        <v>756</v>
      </c>
      <c r="I79" s="48">
        <v>702</v>
      </c>
      <c r="J79" s="48">
        <v>20</v>
      </c>
      <c r="K79" s="49">
        <f t="shared" si="9"/>
        <v>0.9285714285714286</v>
      </c>
      <c r="L79" s="50">
        <v>41.432016299999979</v>
      </c>
      <c r="M79" s="50">
        <v>41.243410000000132</v>
      </c>
      <c r="N79" s="50">
        <v>1.1080699999999999</v>
      </c>
      <c r="O79" s="49">
        <f t="shared" si="10"/>
        <v>0.99544781266173021</v>
      </c>
    </row>
    <row r="80" spans="1:15">
      <c r="A80" s="45"/>
      <c r="B80" s="45">
        <v>52001510</v>
      </c>
      <c r="C80" s="45" t="s">
        <v>83</v>
      </c>
      <c r="D80" s="48">
        <v>1135</v>
      </c>
      <c r="E80" s="48">
        <v>1178</v>
      </c>
      <c r="F80" s="48">
        <v>79</v>
      </c>
      <c r="G80" s="49">
        <f t="shared" si="8"/>
        <v>1.037885462555066</v>
      </c>
      <c r="H80" s="48">
        <v>299</v>
      </c>
      <c r="I80" s="48">
        <v>293</v>
      </c>
      <c r="J80" s="48">
        <v>6</v>
      </c>
      <c r="K80" s="49">
        <f t="shared" si="9"/>
        <v>0.97993311036789299</v>
      </c>
      <c r="L80" s="50">
        <v>21.468957200000009</v>
      </c>
      <c r="M80" s="50">
        <v>26.165110000000116</v>
      </c>
      <c r="N80" s="50">
        <v>1.4291499999999995</v>
      </c>
      <c r="O80" s="49">
        <f t="shared" si="10"/>
        <v>1.2187415418574734</v>
      </c>
    </row>
    <row r="81" spans="1:15">
      <c r="A81" s="45"/>
      <c r="B81" s="45">
        <v>52001580</v>
      </c>
      <c r="C81" s="45" t="s">
        <v>94</v>
      </c>
      <c r="D81" s="48">
        <v>2209</v>
      </c>
      <c r="E81" s="48">
        <v>1903</v>
      </c>
      <c r="F81" s="48" t="s">
        <v>103</v>
      </c>
      <c r="G81" s="49">
        <f t="shared" si="8"/>
        <v>0.86147578089633314</v>
      </c>
      <c r="H81" s="48">
        <v>416</v>
      </c>
      <c r="I81" s="48">
        <v>431</v>
      </c>
      <c r="J81" s="48" t="s">
        <v>103</v>
      </c>
      <c r="K81" s="49">
        <f t="shared" si="9"/>
        <v>1.0360576923076923</v>
      </c>
      <c r="L81" s="50">
        <v>28.648421899999988</v>
      </c>
      <c r="M81" s="50">
        <v>27.529860000000042</v>
      </c>
      <c r="N81" s="50" t="s">
        <v>103</v>
      </c>
      <c r="O81" s="49">
        <f t="shared" si="10"/>
        <v>0.96095554917808768</v>
      </c>
    </row>
    <row r="82" spans="1:15">
      <c r="A82" s="45"/>
      <c r="B82" s="45">
        <v>50007865</v>
      </c>
      <c r="C82" s="45" t="s">
        <v>72</v>
      </c>
      <c r="D82" s="48">
        <v>4889</v>
      </c>
      <c r="E82" s="48">
        <v>4793</v>
      </c>
      <c r="F82" s="48">
        <v>269</v>
      </c>
      <c r="G82" s="49">
        <f t="shared" si="8"/>
        <v>0.9803640826344856</v>
      </c>
      <c r="H82" s="48">
        <v>1101</v>
      </c>
      <c r="I82" s="48">
        <v>1481</v>
      </c>
      <c r="J82" s="48" t="s">
        <v>103</v>
      </c>
      <c r="K82" s="49">
        <f t="shared" si="9"/>
        <v>1.3451407811080835</v>
      </c>
      <c r="L82" s="50">
        <v>73.362611600000008</v>
      </c>
      <c r="M82" s="50">
        <v>101.09193000000042</v>
      </c>
      <c r="N82" s="50">
        <v>25.676749999999991</v>
      </c>
      <c r="O82" s="49">
        <f t="shared" si="10"/>
        <v>1.3779761624516704</v>
      </c>
    </row>
    <row r="83" spans="1:15">
      <c r="A83" s="45"/>
      <c r="B83" s="45">
        <v>50008463</v>
      </c>
      <c r="C83" s="45" t="s">
        <v>73</v>
      </c>
      <c r="D83" s="48">
        <v>2231</v>
      </c>
      <c r="E83" s="48">
        <v>2455</v>
      </c>
      <c r="F83" s="48">
        <v>109</v>
      </c>
      <c r="G83" s="49">
        <f t="shared" si="8"/>
        <v>1.1004034065441506</v>
      </c>
      <c r="H83" s="48">
        <v>1231</v>
      </c>
      <c r="I83" s="48">
        <v>1573</v>
      </c>
      <c r="J83" s="48">
        <v>53</v>
      </c>
      <c r="K83" s="49">
        <f t="shared" si="9"/>
        <v>1.2778229082047117</v>
      </c>
      <c r="L83" s="50">
        <v>34.174817399999981</v>
      </c>
      <c r="M83" s="50">
        <v>40.338700000000301</v>
      </c>
      <c r="N83" s="50">
        <v>1.5774200000000005</v>
      </c>
      <c r="O83" s="49">
        <f t="shared" si="10"/>
        <v>1.1803632928847874</v>
      </c>
    </row>
    <row r="84" spans="1:15">
      <c r="A84" s="45"/>
      <c r="B84" s="45">
        <v>52001300</v>
      </c>
      <c r="C84" s="45" t="s">
        <v>82</v>
      </c>
      <c r="D84" s="48">
        <v>3097</v>
      </c>
      <c r="E84" s="48">
        <v>3214</v>
      </c>
      <c r="F84" s="48">
        <v>205</v>
      </c>
      <c r="G84" s="49">
        <f t="shared" si="8"/>
        <v>1.0377784953180498</v>
      </c>
      <c r="H84" s="48">
        <v>652</v>
      </c>
      <c r="I84" s="48">
        <v>882</v>
      </c>
      <c r="J84" s="48">
        <v>108</v>
      </c>
      <c r="K84" s="49">
        <f t="shared" si="9"/>
        <v>1.352760736196319</v>
      </c>
      <c r="L84" s="50">
        <v>35.485032899999965</v>
      </c>
      <c r="M84" s="50">
        <v>40.857800000000047</v>
      </c>
      <c r="N84" s="50">
        <v>2.8897800000000027</v>
      </c>
      <c r="O84" s="49">
        <f t="shared" si="10"/>
        <v>1.1514093875900024</v>
      </c>
    </row>
    <row r="85" spans="1:15">
      <c r="A85" s="45"/>
      <c r="B85" s="45">
        <v>52001581</v>
      </c>
      <c r="C85" s="45" t="s">
        <v>97</v>
      </c>
      <c r="D85" s="48">
        <v>1355</v>
      </c>
      <c r="E85" s="48">
        <v>1588</v>
      </c>
      <c r="F85" s="48">
        <v>175</v>
      </c>
      <c r="G85" s="49">
        <f t="shared" si="8"/>
        <v>1.1719557195571955</v>
      </c>
      <c r="H85" s="48">
        <v>325</v>
      </c>
      <c r="I85" s="48">
        <v>470</v>
      </c>
      <c r="J85" s="48">
        <v>30</v>
      </c>
      <c r="K85" s="49">
        <f t="shared" si="9"/>
        <v>1.4461538461538461</v>
      </c>
      <c r="L85" s="50">
        <v>17.151199900000002</v>
      </c>
      <c r="M85" s="50">
        <v>21.290439999999965</v>
      </c>
      <c r="N85" s="50">
        <v>1.9245399999999997</v>
      </c>
      <c r="O85" s="49">
        <f t="shared" si="10"/>
        <v>1.2413382226394529</v>
      </c>
    </row>
    <row r="86" spans="1:15">
      <c r="A86" s="51" t="s">
        <v>84</v>
      </c>
      <c r="B86" s="51"/>
      <c r="C86" s="51"/>
      <c r="D86" s="52">
        <f>SUM(D73:D85)</f>
        <v>28655</v>
      </c>
      <c r="E86" s="52">
        <f>SUM(E73:E85)</f>
        <v>30101</v>
      </c>
      <c r="F86" s="52">
        <f>SUM(F73:F85)</f>
        <v>1001</v>
      </c>
      <c r="G86" s="53">
        <f t="shared" si="8"/>
        <v>1.0504623974873495</v>
      </c>
      <c r="H86" s="52">
        <f t="shared" ref="H86:J86" si="11">SUM(H73:H85)</f>
        <v>7209</v>
      </c>
      <c r="I86" s="52">
        <f t="shared" si="11"/>
        <v>8851</v>
      </c>
      <c r="J86" s="52">
        <f t="shared" si="11"/>
        <v>228</v>
      </c>
      <c r="K86" s="53">
        <f t="shared" si="9"/>
        <v>1.2277708420030518</v>
      </c>
      <c r="L86" s="55">
        <f t="shared" ref="L86:N86" si="12">SUM(L73:L85)</f>
        <v>408.12817699999988</v>
      </c>
      <c r="M86" s="55">
        <f t="shared" si="12"/>
        <v>505.42613000000154</v>
      </c>
      <c r="N86" s="55">
        <f t="shared" si="12"/>
        <v>47.538329999999995</v>
      </c>
      <c r="O86" s="53">
        <f t="shared" si="10"/>
        <v>1.2384004792690451</v>
      </c>
    </row>
    <row r="87" spans="1:15">
      <c r="A87" s="45" t="s">
        <v>85</v>
      </c>
      <c r="B87" s="45"/>
      <c r="C87" s="45"/>
      <c r="D87" s="48">
        <f>SUM(D86,D72,D61,D50,D34,D26,D10)</f>
        <v>176455</v>
      </c>
      <c r="E87" s="48">
        <f>SUM(E86,E72,E61,E50,E34,E26,E10)</f>
        <v>187089</v>
      </c>
      <c r="F87" s="48">
        <f>SUM(F86,F72,F61,F50,F34,F26,F10)</f>
        <v>10168</v>
      </c>
      <c r="G87" s="49">
        <f t="shared" si="8"/>
        <v>1.0602646567113427</v>
      </c>
      <c r="H87" s="48">
        <f>SUM(H86,H72,H61,H50,H34,H26,H10)</f>
        <v>86870</v>
      </c>
      <c r="I87" s="48">
        <f>SUM(I86,I72,I61,I50,I34,I26,I10)</f>
        <v>89922</v>
      </c>
      <c r="J87" s="48">
        <f>SUM(J86,J72,J61,J50,J34,J26,J10)</f>
        <v>5516</v>
      </c>
      <c r="K87" s="49">
        <f t="shared" si="9"/>
        <v>1.0351329572925061</v>
      </c>
      <c r="L87" s="50">
        <f>SUM(L86,L72,L61,L50,L34,L26,L10)</f>
        <v>2749.2153351999991</v>
      </c>
      <c r="M87" s="50">
        <f>SUM(M86,M72,M61,M50,M34,M26,M10)</f>
        <v>3102.5161530000182</v>
      </c>
      <c r="N87" s="56">
        <f>SUM(N86,N72,N61,N50,N34,N26,N10)</f>
        <v>214.42758000000001</v>
      </c>
      <c r="O87" s="49">
        <f t="shared" si="10"/>
        <v>1.1285096926662956</v>
      </c>
    </row>
  </sheetData>
  <mergeCells count="3">
    <mergeCell ref="D1:G1"/>
    <mergeCell ref="H1:K1"/>
    <mergeCell ref="L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SEP.17</vt:lpstr>
      <vt:lpstr>OCT.17</vt:lpstr>
      <vt:lpstr>NOV.17</vt:lpstr>
      <vt:lpstr>DEC.17</vt:lpstr>
      <vt:lpstr>JAN.18</vt:lpstr>
      <vt:lpstr>FEB.18</vt:lpstr>
      <vt:lpstr>MAR.18</vt:lpstr>
      <vt:lpstr>April'18</vt:lpstr>
      <vt:lpstr>May'18</vt:lpstr>
      <vt:lpstr>June'18</vt:lpstr>
      <vt:lpstr>July'18</vt:lpstr>
      <vt:lpstr>Aug'18</vt:lpstr>
      <vt:lpstr>Sept.18</vt:lpstr>
      <vt:lpstr>Oct.18</vt:lpstr>
      <vt:lpstr>Nov.18</vt:lpstr>
      <vt:lpstr>Dec.18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 ZONE2</dc:creator>
  <cp:lastModifiedBy>user</cp:lastModifiedBy>
  <dcterms:created xsi:type="dcterms:W3CDTF">2017-08-28T07:26:41Z</dcterms:created>
  <dcterms:modified xsi:type="dcterms:W3CDTF">2018-12-29T04:37:14Z</dcterms:modified>
</cp:coreProperties>
</file>