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11"/>
  <workbookPr defaultThemeVersion="166925"/>
  <xr:revisionPtr revIDLastSave="0" documentId="8_{C66CCFEE-9FC3-45AF-AD67-7F03B9DD56B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aram Opt" sheetId="1" r:id="rId1"/>
    <sheet name="DiffAIMCTS" sheetId="2" r:id="rId2"/>
    <sheet name="DiffAIGA" sheetId="3" r:id="rId3"/>
    <sheet name="Compare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4" l="1"/>
  <c r="I9" i="4"/>
  <c r="J9" i="4"/>
  <c r="H5" i="4"/>
  <c r="H6" i="4"/>
  <c r="H7" i="4"/>
  <c r="H8" i="4"/>
  <c r="H4" i="4"/>
  <c r="J5" i="4"/>
  <c r="J6" i="4"/>
  <c r="J7" i="4"/>
  <c r="J8" i="4"/>
  <c r="J4" i="4"/>
  <c r="I5" i="4"/>
  <c r="I6" i="4"/>
  <c r="I7" i="4"/>
  <c r="I8" i="4"/>
  <c r="I4" i="4"/>
  <c r="H4" i="2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3" i="2"/>
  <c r="H2" i="2"/>
</calcChain>
</file>

<file path=xl/sharedStrings.xml><?xml version="1.0" encoding="utf-8"?>
<sst xmlns="http://schemas.openxmlformats.org/spreadsheetml/2006/main" count="235" uniqueCount="37">
  <si>
    <t>Config</t>
  </si>
  <si>
    <t>Params</t>
  </si>
  <si>
    <t>Value</t>
  </si>
  <si>
    <t>Metric</t>
  </si>
  <si>
    <t>Round 1</t>
  </si>
  <si>
    <t>Round 2</t>
  </si>
  <si>
    <t>Round 3</t>
  </si>
  <si>
    <t>Avg</t>
  </si>
  <si>
    <t>C</t>
  </si>
  <si>
    <t>MyHPLost</t>
  </si>
  <si>
    <t>sim_limit</t>
  </si>
  <si>
    <t>OPPHPLost</t>
  </si>
  <si>
    <t>num_sim</t>
  </si>
  <si>
    <t>HPGap</t>
  </si>
  <si>
    <t>AvgFramesForAction</t>
  </si>
  <si>
    <t>opponenet</t>
  </si>
  <si>
    <t>BCP</t>
  </si>
  <si>
    <t>RoundLengh</t>
  </si>
  <si>
    <t>MctsAi</t>
  </si>
  <si>
    <t>DiceAI</t>
  </si>
  <si>
    <t>SimpleAI</t>
  </si>
  <si>
    <t>Thunder</t>
  </si>
  <si>
    <t>Opponent</t>
  </si>
  <si>
    <t>Action Set</t>
  </si>
  <si>
    <t>Difference</t>
  </si>
  <si>
    <t>Hand-Picked</t>
  </si>
  <si>
    <t>GA</t>
  </si>
  <si>
    <t>Avg Hp Gap</t>
  </si>
  <si>
    <t>Avg Hp Lost</t>
  </si>
  <si>
    <t>Avg Opp Hp Lost</t>
  </si>
  <si>
    <t>Diff Hp Gap</t>
  </si>
  <si>
    <t>% Diff Hp Lost</t>
  </si>
  <si>
    <t>% Diff Opp Hp Lost</t>
  </si>
  <si>
    <t>MctsAI</t>
  </si>
  <si>
    <t>Simple AI</t>
  </si>
  <si>
    <t>Thunder AI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</si>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</sst>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D966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11" xfId="0" applyBorder="1"/>
    <xf numFmtId="0" fontId="0" fillId="0" borderId="4" xfId="0" applyBorder="1"/>
    <xf numFmtId="0" fontId="0" fillId="0" borderId="6" xfId="0" applyBorder="1"/>
    <xf numFmtId="0" fontId="0" fillId="0" borderId="12" xfId="0" applyBorder="1"/>
    <xf numFmtId="0" fontId="0" fillId="0" borderId="8" xfId="0" applyBorder="1"/>
    <xf numFmtId="0" fontId="0" fillId="0" borderId="11" xfId="0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2" fontId="0" fillId="0" borderId="0" xfId="0" applyNumberFormat="1"/>
    <xf numFmtId="2" fontId="1" fillId="0" borderId="0" xfId="0" applyNumberFormat="1" applyFont="1"/>
    <xf numFmtId="0" fontId="0" fillId="6" borderId="1" xfId="0" applyFill="1" applyBorder="1" applyAlignment="1">
      <alignment vertical="center"/>
    </xf>
    <xf numFmtId="0" fontId="0" fillId="6" borderId="1" xfId="0" applyFill="1" applyBorder="1"/>
    <xf numFmtId="2" fontId="0" fillId="5" borderId="1" xfId="0" applyNumberFormat="1" applyFill="1" applyBorder="1" applyAlignment="1">
      <alignment horizontal="center"/>
    </xf>
    <xf numFmtId="2" fontId="0" fillId="0" borderId="11" xfId="0" applyNumberFormat="1" applyBorder="1"/>
    <xf numFmtId="2" fontId="0" fillId="0" borderId="4" xfId="0" applyNumberFormat="1" applyBorder="1"/>
    <xf numFmtId="2" fontId="0" fillId="0" borderId="6" xfId="0" applyNumberFormat="1" applyBorder="1"/>
    <xf numFmtId="0" fontId="0" fillId="0" borderId="12" xfId="0" applyBorder="1" applyAlignment="1">
      <alignment horizontal="center"/>
    </xf>
    <xf numFmtId="2" fontId="0" fillId="0" borderId="12" xfId="0" applyNumberFormat="1" applyBorder="1"/>
    <xf numFmtId="2" fontId="0" fillId="0" borderId="8" xfId="0" applyNumberFormat="1" applyBorder="1"/>
    <xf numFmtId="0" fontId="0" fillId="2" borderId="15" xfId="0" applyFill="1" applyBorder="1" applyAlignment="1">
      <alignment horizontal="center" vertical="center"/>
    </xf>
    <xf numFmtId="2" fontId="1" fillId="7" borderId="6" xfId="0" applyNumberFormat="1" applyFont="1" applyFill="1" applyBorder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6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 patternType="solid">
          <bgColor rgb="FFE7E6E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E7E6E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E7E6E6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3"/>
  <sheetViews>
    <sheetView tabSelected="1" workbookViewId="0">
      <selection activeCell="M9" sqref="M9"/>
    </sheetView>
  </sheetViews>
  <sheetFormatPr defaultRowHeight="15"/>
  <cols>
    <col min="1" max="1" width="6.7109375" bestFit="1" customWidth="1"/>
    <col min="2" max="2" width="10.7109375" bestFit="1" customWidth="1"/>
    <col min="3" max="3" width="9.5703125" style="1" bestFit="1" customWidth="1"/>
    <col min="4" max="4" width="19.42578125" bestFit="1" customWidth="1"/>
    <col min="5" max="8" width="9.28515625" bestFit="1" customWidth="1"/>
  </cols>
  <sheetData>
    <row r="1" spans="1:8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</row>
    <row r="2" spans="1:8">
      <c r="A2" s="29">
        <v>1</v>
      </c>
      <c r="B2" s="8" t="s">
        <v>8</v>
      </c>
      <c r="C2" s="13">
        <v>1</v>
      </c>
      <c r="D2" s="8" t="s">
        <v>9</v>
      </c>
      <c r="E2" s="21">
        <v>388</v>
      </c>
      <c r="F2" s="21">
        <v>390</v>
      </c>
      <c r="G2" s="21">
        <v>392</v>
      </c>
      <c r="H2" s="22">
        <f>($E2+$F2+$G2)/3</f>
        <v>390</v>
      </c>
    </row>
    <row r="3" spans="1:8">
      <c r="A3" s="30"/>
      <c r="B3" t="s">
        <v>10</v>
      </c>
      <c r="C3" s="1">
        <v>500</v>
      </c>
      <c r="D3" t="s">
        <v>11</v>
      </c>
      <c r="E3" s="16">
        <v>70</v>
      </c>
      <c r="F3" s="16">
        <v>107</v>
      </c>
      <c r="G3" s="16">
        <v>109</v>
      </c>
      <c r="H3" s="23">
        <f t="shared" ref="H3:H53" si="0">($E3+$F3+$G3)/3</f>
        <v>95.333333333333329</v>
      </c>
    </row>
    <row r="4" spans="1:8">
      <c r="A4" s="30"/>
      <c r="B4" t="s">
        <v>12</v>
      </c>
      <c r="C4" s="1">
        <v>3</v>
      </c>
      <c r="D4" t="s">
        <v>13</v>
      </c>
      <c r="E4" s="16">
        <v>-318</v>
      </c>
      <c r="F4" s="16">
        <v>-283</v>
      </c>
      <c r="G4" s="16">
        <v>-283</v>
      </c>
      <c r="H4" s="23">
        <f t="shared" si="0"/>
        <v>-294.66666666666669</v>
      </c>
    </row>
    <row r="5" spans="1:8">
      <c r="A5" s="30"/>
      <c r="D5" t="s">
        <v>14</v>
      </c>
      <c r="E5" s="16">
        <v>7.5514511873350898</v>
      </c>
      <c r="F5" s="16">
        <v>7.8641385413</v>
      </c>
      <c r="G5" s="16">
        <v>7.1356400000000004</v>
      </c>
      <c r="H5" s="23">
        <f t="shared" si="0"/>
        <v>7.5170765762116973</v>
      </c>
    </row>
    <row r="6" spans="1:8">
      <c r="A6" s="29">
        <v>2</v>
      </c>
      <c r="B6" s="8" t="s">
        <v>8</v>
      </c>
      <c r="C6" s="13">
        <v>1.4</v>
      </c>
      <c r="D6" s="8" t="s">
        <v>9</v>
      </c>
      <c r="E6" s="21">
        <v>393</v>
      </c>
      <c r="F6" s="21">
        <v>392</v>
      </c>
      <c r="G6" s="21">
        <v>346</v>
      </c>
      <c r="H6" s="22">
        <f t="shared" si="0"/>
        <v>377</v>
      </c>
    </row>
    <row r="7" spans="1:8">
      <c r="A7" s="30"/>
      <c r="B7" t="s">
        <v>10</v>
      </c>
      <c r="C7" s="1">
        <v>500</v>
      </c>
      <c r="D7" t="s">
        <v>11</v>
      </c>
      <c r="E7" s="16">
        <v>153</v>
      </c>
      <c r="F7" s="16">
        <v>122</v>
      </c>
      <c r="G7" s="16">
        <v>143</v>
      </c>
      <c r="H7" s="23">
        <f t="shared" si="0"/>
        <v>139.33333333333334</v>
      </c>
    </row>
    <row r="8" spans="1:8">
      <c r="A8" s="30"/>
      <c r="B8" t="s">
        <v>12</v>
      </c>
      <c r="C8" s="1">
        <v>3</v>
      </c>
      <c r="D8" t="s">
        <v>13</v>
      </c>
      <c r="E8" s="16">
        <v>-240</v>
      </c>
      <c r="F8" s="16">
        <v>-270</v>
      </c>
      <c r="G8" s="16">
        <v>-203</v>
      </c>
      <c r="H8" s="23">
        <f t="shared" si="0"/>
        <v>-237.66666666666666</v>
      </c>
    </row>
    <row r="9" spans="1:8">
      <c r="A9" s="30"/>
      <c r="D9" t="s">
        <v>14</v>
      </c>
      <c r="E9" s="16">
        <v>7.3593429158110801</v>
      </c>
      <c r="F9" s="16">
        <v>7.0351040999999999</v>
      </c>
      <c r="G9" s="16">
        <v>8.0816020999999996</v>
      </c>
      <c r="H9" s="23">
        <f t="shared" si="0"/>
        <v>7.4920163719370265</v>
      </c>
    </row>
    <row r="10" spans="1:8">
      <c r="A10" s="29">
        <v>3</v>
      </c>
      <c r="B10" s="8" t="s">
        <v>8</v>
      </c>
      <c r="C10" s="13">
        <v>3</v>
      </c>
      <c r="D10" s="8" t="s">
        <v>9</v>
      </c>
      <c r="E10" s="21">
        <v>382</v>
      </c>
      <c r="F10" s="21">
        <v>333</v>
      </c>
      <c r="G10" s="21">
        <v>366</v>
      </c>
      <c r="H10" s="22">
        <f t="shared" si="0"/>
        <v>360.33333333333331</v>
      </c>
    </row>
    <row r="11" spans="1:8">
      <c r="A11" s="30"/>
      <c r="B11" t="s">
        <v>10</v>
      </c>
      <c r="C11" s="1">
        <v>500</v>
      </c>
      <c r="D11" t="s">
        <v>11</v>
      </c>
      <c r="E11" s="16">
        <v>168</v>
      </c>
      <c r="F11" s="16">
        <v>130</v>
      </c>
      <c r="G11" s="16">
        <v>185</v>
      </c>
      <c r="H11" s="23">
        <f t="shared" si="0"/>
        <v>161</v>
      </c>
    </row>
    <row r="12" spans="1:8">
      <c r="A12" s="30"/>
      <c r="B12" t="s">
        <v>12</v>
      </c>
      <c r="C12" s="1">
        <v>3</v>
      </c>
      <c r="D12" t="s">
        <v>13</v>
      </c>
      <c r="E12" s="16">
        <v>-214</v>
      </c>
      <c r="F12" s="16">
        <v>-203</v>
      </c>
      <c r="G12" s="16">
        <v>-181</v>
      </c>
      <c r="H12" s="23">
        <f t="shared" si="0"/>
        <v>-199.33333333333334</v>
      </c>
    </row>
    <row r="13" spans="1:8">
      <c r="A13" s="30"/>
      <c r="D13" t="s">
        <v>14</v>
      </c>
      <c r="E13" s="16">
        <v>7.5632911392404996</v>
      </c>
      <c r="F13" s="16">
        <v>7.6321041230000004</v>
      </c>
      <c r="G13" s="16">
        <v>7.7321351319999998</v>
      </c>
      <c r="H13" s="23">
        <f t="shared" si="0"/>
        <v>7.6425101314134993</v>
      </c>
    </row>
    <row r="14" spans="1:8">
      <c r="A14" s="29">
        <v>4</v>
      </c>
      <c r="B14" s="8" t="s">
        <v>8</v>
      </c>
      <c r="C14" s="13">
        <v>1.4</v>
      </c>
      <c r="D14" s="8" t="s">
        <v>9</v>
      </c>
      <c r="E14" s="21">
        <v>346</v>
      </c>
      <c r="F14" s="21">
        <v>336</v>
      </c>
      <c r="G14" s="21">
        <v>358</v>
      </c>
      <c r="H14" s="22">
        <f t="shared" si="0"/>
        <v>346.66666666666669</v>
      </c>
    </row>
    <row r="15" spans="1:8">
      <c r="A15" s="30"/>
      <c r="B15" t="s">
        <v>10</v>
      </c>
      <c r="C15" s="1">
        <v>100</v>
      </c>
      <c r="D15" t="s">
        <v>11</v>
      </c>
      <c r="E15" s="16">
        <v>98</v>
      </c>
      <c r="F15" s="16">
        <v>146</v>
      </c>
      <c r="G15" s="16">
        <v>164</v>
      </c>
      <c r="H15" s="23">
        <f t="shared" si="0"/>
        <v>136</v>
      </c>
    </row>
    <row r="16" spans="1:8">
      <c r="A16" s="30"/>
      <c r="B16" t="s">
        <v>12</v>
      </c>
      <c r="C16" s="1">
        <v>5</v>
      </c>
      <c r="D16" t="s">
        <v>13</v>
      </c>
      <c r="E16" s="16">
        <v>-248</v>
      </c>
      <c r="F16" s="16">
        <v>-190</v>
      </c>
      <c r="G16" s="16">
        <v>-194</v>
      </c>
      <c r="H16" s="23">
        <f t="shared" si="0"/>
        <v>-210.66666666666666</v>
      </c>
    </row>
    <row r="17" spans="1:8">
      <c r="A17" s="30"/>
      <c r="D17" t="s">
        <v>14</v>
      </c>
      <c r="E17" s="16">
        <v>9.9141274238227108</v>
      </c>
      <c r="F17" s="16">
        <v>10.3213541121</v>
      </c>
      <c r="G17" s="16">
        <v>9.8132135435129992</v>
      </c>
      <c r="H17" s="23">
        <f t="shared" si="0"/>
        <v>10.016231693145237</v>
      </c>
    </row>
    <row r="18" spans="1:8">
      <c r="A18" s="29">
        <v>5</v>
      </c>
      <c r="B18" s="8" t="s">
        <v>8</v>
      </c>
      <c r="C18" s="13">
        <v>1.4</v>
      </c>
      <c r="D18" s="8" t="s">
        <v>9</v>
      </c>
      <c r="E18" s="21">
        <v>324</v>
      </c>
      <c r="F18" s="21">
        <v>324</v>
      </c>
      <c r="G18" s="21">
        <v>396</v>
      </c>
      <c r="H18" s="22">
        <f t="shared" si="0"/>
        <v>348</v>
      </c>
    </row>
    <row r="19" spans="1:8">
      <c r="A19" s="30"/>
      <c r="B19" t="s">
        <v>10</v>
      </c>
      <c r="C19" s="1">
        <v>1000</v>
      </c>
      <c r="D19" t="s">
        <v>11</v>
      </c>
      <c r="E19" s="16">
        <v>145</v>
      </c>
      <c r="F19" s="16">
        <v>213</v>
      </c>
      <c r="G19" s="16">
        <v>61</v>
      </c>
      <c r="H19" s="23">
        <f t="shared" si="0"/>
        <v>139.66666666666666</v>
      </c>
    </row>
    <row r="20" spans="1:8">
      <c r="A20" s="30"/>
      <c r="B20" t="s">
        <v>12</v>
      </c>
      <c r="C20" s="1">
        <v>1</v>
      </c>
      <c r="D20" t="s">
        <v>13</v>
      </c>
      <c r="E20" s="16">
        <v>-179</v>
      </c>
      <c r="F20" s="16">
        <v>-111</v>
      </c>
      <c r="G20" s="16">
        <v>-335</v>
      </c>
      <c r="H20" s="23">
        <f t="shared" si="0"/>
        <v>-208.33333333333334</v>
      </c>
    </row>
    <row r="21" spans="1:8">
      <c r="A21" s="30"/>
      <c r="D21" t="s">
        <v>14</v>
      </c>
      <c r="E21" s="16">
        <v>4.7380952380952301</v>
      </c>
      <c r="F21" s="16">
        <v>4.3213541680000001</v>
      </c>
      <c r="G21" s="16">
        <v>5.3210509999999998</v>
      </c>
      <c r="H21" s="23">
        <f t="shared" si="0"/>
        <v>4.7935001353650764</v>
      </c>
    </row>
    <row r="22" spans="1:8">
      <c r="A22" s="29">
        <v>6</v>
      </c>
      <c r="B22" s="8" t="s">
        <v>8</v>
      </c>
      <c r="C22" s="13">
        <v>1.4</v>
      </c>
      <c r="D22" s="8" t="s">
        <v>9</v>
      </c>
      <c r="E22" s="21">
        <v>398</v>
      </c>
      <c r="F22" s="21">
        <v>390</v>
      </c>
      <c r="G22" s="21">
        <v>390</v>
      </c>
      <c r="H22" s="22">
        <f t="shared" si="0"/>
        <v>392.66666666666669</v>
      </c>
    </row>
    <row r="23" spans="1:8">
      <c r="A23" s="30"/>
      <c r="B23" t="s">
        <v>10</v>
      </c>
      <c r="C23" s="1">
        <v>500</v>
      </c>
      <c r="D23" t="s">
        <v>11</v>
      </c>
      <c r="E23" s="16">
        <v>115</v>
      </c>
      <c r="F23" s="16">
        <v>128</v>
      </c>
      <c r="G23" s="16">
        <v>92</v>
      </c>
      <c r="H23" s="23">
        <f t="shared" si="0"/>
        <v>111.66666666666667</v>
      </c>
    </row>
    <row r="24" spans="1:8">
      <c r="A24" s="30"/>
      <c r="B24" t="s">
        <v>12</v>
      </c>
      <c r="C24" s="1">
        <v>6</v>
      </c>
      <c r="D24" t="s">
        <v>13</v>
      </c>
      <c r="E24" s="16">
        <v>-283</v>
      </c>
      <c r="F24" s="16">
        <v>-262</v>
      </c>
      <c r="G24" s="16">
        <v>-298</v>
      </c>
      <c r="H24" s="23">
        <f t="shared" si="0"/>
        <v>-281</v>
      </c>
    </row>
    <row r="25" spans="1:8">
      <c r="A25" s="30"/>
      <c r="D25" t="s">
        <v>14</v>
      </c>
      <c r="E25" s="16">
        <v>11.5155038759689</v>
      </c>
      <c r="F25" s="16">
        <v>10.3201351</v>
      </c>
      <c r="G25" s="16">
        <v>9.9354351351000005</v>
      </c>
      <c r="H25" s="23">
        <f t="shared" si="0"/>
        <v>10.590358037022966</v>
      </c>
    </row>
    <row r="26" spans="1:8">
      <c r="A26" s="29">
        <v>7</v>
      </c>
      <c r="B26" s="8" t="s">
        <v>8</v>
      </c>
      <c r="C26" s="13">
        <v>1.4</v>
      </c>
      <c r="D26" s="8" t="s">
        <v>9</v>
      </c>
      <c r="E26" s="21">
        <v>342</v>
      </c>
      <c r="F26" s="21">
        <v>398</v>
      </c>
      <c r="G26" s="21">
        <v>396</v>
      </c>
      <c r="H26" s="22">
        <f t="shared" si="0"/>
        <v>378.66666666666669</v>
      </c>
    </row>
    <row r="27" spans="1:8">
      <c r="A27" s="30"/>
      <c r="B27" t="s">
        <v>10</v>
      </c>
      <c r="C27" s="1">
        <v>1000</v>
      </c>
      <c r="D27" t="s">
        <v>11</v>
      </c>
      <c r="E27" s="16">
        <v>205</v>
      </c>
      <c r="F27" s="16">
        <v>34</v>
      </c>
      <c r="G27" s="16">
        <v>54</v>
      </c>
      <c r="H27" s="23">
        <f t="shared" si="0"/>
        <v>97.666666666666671</v>
      </c>
    </row>
    <row r="28" spans="1:8">
      <c r="A28" s="30"/>
      <c r="B28" t="s">
        <v>12</v>
      </c>
      <c r="C28" s="1">
        <v>3</v>
      </c>
      <c r="D28" t="s">
        <v>13</v>
      </c>
      <c r="E28" s="16">
        <v>-137</v>
      </c>
      <c r="F28" s="16">
        <v>-364</v>
      </c>
      <c r="G28" s="16">
        <v>-342</v>
      </c>
      <c r="H28" s="23">
        <f t="shared" si="0"/>
        <v>-281</v>
      </c>
    </row>
    <row r="29" spans="1:8">
      <c r="A29" s="30"/>
      <c r="D29" t="s">
        <v>14</v>
      </c>
      <c r="E29" s="16">
        <v>7.9269911504424702</v>
      </c>
      <c r="F29" s="16">
        <v>-2.3487031700288101</v>
      </c>
      <c r="G29" s="16">
        <v>1.7112970711297</v>
      </c>
      <c r="H29" s="23">
        <f t="shared" si="0"/>
        <v>2.4298616838477867</v>
      </c>
    </row>
    <row r="30" spans="1:8">
      <c r="A30" s="29">
        <v>8</v>
      </c>
      <c r="B30" s="8" t="s">
        <v>8</v>
      </c>
      <c r="C30" s="13">
        <v>2</v>
      </c>
      <c r="D30" s="8" t="s">
        <v>9</v>
      </c>
      <c r="E30" s="21">
        <v>393</v>
      </c>
      <c r="F30" s="21">
        <v>398</v>
      </c>
      <c r="G30" s="21">
        <v>394</v>
      </c>
      <c r="H30" s="22">
        <f t="shared" si="0"/>
        <v>395</v>
      </c>
    </row>
    <row r="31" spans="1:8">
      <c r="A31" s="30"/>
      <c r="B31" t="s">
        <v>10</v>
      </c>
      <c r="C31" s="1">
        <v>500</v>
      </c>
      <c r="D31" t="s">
        <v>11</v>
      </c>
      <c r="E31" s="16">
        <v>95</v>
      </c>
      <c r="F31" s="16">
        <v>73</v>
      </c>
      <c r="G31" s="16">
        <v>71</v>
      </c>
      <c r="H31" s="23">
        <f t="shared" si="0"/>
        <v>79.666666666666671</v>
      </c>
    </row>
    <row r="32" spans="1:8">
      <c r="A32" s="30"/>
      <c r="B32" t="s">
        <v>12</v>
      </c>
      <c r="C32" s="1">
        <v>3</v>
      </c>
      <c r="D32" t="s">
        <v>13</v>
      </c>
      <c r="E32" s="16">
        <v>-298</v>
      </c>
      <c r="F32" s="16">
        <v>-325</v>
      </c>
      <c r="G32" s="16">
        <v>-323</v>
      </c>
      <c r="H32" s="23">
        <f t="shared" si="0"/>
        <v>-315.33333333333331</v>
      </c>
    </row>
    <row r="33" spans="1:8">
      <c r="A33" s="30"/>
      <c r="D33" t="s">
        <v>14</v>
      </c>
      <c r="E33" s="16">
        <v>6.932132105</v>
      </c>
      <c r="F33" s="16">
        <v>6.8257142857142803</v>
      </c>
      <c r="G33" s="16">
        <v>7.1617647058823497</v>
      </c>
      <c r="H33" s="23">
        <f t="shared" si="0"/>
        <v>6.9732036988655439</v>
      </c>
    </row>
    <row r="34" spans="1:8">
      <c r="A34" s="29">
        <v>9</v>
      </c>
      <c r="B34" s="8" t="s">
        <v>8</v>
      </c>
      <c r="C34" s="13">
        <v>3</v>
      </c>
      <c r="D34" s="8" t="s">
        <v>9</v>
      </c>
      <c r="E34" s="21">
        <v>342</v>
      </c>
      <c r="F34" s="21">
        <v>316</v>
      </c>
      <c r="G34" s="21">
        <v>388</v>
      </c>
      <c r="H34" s="22">
        <f t="shared" si="0"/>
        <v>348.66666666666669</v>
      </c>
    </row>
    <row r="35" spans="1:8">
      <c r="A35" s="30"/>
      <c r="B35" t="s">
        <v>10</v>
      </c>
      <c r="C35" s="1">
        <v>500</v>
      </c>
      <c r="D35" t="s">
        <v>11</v>
      </c>
      <c r="E35" s="16">
        <v>121</v>
      </c>
      <c r="F35" s="16">
        <v>222</v>
      </c>
      <c r="G35" s="16">
        <v>76</v>
      </c>
      <c r="H35" s="23">
        <f t="shared" si="0"/>
        <v>139.66666666666666</v>
      </c>
    </row>
    <row r="36" spans="1:8">
      <c r="A36" s="30"/>
      <c r="B36" t="s">
        <v>12</v>
      </c>
      <c r="C36" s="1">
        <v>3</v>
      </c>
      <c r="D36" t="s">
        <v>13</v>
      </c>
      <c r="E36" s="16">
        <v>-221</v>
      </c>
      <c r="F36" s="16">
        <v>-94</v>
      </c>
      <c r="G36" s="16">
        <v>-312</v>
      </c>
      <c r="H36" s="23">
        <f t="shared" si="0"/>
        <v>-209</v>
      </c>
    </row>
    <row r="37" spans="1:8">
      <c r="A37" s="30"/>
      <c r="D37" t="s">
        <v>14</v>
      </c>
      <c r="E37" s="16">
        <v>7.2651000000000003</v>
      </c>
      <c r="F37" s="16">
        <v>7.6680942184154102</v>
      </c>
      <c r="G37" s="16">
        <v>6.6714285714285699</v>
      </c>
      <c r="H37" s="23">
        <f t="shared" si="0"/>
        <v>7.2015409299479929</v>
      </c>
    </row>
    <row r="38" spans="1:8">
      <c r="A38" s="29">
        <v>10</v>
      </c>
      <c r="B38" s="8" t="s">
        <v>8</v>
      </c>
      <c r="C38" s="13">
        <v>4</v>
      </c>
      <c r="D38" s="8" t="s">
        <v>9</v>
      </c>
      <c r="E38" s="21">
        <v>342</v>
      </c>
      <c r="F38" s="21">
        <v>304</v>
      </c>
      <c r="G38" s="21">
        <v>330</v>
      </c>
      <c r="H38" s="22">
        <f t="shared" si="0"/>
        <v>325.33333333333331</v>
      </c>
    </row>
    <row r="39" spans="1:8">
      <c r="A39" s="30"/>
      <c r="B39" t="s">
        <v>10</v>
      </c>
      <c r="C39" s="1">
        <v>500</v>
      </c>
      <c r="D39" t="s">
        <v>11</v>
      </c>
      <c r="E39" s="16">
        <v>221</v>
      </c>
      <c r="F39" s="16">
        <v>136</v>
      </c>
      <c r="G39" s="16">
        <v>140</v>
      </c>
      <c r="H39" s="23">
        <f t="shared" si="0"/>
        <v>165.66666666666666</v>
      </c>
    </row>
    <row r="40" spans="1:8">
      <c r="A40" s="30"/>
      <c r="B40" t="s">
        <v>12</v>
      </c>
      <c r="C40" s="1">
        <v>3</v>
      </c>
      <c r="D40" t="s">
        <v>13</v>
      </c>
      <c r="E40" s="16">
        <v>-121</v>
      </c>
      <c r="F40" s="16">
        <v>-168</v>
      </c>
      <c r="G40" s="16">
        <v>-190</v>
      </c>
      <c r="H40" s="23">
        <f t="shared" si="0"/>
        <v>-159.66666666666666</v>
      </c>
    </row>
    <row r="41" spans="1:8">
      <c r="A41" s="30"/>
      <c r="D41" t="s">
        <v>14</v>
      </c>
      <c r="E41" s="16">
        <v>7.1617647058823497</v>
      </c>
      <c r="F41" s="16">
        <v>7.2056451612903203</v>
      </c>
      <c r="G41" s="16">
        <v>7.4008264462809903</v>
      </c>
      <c r="H41" s="23">
        <f t="shared" si="0"/>
        <v>7.2560787711512198</v>
      </c>
    </row>
    <row r="42" spans="1:8">
      <c r="A42" s="29">
        <v>11</v>
      </c>
      <c r="B42" s="8" t="s">
        <v>8</v>
      </c>
      <c r="C42" s="13">
        <v>5</v>
      </c>
      <c r="D42" s="8" t="s">
        <v>9</v>
      </c>
      <c r="E42" s="21">
        <v>338</v>
      </c>
      <c r="F42" s="21">
        <v>390</v>
      </c>
      <c r="G42" s="21">
        <v>326</v>
      </c>
      <c r="H42" s="22">
        <f t="shared" si="0"/>
        <v>351.33333333333331</v>
      </c>
    </row>
    <row r="43" spans="1:8">
      <c r="A43" s="30"/>
      <c r="B43" t="s">
        <v>10</v>
      </c>
      <c r="C43" s="1">
        <v>500</v>
      </c>
      <c r="D43" t="s">
        <v>11</v>
      </c>
      <c r="E43" s="16">
        <v>215</v>
      </c>
      <c r="F43" s="16">
        <v>247</v>
      </c>
      <c r="G43" s="16">
        <v>179</v>
      </c>
      <c r="H43" s="23">
        <f t="shared" si="0"/>
        <v>213.66666666666666</v>
      </c>
    </row>
    <row r="44" spans="1:8">
      <c r="A44" s="30"/>
      <c r="B44" t="s">
        <v>12</v>
      </c>
      <c r="C44" s="1">
        <v>3</v>
      </c>
      <c r="D44" t="s">
        <v>13</v>
      </c>
      <c r="E44" s="16">
        <v>-123</v>
      </c>
      <c r="F44" s="16">
        <v>-143</v>
      </c>
      <c r="G44" s="16">
        <v>-147</v>
      </c>
      <c r="H44" s="28">
        <f t="shared" si="0"/>
        <v>-137.66666666666666</v>
      </c>
    </row>
    <row r="45" spans="1:8">
      <c r="A45" s="30"/>
      <c r="D45" t="s">
        <v>14</v>
      </c>
      <c r="E45" s="16">
        <v>7.1612341255</v>
      </c>
      <c r="F45" s="16">
        <v>7.3456790123456699</v>
      </c>
      <c r="G45" s="16">
        <v>7.3087934560327197</v>
      </c>
      <c r="H45" s="23">
        <f t="shared" si="0"/>
        <v>7.2719021979594629</v>
      </c>
    </row>
    <row r="46" spans="1:8">
      <c r="A46" s="29">
        <v>12</v>
      </c>
      <c r="B46" s="8" t="s">
        <v>8</v>
      </c>
      <c r="C46" s="13">
        <v>6</v>
      </c>
      <c r="D46" s="8" t="s">
        <v>9</v>
      </c>
      <c r="E46" s="21">
        <v>346</v>
      </c>
      <c r="F46" s="21">
        <v>392</v>
      </c>
      <c r="G46" s="21">
        <v>368</v>
      </c>
      <c r="H46" s="22">
        <f t="shared" si="0"/>
        <v>368.66666666666669</v>
      </c>
    </row>
    <row r="47" spans="1:8">
      <c r="A47" s="30"/>
      <c r="B47" t="s">
        <v>10</v>
      </c>
      <c r="C47" s="1">
        <v>500</v>
      </c>
      <c r="D47" t="s">
        <v>11</v>
      </c>
      <c r="E47" s="16">
        <v>148</v>
      </c>
      <c r="F47" s="16">
        <v>97</v>
      </c>
      <c r="G47" s="16">
        <v>188</v>
      </c>
      <c r="H47" s="23">
        <f t="shared" si="0"/>
        <v>144.33333333333334</v>
      </c>
    </row>
    <row r="48" spans="1:8">
      <c r="A48" s="30"/>
      <c r="B48" t="s">
        <v>12</v>
      </c>
      <c r="C48" s="1">
        <v>3</v>
      </c>
      <c r="D48" t="s">
        <v>13</v>
      </c>
      <c r="E48" s="16">
        <v>-198</v>
      </c>
      <c r="F48" s="16">
        <v>-295</v>
      </c>
      <c r="G48" s="16">
        <v>-180</v>
      </c>
      <c r="H48" s="23">
        <f t="shared" si="0"/>
        <v>-224.33333333333334</v>
      </c>
    </row>
    <row r="49" spans="1:8">
      <c r="A49" s="30"/>
      <c r="D49" t="s">
        <v>14</v>
      </c>
      <c r="E49" s="16">
        <v>7.3555270000000004</v>
      </c>
      <c r="F49" s="16">
        <v>7.0608695652173896</v>
      </c>
      <c r="G49" s="16">
        <v>6.9213032099999996</v>
      </c>
      <c r="H49" s="23">
        <f t="shared" si="0"/>
        <v>7.112566591739129</v>
      </c>
    </row>
    <row r="50" spans="1:8">
      <c r="A50" s="29">
        <v>13</v>
      </c>
      <c r="B50" s="8" t="s">
        <v>8</v>
      </c>
      <c r="C50" s="13">
        <v>7</v>
      </c>
      <c r="D50" s="8" t="s">
        <v>9</v>
      </c>
      <c r="E50" s="21">
        <v>350</v>
      </c>
      <c r="F50" s="21">
        <v>396</v>
      </c>
      <c r="G50" s="21">
        <v>392</v>
      </c>
      <c r="H50" s="22">
        <f t="shared" si="0"/>
        <v>379.33333333333331</v>
      </c>
    </row>
    <row r="51" spans="1:8">
      <c r="A51" s="30"/>
      <c r="B51" t="s">
        <v>10</v>
      </c>
      <c r="C51" s="1">
        <v>500</v>
      </c>
      <c r="D51" t="s">
        <v>11</v>
      </c>
      <c r="E51" s="16">
        <v>119</v>
      </c>
      <c r="F51" s="16">
        <v>72</v>
      </c>
      <c r="G51" s="16">
        <v>80</v>
      </c>
      <c r="H51" s="23">
        <f t="shared" si="0"/>
        <v>90.333333333333329</v>
      </c>
    </row>
    <row r="52" spans="1:8">
      <c r="A52" s="30"/>
      <c r="B52" t="s">
        <v>12</v>
      </c>
      <c r="C52" s="1">
        <v>3</v>
      </c>
      <c r="D52" t="s">
        <v>13</v>
      </c>
      <c r="E52" s="16">
        <v>-231</v>
      </c>
      <c r="F52" s="16">
        <v>-324</v>
      </c>
      <c r="G52" s="16">
        <v>-312</v>
      </c>
      <c r="H52" s="23">
        <f t="shared" si="0"/>
        <v>-289</v>
      </c>
    </row>
    <row r="53" spans="1:8">
      <c r="A53" s="31"/>
      <c r="B53" s="11"/>
      <c r="C53" s="24"/>
      <c r="D53" s="11" t="s">
        <v>14</v>
      </c>
      <c r="E53" s="25">
        <v>7.5132000000000003</v>
      </c>
      <c r="F53" s="25">
        <v>6.8321651000000001</v>
      </c>
      <c r="G53" s="25">
        <v>7.2506738544474301</v>
      </c>
      <c r="H53" s="26">
        <f t="shared" si="0"/>
        <v>7.1986796514824762</v>
      </c>
    </row>
  </sheetData>
  <mergeCells count="13">
    <mergeCell ref="A46:A49"/>
    <mergeCell ref="A50:A53"/>
    <mergeCell ref="A22:A25"/>
    <mergeCell ref="A26:A29"/>
    <mergeCell ref="A30:A33"/>
    <mergeCell ref="A34:A37"/>
    <mergeCell ref="A38:A41"/>
    <mergeCell ref="A42:A45"/>
    <mergeCell ref="A2:A5"/>
    <mergeCell ref="A6:A9"/>
    <mergeCell ref="A10:A13"/>
    <mergeCell ref="A14:A17"/>
    <mergeCell ref="A18:A21"/>
  </mergeCells>
  <conditionalFormatting sqref="D2:H53">
    <cfRule type="expression" dxfId="5" priority="2">
      <formula>$D2="HPGap"</formula>
    </cfRule>
  </conditionalFormatting>
  <conditionalFormatting sqref="A1:H53">
    <cfRule type="containsBlanks" dxfId="4" priority="1">
      <formula>LEN(TRIM(A1))=0</formula>
    </cfRule>
  </conditionalFormatting>
  <pageMargins left="0.7" right="0.7" top="0.75" bottom="0.75" header="0.3" footer="0.3"/>
  <pageSetup fitToWidth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3F8E3-CB53-42E0-A587-D0BBF34A5AFB}">
  <dimension ref="A1:H26"/>
  <sheetViews>
    <sheetView workbookViewId="0">
      <selection activeCell="H2" sqref="H2"/>
    </sheetView>
  </sheetViews>
  <sheetFormatPr defaultRowHeight="15"/>
  <cols>
    <col min="1" max="1" width="13.5703125" style="4" customWidth="1"/>
    <col min="2" max="2" width="10.7109375" customWidth="1"/>
    <col min="3" max="3" width="11.5703125" style="1" customWidth="1"/>
    <col min="4" max="4" width="36" customWidth="1"/>
    <col min="5" max="5" width="18.42578125" customWidth="1"/>
    <col min="6" max="6" width="14.7109375" customWidth="1"/>
    <col min="7" max="7" width="15.42578125" customWidth="1"/>
    <col min="8" max="8" width="22.42578125" customWidth="1"/>
  </cols>
  <sheetData>
    <row r="1" spans="1:8" s="8" customFormat="1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32">
        <v>1</v>
      </c>
      <c r="B2" s="2" t="s">
        <v>8</v>
      </c>
      <c r="C2" s="13">
        <v>5</v>
      </c>
      <c r="D2" s="2" t="s">
        <v>9</v>
      </c>
      <c r="E2" s="8">
        <v>308</v>
      </c>
      <c r="F2" s="8">
        <v>220</v>
      </c>
      <c r="G2" s="8">
        <v>349</v>
      </c>
      <c r="H2" s="9">
        <f>($E2+$F2+$G2)/3</f>
        <v>292.33333333333331</v>
      </c>
    </row>
    <row r="3" spans="1:8">
      <c r="A3" s="33"/>
      <c r="B3" s="4" t="s">
        <v>10</v>
      </c>
      <c r="C3" s="1">
        <v>500</v>
      </c>
      <c r="D3" s="4" t="s">
        <v>11</v>
      </c>
      <c r="E3">
        <v>264</v>
      </c>
      <c r="F3">
        <v>331</v>
      </c>
      <c r="G3">
        <v>277</v>
      </c>
      <c r="H3" s="10">
        <f t="shared" ref="H3:H26" si="0">($E3+$F3+$G3)/3</f>
        <v>290.66666666666669</v>
      </c>
    </row>
    <row r="4" spans="1:8">
      <c r="A4" s="33"/>
      <c r="B4" s="4" t="s">
        <v>12</v>
      </c>
      <c r="C4" s="1">
        <v>3</v>
      </c>
      <c r="D4" s="4" t="s">
        <v>13</v>
      </c>
      <c r="E4">
        <v>-44</v>
      </c>
      <c r="F4">
        <v>111</v>
      </c>
      <c r="G4">
        <v>-72</v>
      </c>
      <c r="H4" s="10">
        <f>($E4+$F4+$G4)/3</f>
        <v>-1.6666666666666667</v>
      </c>
    </row>
    <row r="5" spans="1:8">
      <c r="A5" s="33"/>
      <c r="B5" s="4" t="s">
        <v>15</v>
      </c>
      <c r="C5" s="1" t="s">
        <v>16</v>
      </c>
      <c r="D5" s="4" t="s">
        <v>17</v>
      </c>
      <c r="E5">
        <v>59750</v>
      </c>
      <c r="F5">
        <v>59750</v>
      </c>
      <c r="G5">
        <v>59683</v>
      </c>
      <c r="H5" s="10">
        <f t="shared" si="0"/>
        <v>59727.666666666664</v>
      </c>
    </row>
    <row r="6" spans="1:8">
      <c r="A6" s="33"/>
      <c r="B6" s="4"/>
      <c r="D6" s="6" t="s">
        <v>14</v>
      </c>
      <c r="E6" s="11">
        <v>7.0564111225300001</v>
      </c>
      <c r="F6" s="11">
        <v>7.0731225296442597</v>
      </c>
      <c r="G6" s="11">
        <v>7.1257485029940097</v>
      </c>
      <c r="H6" s="12">
        <f t="shared" si="0"/>
        <v>7.0850940517227565</v>
      </c>
    </row>
    <row r="7" spans="1:8">
      <c r="A7" s="33">
        <v>2</v>
      </c>
      <c r="B7" s="2" t="s">
        <v>8</v>
      </c>
      <c r="C7" s="3">
        <v>5</v>
      </c>
      <c r="D7" s="2" t="s">
        <v>9</v>
      </c>
      <c r="E7" s="8">
        <v>296</v>
      </c>
      <c r="F7" s="8">
        <v>396</v>
      </c>
      <c r="G7" s="8">
        <v>307</v>
      </c>
      <c r="H7" s="9">
        <f t="shared" si="0"/>
        <v>333</v>
      </c>
    </row>
    <row r="8" spans="1:8">
      <c r="A8" s="33"/>
      <c r="B8" s="4" t="s">
        <v>10</v>
      </c>
      <c r="C8" s="5">
        <v>500</v>
      </c>
      <c r="D8" s="4" t="s">
        <v>11</v>
      </c>
      <c r="E8">
        <v>167</v>
      </c>
      <c r="F8">
        <v>204</v>
      </c>
      <c r="G8">
        <v>168</v>
      </c>
      <c r="H8" s="10">
        <f t="shared" si="0"/>
        <v>179.66666666666666</v>
      </c>
    </row>
    <row r="9" spans="1:8">
      <c r="A9" s="33"/>
      <c r="B9" s="4" t="s">
        <v>12</v>
      </c>
      <c r="C9" s="5">
        <v>3</v>
      </c>
      <c r="D9" s="4" t="s">
        <v>13</v>
      </c>
      <c r="E9">
        <v>-129</v>
      </c>
      <c r="F9">
        <v>-192</v>
      </c>
      <c r="G9">
        <v>-139</v>
      </c>
      <c r="H9" s="10">
        <f t="shared" si="0"/>
        <v>-153.33333333333334</v>
      </c>
    </row>
    <row r="10" spans="1:8">
      <c r="A10" s="33"/>
      <c r="B10" s="4" t="s">
        <v>15</v>
      </c>
      <c r="C10" s="5" t="s">
        <v>18</v>
      </c>
      <c r="D10" s="4" t="s">
        <v>17</v>
      </c>
      <c r="E10">
        <v>59666</v>
      </c>
      <c r="F10">
        <v>46733</v>
      </c>
      <c r="G10">
        <v>59683</v>
      </c>
      <c r="H10" s="10">
        <f t="shared" si="0"/>
        <v>55360.666666666664</v>
      </c>
    </row>
    <row r="11" spans="1:8">
      <c r="A11" s="33"/>
      <c r="B11" s="4"/>
      <c r="C11" s="5"/>
      <c r="D11" s="6" t="s">
        <v>14</v>
      </c>
      <c r="E11" s="11">
        <v>7.7995642701524996</v>
      </c>
      <c r="F11" s="11">
        <v>7.6513334300000002</v>
      </c>
      <c r="G11" s="11">
        <v>9.2574468085106307</v>
      </c>
      <c r="H11" s="12">
        <f t="shared" si="0"/>
        <v>8.2361148362210432</v>
      </c>
    </row>
    <row r="12" spans="1:8">
      <c r="A12" s="34">
        <v>3</v>
      </c>
      <c r="B12" s="2" t="s">
        <v>8</v>
      </c>
      <c r="C12" s="3">
        <v>5</v>
      </c>
      <c r="D12" s="2" t="s">
        <v>9</v>
      </c>
      <c r="E12" s="8">
        <v>277</v>
      </c>
      <c r="F12" s="8">
        <v>278</v>
      </c>
      <c r="G12" s="8">
        <v>167</v>
      </c>
      <c r="H12" s="9">
        <f t="shared" si="0"/>
        <v>240.66666666666666</v>
      </c>
    </row>
    <row r="13" spans="1:8">
      <c r="A13" s="34"/>
      <c r="B13" s="4" t="s">
        <v>10</v>
      </c>
      <c r="C13" s="5">
        <v>500</v>
      </c>
      <c r="D13" s="4" t="s">
        <v>11</v>
      </c>
      <c r="E13">
        <v>334</v>
      </c>
      <c r="F13">
        <v>225</v>
      </c>
      <c r="G13">
        <v>230</v>
      </c>
      <c r="H13" s="10">
        <f t="shared" si="0"/>
        <v>263</v>
      </c>
    </row>
    <row r="14" spans="1:8">
      <c r="A14" s="34"/>
      <c r="B14" s="4" t="s">
        <v>12</v>
      </c>
      <c r="C14" s="5">
        <v>3</v>
      </c>
      <c r="D14" s="4" t="s">
        <v>13</v>
      </c>
      <c r="E14">
        <v>57</v>
      </c>
      <c r="F14">
        <v>-53</v>
      </c>
      <c r="G14">
        <v>63</v>
      </c>
      <c r="H14" s="10">
        <f t="shared" si="0"/>
        <v>22.333333333333332</v>
      </c>
    </row>
    <row r="15" spans="1:8">
      <c r="A15" s="34"/>
      <c r="B15" s="4" t="s">
        <v>15</v>
      </c>
      <c r="C15" s="5" t="s">
        <v>19</v>
      </c>
      <c r="D15" s="4" t="s">
        <v>17</v>
      </c>
      <c r="E15">
        <v>59683</v>
      </c>
      <c r="F15">
        <v>59733</v>
      </c>
      <c r="G15">
        <v>59683</v>
      </c>
      <c r="H15" s="10">
        <f t="shared" si="0"/>
        <v>59699.666666666664</v>
      </c>
    </row>
    <row r="16" spans="1:8">
      <c r="A16" s="34"/>
      <c r="B16" s="4"/>
      <c r="C16" s="5"/>
      <c r="D16" s="6" t="s">
        <v>14</v>
      </c>
      <c r="E16" s="11">
        <v>7.5632911392404996</v>
      </c>
      <c r="F16" s="11">
        <v>7.3040816326530598</v>
      </c>
      <c r="G16" s="11">
        <v>7.2267206477732797</v>
      </c>
      <c r="H16" s="12">
        <f t="shared" si="0"/>
        <v>7.3646978065556139</v>
      </c>
    </row>
    <row r="17" spans="1:8">
      <c r="A17" s="34">
        <v>4</v>
      </c>
      <c r="B17" s="2" t="s">
        <v>8</v>
      </c>
      <c r="C17" s="3">
        <v>5</v>
      </c>
      <c r="D17" s="2" t="s">
        <v>9</v>
      </c>
      <c r="E17" s="8">
        <v>346</v>
      </c>
      <c r="F17" s="8">
        <v>221</v>
      </c>
      <c r="G17" s="8">
        <v>291</v>
      </c>
      <c r="H17" s="9">
        <f t="shared" si="0"/>
        <v>286</v>
      </c>
    </row>
    <row r="18" spans="1:8">
      <c r="A18" s="34"/>
      <c r="B18" s="4" t="s">
        <v>10</v>
      </c>
      <c r="C18" s="5">
        <v>500</v>
      </c>
      <c r="D18" s="4" t="s">
        <v>11</v>
      </c>
      <c r="E18">
        <v>165</v>
      </c>
      <c r="F18">
        <v>182</v>
      </c>
      <c r="G18">
        <v>158</v>
      </c>
      <c r="H18" s="10">
        <f t="shared" si="0"/>
        <v>168.33333333333334</v>
      </c>
    </row>
    <row r="19" spans="1:8">
      <c r="A19" s="34"/>
      <c r="B19" s="4" t="s">
        <v>12</v>
      </c>
      <c r="C19" s="5">
        <v>3</v>
      </c>
      <c r="D19" s="4" t="s">
        <v>13</v>
      </c>
      <c r="E19">
        <v>-181</v>
      </c>
      <c r="F19">
        <v>-39</v>
      </c>
      <c r="G19">
        <v>-133</v>
      </c>
      <c r="H19" s="10">
        <f t="shared" si="0"/>
        <v>-117.66666666666667</v>
      </c>
    </row>
    <row r="20" spans="1:8">
      <c r="A20" s="34"/>
      <c r="B20" s="4" t="s">
        <v>15</v>
      </c>
      <c r="C20" s="5" t="s">
        <v>20</v>
      </c>
      <c r="D20" s="4" t="s">
        <v>17</v>
      </c>
      <c r="E20">
        <v>59683</v>
      </c>
      <c r="F20">
        <v>59666</v>
      </c>
      <c r="G20">
        <v>59750</v>
      </c>
      <c r="H20" s="10">
        <f t="shared" si="0"/>
        <v>59699.666666666664</v>
      </c>
    </row>
    <row r="21" spans="1:8">
      <c r="A21" s="34"/>
      <c r="B21" s="4"/>
      <c r="C21" s="5"/>
      <c r="D21" s="6" t="s">
        <v>14</v>
      </c>
      <c r="E21" s="11">
        <v>7.9345113924049997</v>
      </c>
      <c r="F21" s="11">
        <v>7.8516143999999999</v>
      </c>
      <c r="G21" s="11">
        <v>7.6320540000000001</v>
      </c>
      <c r="H21" s="12">
        <f t="shared" si="0"/>
        <v>7.8060599308016663</v>
      </c>
    </row>
    <row r="22" spans="1:8">
      <c r="A22" s="33">
        <v>5</v>
      </c>
      <c r="B22" s="2" t="s">
        <v>8</v>
      </c>
      <c r="C22" s="3">
        <v>5</v>
      </c>
      <c r="D22" s="8" t="s">
        <v>9</v>
      </c>
      <c r="E22" s="8">
        <v>336</v>
      </c>
      <c r="F22" s="8">
        <v>388</v>
      </c>
      <c r="G22" s="8">
        <v>393</v>
      </c>
      <c r="H22" s="9">
        <f t="shared" si="0"/>
        <v>372.33333333333331</v>
      </c>
    </row>
    <row r="23" spans="1:8">
      <c r="A23" s="33"/>
      <c r="B23" s="4" t="s">
        <v>10</v>
      </c>
      <c r="C23" s="5">
        <v>500</v>
      </c>
      <c r="D23" t="s">
        <v>11</v>
      </c>
      <c r="E23">
        <v>166</v>
      </c>
      <c r="F23">
        <v>95</v>
      </c>
      <c r="G23">
        <v>34</v>
      </c>
      <c r="H23" s="10">
        <f t="shared" si="0"/>
        <v>98.333333333333329</v>
      </c>
    </row>
    <row r="24" spans="1:8">
      <c r="A24" s="33"/>
      <c r="B24" s="4" t="s">
        <v>12</v>
      </c>
      <c r="C24" s="5">
        <v>3</v>
      </c>
      <c r="D24" t="s">
        <v>13</v>
      </c>
      <c r="E24">
        <v>-170</v>
      </c>
      <c r="F24">
        <v>-293</v>
      </c>
      <c r="G24">
        <v>-359</v>
      </c>
      <c r="H24" s="10">
        <f t="shared" si="0"/>
        <v>-274</v>
      </c>
    </row>
    <row r="25" spans="1:8">
      <c r="A25" s="33"/>
      <c r="B25" s="4" t="s">
        <v>15</v>
      </c>
      <c r="C25" s="5" t="s">
        <v>21</v>
      </c>
      <c r="D25" t="s">
        <v>17</v>
      </c>
      <c r="E25">
        <v>59733</v>
      </c>
      <c r="F25">
        <v>49316</v>
      </c>
      <c r="G25">
        <v>30166</v>
      </c>
      <c r="H25" s="10">
        <f t="shared" si="0"/>
        <v>46405</v>
      </c>
    </row>
    <row r="26" spans="1:8">
      <c r="A26" s="33"/>
      <c r="B26" s="6"/>
      <c r="C26" s="7"/>
      <c r="D26" s="11" t="s">
        <v>14</v>
      </c>
      <c r="E26" s="11">
        <v>7.7380952380952301</v>
      </c>
      <c r="F26" s="11">
        <v>6.0916230366492101</v>
      </c>
      <c r="G26" s="11">
        <v>7.3210509999999998</v>
      </c>
      <c r="H26" s="12">
        <f t="shared" si="0"/>
        <v>7.0502564249148136</v>
      </c>
    </row>
  </sheetData>
  <mergeCells count="5">
    <mergeCell ref="A2:A6"/>
    <mergeCell ref="A7:A11"/>
    <mergeCell ref="A12:A16"/>
    <mergeCell ref="A17:A21"/>
    <mergeCell ref="A22:A26"/>
  </mergeCells>
  <conditionalFormatting sqref="D2:H26">
    <cfRule type="expression" dxfId="3" priority="2">
      <formula>$D2="HPGap"</formula>
    </cfRule>
  </conditionalFormatting>
  <conditionalFormatting sqref="A1:H26">
    <cfRule type="containsBlanks" dxfId="2" priority="1">
      <formula>LEN(TRIM(A1))=0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B6DE2-379A-43F1-97EE-7F49A8C7D183}">
  <dimension ref="A1:H26"/>
  <sheetViews>
    <sheetView workbookViewId="0">
      <selection activeCell="H4" sqref="H4"/>
    </sheetView>
  </sheetViews>
  <sheetFormatPr defaultRowHeight="15"/>
  <cols>
    <col min="1" max="1" width="13.5703125" style="4" customWidth="1"/>
    <col min="2" max="2" width="10.7109375" customWidth="1"/>
    <col min="3" max="3" width="11.5703125" style="1" customWidth="1"/>
    <col min="4" max="4" width="36" customWidth="1"/>
    <col min="5" max="5" width="18.42578125" customWidth="1"/>
    <col min="6" max="6" width="14.7109375" customWidth="1"/>
    <col min="7" max="7" width="15.42578125" customWidth="1"/>
    <col min="8" max="8" width="22.42578125" customWidth="1"/>
  </cols>
  <sheetData>
    <row r="1" spans="1:8" s="8" customFormat="1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32">
        <v>1</v>
      </c>
      <c r="B2" s="2" t="s">
        <v>8</v>
      </c>
      <c r="C2" s="13">
        <v>5</v>
      </c>
      <c r="D2" s="2" t="s">
        <v>9</v>
      </c>
      <c r="E2" s="8">
        <v>252</v>
      </c>
      <c r="F2" s="8">
        <v>270</v>
      </c>
      <c r="G2" s="8">
        <v>176</v>
      </c>
      <c r="H2" s="9">
        <f>($E2+$F2+$G2)/3</f>
        <v>232.66666666666666</v>
      </c>
    </row>
    <row r="3" spans="1:8">
      <c r="A3" s="33"/>
      <c r="B3" s="4" t="s">
        <v>10</v>
      </c>
      <c r="C3" s="1">
        <v>500</v>
      </c>
      <c r="D3" s="4" t="s">
        <v>11</v>
      </c>
      <c r="E3">
        <v>375</v>
      </c>
      <c r="F3">
        <v>351</v>
      </c>
      <c r="G3">
        <v>394</v>
      </c>
      <c r="H3" s="10">
        <f t="shared" ref="H3:H26" si="0">($E3+$F3+$G3)/3</f>
        <v>373.33333333333331</v>
      </c>
    </row>
    <row r="4" spans="1:8">
      <c r="A4" s="33"/>
      <c r="B4" s="4" t="s">
        <v>12</v>
      </c>
      <c r="C4" s="1">
        <v>3</v>
      </c>
      <c r="D4" s="4" t="s">
        <v>13</v>
      </c>
      <c r="E4">
        <v>123</v>
      </c>
      <c r="F4">
        <v>81</v>
      </c>
      <c r="G4">
        <v>218</v>
      </c>
      <c r="H4" s="10">
        <f t="shared" si="0"/>
        <v>140.66666666666666</v>
      </c>
    </row>
    <row r="5" spans="1:8">
      <c r="A5" s="33"/>
      <c r="B5" s="4" t="s">
        <v>15</v>
      </c>
      <c r="C5" s="1" t="s">
        <v>16</v>
      </c>
      <c r="D5" s="4" t="s">
        <v>17</v>
      </c>
      <c r="E5">
        <v>52850</v>
      </c>
      <c r="F5">
        <v>59733</v>
      </c>
      <c r="G5">
        <v>47983</v>
      </c>
      <c r="H5" s="10">
        <f t="shared" si="0"/>
        <v>53522</v>
      </c>
    </row>
    <row r="6" spans="1:8">
      <c r="A6" s="33"/>
      <c r="B6" s="4"/>
      <c r="D6" s="6" t="s">
        <v>14</v>
      </c>
      <c r="E6" s="11">
        <v>7.1628959276018103</v>
      </c>
      <c r="F6" s="11">
        <v>7.0731225296442597</v>
      </c>
      <c r="G6" s="11">
        <v>7.1257485029940097</v>
      </c>
      <c r="H6" s="12">
        <f t="shared" si="0"/>
        <v>7.1205889867466929</v>
      </c>
    </row>
    <row r="7" spans="1:8">
      <c r="A7" s="33">
        <v>2</v>
      </c>
      <c r="B7" s="2" t="s">
        <v>8</v>
      </c>
      <c r="C7" s="3">
        <v>5</v>
      </c>
      <c r="D7" s="2" t="s">
        <v>9</v>
      </c>
      <c r="E7" s="8">
        <v>298</v>
      </c>
      <c r="F7" s="8">
        <v>325</v>
      </c>
      <c r="G7" s="8">
        <v>398</v>
      </c>
      <c r="H7" s="9">
        <f t="shared" si="0"/>
        <v>340.33333333333331</v>
      </c>
    </row>
    <row r="8" spans="1:8">
      <c r="A8" s="33"/>
      <c r="B8" s="4" t="s">
        <v>10</v>
      </c>
      <c r="C8" s="5">
        <v>500</v>
      </c>
      <c r="D8" s="4" t="s">
        <v>11</v>
      </c>
      <c r="E8">
        <v>233</v>
      </c>
      <c r="F8">
        <v>197</v>
      </c>
      <c r="G8">
        <v>248</v>
      </c>
      <c r="H8" s="10">
        <f t="shared" si="0"/>
        <v>226</v>
      </c>
    </row>
    <row r="9" spans="1:8">
      <c r="A9" s="33"/>
      <c r="B9" s="4" t="s">
        <v>12</v>
      </c>
      <c r="C9" s="5">
        <v>3</v>
      </c>
      <c r="D9" s="4" t="s">
        <v>13</v>
      </c>
      <c r="E9">
        <v>-65</v>
      </c>
      <c r="F9">
        <v>-128</v>
      </c>
      <c r="G9">
        <v>-150</v>
      </c>
      <c r="H9" s="10">
        <f t="shared" si="0"/>
        <v>-114.33333333333333</v>
      </c>
    </row>
    <row r="10" spans="1:8">
      <c r="A10" s="33"/>
      <c r="B10" s="4" t="s">
        <v>15</v>
      </c>
      <c r="C10" s="5" t="s">
        <v>18</v>
      </c>
      <c r="D10" s="4" t="s">
        <v>17</v>
      </c>
      <c r="E10">
        <v>50966</v>
      </c>
      <c r="F10">
        <v>42933</v>
      </c>
      <c r="G10">
        <v>57516</v>
      </c>
      <c r="H10" s="10">
        <f t="shared" si="0"/>
        <v>50471.666666666664</v>
      </c>
    </row>
    <row r="11" spans="1:8">
      <c r="A11" s="33"/>
      <c r="B11" s="4"/>
      <c r="C11" s="5"/>
      <c r="D11" s="6" t="s">
        <v>14</v>
      </c>
      <c r="E11" s="11">
        <v>7.7995642701524996</v>
      </c>
      <c r="F11" s="11">
        <v>6.4351851851851798</v>
      </c>
      <c r="G11" s="11">
        <v>9.2574468085106307</v>
      </c>
      <c r="H11" s="12">
        <f t="shared" si="0"/>
        <v>7.8307320879494364</v>
      </c>
    </row>
    <row r="12" spans="1:8">
      <c r="A12" s="34">
        <v>3</v>
      </c>
      <c r="B12" s="2" t="s">
        <v>8</v>
      </c>
      <c r="C12" s="3">
        <v>5</v>
      </c>
      <c r="D12" s="2" t="s">
        <v>9</v>
      </c>
      <c r="E12" s="8">
        <v>314</v>
      </c>
      <c r="F12" s="8">
        <v>218</v>
      </c>
      <c r="G12" s="8">
        <v>399</v>
      </c>
      <c r="H12" s="9">
        <f t="shared" si="0"/>
        <v>310.33333333333331</v>
      </c>
    </row>
    <row r="13" spans="1:8">
      <c r="A13" s="34"/>
      <c r="B13" s="4" t="s">
        <v>10</v>
      </c>
      <c r="C13" s="5">
        <v>500</v>
      </c>
      <c r="D13" s="4" t="s">
        <v>11</v>
      </c>
      <c r="E13">
        <v>363</v>
      </c>
      <c r="F13">
        <v>117</v>
      </c>
      <c r="G13">
        <v>166</v>
      </c>
      <c r="H13" s="10">
        <f t="shared" si="0"/>
        <v>215.33333333333334</v>
      </c>
    </row>
    <row r="14" spans="1:8">
      <c r="A14" s="34"/>
      <c r="B14" s="4" t="s">
        <v>12</v>
      </c>
      <c r="C14" s="5">
        <v>3</v>
      </c>
      <c r="D14" s="4" t="s">
        <v>13</v>
      </c>
      <c r="E14">
        <v>49</v>
      </c>
      <c r="F14">
        <v>-101</v>
      </c>
      <c r="G14">
        <v>-233</v>
      </c>
      <c r="H14" s="10">
        <f t="shared" si="0"/>
        <v>-95</v>
      </c>
    </row>
    <row r="15" spans="1:8">
      <c r="A15" s="34"/>
      <c r="B15" s="4" t="s">
        <v>15</v>
      </c>
      <c r="C15" s="5" t="s">
        <v>19</v>
      </c>
      <c r="D15" s="4" t="s">
        <v>17</v>
      </c>
      <c r="E15">
        <v>59683</v>
      </c>
      <c r="F15">
        <v>59750</v>
      </c>
      <c r="G15">
        <v>59750</v>
      </c>
      <c r="H15" s="10">
        <f t="shared" si="0"/>
        <v>59727.666666666664</v>
      </c>
    </row>
    <row r="16" spans="1:8">
      <c r="A16" s="34"/>
      <c r="B16" s="4"/>
      <c r="C16" s="5"/>
      <c r="D16" s="6" t="s">
        <v>14</v>
      </c>
      <c r="E16" s="11">
        <v>7.5632911392404996</v>
      </c>
      <c r="F16" s="11">
        <v>7.3040816326530598</v>
      </c>
      <c r="G16" s="11">
        <v>7.2267206477732797</v>
      </c>
      <c r="H16" s="12">
        <f t="shared" si="0"/>
        <v>7.3646978065556139</v>
      </c>
    </row>
    <row r="17" spans="1:8">
      <c r="A17" s="34">
        <v>4</v>
      </c>
      <c r="B17" s="2" t="s">
        <v>8</v>
      </c>
      <c r="C17" s="3">
        <v>5</v>
      </c>
      <c r="D17" s="2" t="s">
        <v>9</v>
      </c>
      <c r="E17" s="8">
        <v>239</v>
      </c>
      <c r="F17" s="8">
        <v>320</v>
      </c>
      <c r="G17" s="8">
        <v>391</v>
      </c>
      <c r="H17" s="9">
        <f t="shared" si="0"/>
        <v>316.66666666666669</v>
      </c>
    </row>
    <row r="18" spans="1:8">
      <c r="A18" s="34"/>
      <c r="B18" s="4" t="s">
        <v>10</v>
      </c>
      <c r="C18" s="5">
        <v>500</v>
      </c>
      <c r="D18" s="4" t="s">
        <v>11</v>
      </c>
      <c r="E18">
        <v>227</v>
      </c>
      <c r="F18">
        <v>180</v>
      </c>
      <c r="G18">
        <v>182</v>
      </c>
      <c r="H18" s="10">
        <f t="shared" si="0"/>
        <v>196.33333333333334</v>
      </c>
    </row>
    <row r="19" spans="1:8">
      <c r="A19" s="34"/>
      <c r="B19" s="4" t="s">
        <v>12</v>
      </c>
      <c r="C19" s="5">
        <v>3</v>
      </c>
      <c r="D19" s="4" t="s">
        <v>13</v>
      </c>
      <c r="E19">
        <v>-12</v>
      </c>
      <c r="F19">
        <v>-140</v>
      </c>
      <c r="G19">
        <v>-209</v>
      </c>
      <c r="H19" s="10">
        <f t="shared" si="0"/>
        <v>-120.33333333333333</v>
      </c>
    </row>
    <row r="20" spans="1:8">
      <c r="A20" s="34"/>
      <c r="B20" s="4" t="s">
        <v>15</v>
      </c>
      <c r="C20" s="5" t="s">
        <v>20</v>
      </c>
      <c r="D20" s="4" t="s">
        <v>17</v>
      </c>
      <c r="E20">
        <v>59716</v>
      </c>
      <c r="F20">
        <v>59716</v>
      </c>
      <c r="G20">
        <v>49733</v>
      </c>
      <c r="H20" s="10">
        <f t="shared" si="0"/>
        <v>56388.333333333336</v>
      </c>
    </row>
    <row r="21" spans="1:8">
      <c r="A21" s="34"/>
      <c r="B21" s="4"/>
      <c r="C21" s="5"/>
      <c r="D21" s="6" t="s">
        <v>14</v>
      </c>
      <c r="E21" s="11">
        <v>7.9345113924049997</v>
      </c>
      <c r="F21" s="11">
        <v>7.8516143999999999</v>
      </c>
      <c r="G21" s="11">
        <v>7.6320540000000001</v>
      </c>
      <c r="H21" s="12">
        <f t="shared" si="0"/>
        <v>7.8060599308016663</v>
      </c>
    </row>
    <row r="22" spans="1:8">
      <c r="A22" s="33">
        <v>5</v>
      </c>
      <c r="B22" s="2" t="s">
        <v>8</v>
      </c>
      <c r="C22" s="3">
        <v>5</v>
      </c>
      <c r="D22" s="8" t="s">
        <v>9</v>
      </c>
      <c r="E22" s="8">
        <v>306</v>
      </c>
      <c r="F22" s="8">
        <v>343</v>
      </c>
      <c r="G22" s="8">
        <v>342</v>
      </c>
      <c r="H22" s="9">
        <f t="shared" si="0"/>
        <v>330.33333333333331</v>
      </c>
    </row>
    <row r="23" spans="1:8">
      <c r="A23" s="33"/>
      <c r="B23" s="4" t="s">
        <v>10</v>
      </c>
      <c r="C23" s="5">
        <v>500</v>
      </c>
      <c r="D23" t="s">
        <v>11</v>
      </c>
      <c r="E23">
        <v>50</v>
      </c>
      <c r="F23">
        <v>140</v>
      </c>
      <c r="G23">
        <v>140</v>
      </c>
      <c r="H23" s="10">
        <f t="shared" si="0"/>
        <v>110</v>
      </c>
    </row>
    <row r="24" spans="1:8">
      <c r="A24" s="33"/>
      <c r="B24" s="4" t="s">
        <v>12</v>
      </c>
      <c r="C24" s="5">
        <v>3</v>
      </c>
      <c r="D24" t="s">
        <v>13</v>
      </c>
      <c r="E24">
        <v>-256</v>
      </c>
      <c r="F24">
        <v>-203</v>
      </c>
      <c r="G24">
        <v>-202</v>
      </c>
      <c r="H24" s="10">
        <f t="shared" si="0"/>
        <v>-220.33333333333334</v>
      </c>
    </row>
    <row r="25" spans="1:8">
      <c r="A25" s="33"/>
      <c r="B25" s="4" t="s">
        <v>15</v>
      </c>
      <c r="C25" s="5" t="s">
        <v>21</v>
      </c>
      <c r="D25" t="s">
        <v>17</v>
      </c>
      <c r="E25">
        <v>43333</v>
      </c>
      <c r="F25">
        <v>54800</v>
      </c>
      <c r="G25">
        <v>34700</v>
      </c>
      <c r="H25" s="10">
        <f t="shared" si="0"/>
        <v>44277.666666666664</v>
      </c>
    </row>
    <row r="26" spans="1:8">
      <c r="A26" s="33"/>
      <c r="B26" s="6"/>
      <c r="C26" s="7"/>
      <c r="D26" s="11" t="s">
        <v>14</v>
      </c>
      <c r="E26" s="11">
        <v>7.7380952380952301</v>
      </c>
      <c r="F26" s="11">
        <v>6.0916230366492101</v>
      </c>
      <c r="G26" s="11">
        <v>7.3210509999999998</v>
      </c>
      <c r="H26" s="12">
        <f t="shared" si="0"/>
        <v>7.0502564249148136</v>
      </c>
    </row>
  </sheetData>
  <mergeCells count="5">
    <mergeCell ref="A2:A6"/>
    <mergeCell ref="A7:A11"/>
    <mergeCell ref="A12:A16"/>
    <mergeCell ref="A17:A21"/>
    <mergeCell ref="A22:A26"/>
  </mergeCells>
  <conditionalFormatting sqref="D2:H26">
    <cfRule type="expression" dxfId="1" priority="2">
      <formula>$D2="HPGap"</formula>
    </cfRule>
  </conditionalFormatting>
  <conditionalFormatting sqref="A1:H26">
    <cfRule type="containsBlanks" dxfId="0" priority="1">
      <formula>LEN(TRIM(A1))=0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F87DB-4D4F-44A7-8B3F-C0D91BD104B0}">
  <sheetPr>
    <pageSetUpPr fitToPage="1"/>
  </sheetPr>
  <dimension ref="A1:J9"/>
  <sheetViews>
    <sheetView workbookViewId="0">
      <selection activeCell="F17" sqref="F17"/>
    </sheetView>
  </sheetViews>
  <sheetFormatPr defaultRowHeight="15"/>
  <cols>
    <col min="1" max="1" width="15.85546875" customWidth="1"/>
    <col min="2" max="2" width="11.28515625" bestFit="1" customWidth="1"/>
    <col min="3" max="3" width="16.42578125" customWidth="1"/>
    <col min="4" max="4" width="15.7109375" bestFit="1" customWidth="1"/>
    <col min="5" max="5" width="11.28515625" bestFit="1" customWidth="1"/>
    <col min="6" max="6" width="11.42578125" bestFit="1" customWidth="1"/>
    <col min="7" max="7" width="15.7109375" bestFit="1" customWidth="1"/>
    <col min="8" max="8" width="15.5703125" customWidth="1"/>
    <col min="9" max="9" width="16.140625" customWidth="1"/>
    <col min="10" max="10" width="21" customWidth="1"/>
  </cols>
  <sheetData>
    <row r="1" spans="1:10">
      <c r="A1" s="35" t="s">
        <v>22</v>
      </c>
      <c r="B1" s="40" t="s">
        <v>23</v>
      </c>
      <c r="C1" s="41"/>
      <c r="D1" s="41"/>
      <c r="E1" s="41"/>
      <c r="F1" s="41"/>
      <c r="G1" s="42"/>
      <c r="H1" s="41" t="s">
        <v>24</v>
      </c>
      <c r="I1" s="41"/>
      <c r="J1" s="42"/>
    </row>
    <row r="2" spans="1:10">
      <c r="A2" s="35"/>
      <c r="B2" s="36" t="s">
        <v>25</v>
      </c>
      <c r="C2" s="37"/>
      <c r="D2" s="37"/>
      <c r="E2" s="38" t="s">
        <v>26</v>
      </c>
      <c r="F2" s="38"/>
      <c r="G2" s="39"/>
      <c r="H2" s="43"/>
      <c r="I2" s="43"/>
      <c r="J2" s="44"/>
    </row>
    <row r="3" spans="1:10">
      <c r="A3" s="35"/>
      <c r="B3" s="18" t="s">
        <v>27</v>
      </c>
      <c r="C3" s="18" t="s">
        <v>28</v>
      </c>
      <c r="D3" s="19" t="s">
        <v>29</v>
      </c>
      <c r="E3" s="18" t="s">
        <v>27</v>
      </c>
      <c r="F3" s="18" t="s">
        <v>28</v>
      </c>
      <c r="G3" s="19" t="s">
        <v>29</v>
      </c>
      <c r="H3" s="19" t="s">
        <v>30</v>
      </c>
      <c r="I3" s="19" t="s">
        <v>31</v>
      </c>
      <c r="J3" s="19" t="s">
        <v>32</v>
      </c>
    </row>
    <row r="4" spans="1:10">
      <c r="A4" t="s">
        <v>16</v>
      </c>
      <c r="B4" s="17">
        <v>-1.6666666666666667</v>
      </c>
      <c r="C4" s="16">
        <v>292.33333329999999</v>
      </c>
      <c r="D4" s="16">
        <v>290.66666670000001</v>
      </c>
      <c r="E4" s="17">
        <v>140.66666670000001</v>
      </c>
      <c r="F4" s="16">
        <v>232.66666670000001</v>
      </c>
      <c r="G4" s="16">
        <v>373.33333329999999</v>
      </c>
      <c r="H4" s="17">
        <f>$E4-$B4</f>
        <v>142.33333336666666</v>
      </c>
      <c r="I4" s="16">
        <f>(($F4-$C4)/$C4)*100</f>
        <v>-20.410490287390019</v>
      </c>
      <c r="J4" s="16">
        <f>(($G4-$D4)/$D4)*100</f>
        <v>28.440366946279767</v>
      </c>
    </row>
    <row r="5" spans="1:10">
      <c r="A5" t="s">
        <v>33</v>
      </c>
      <c r="B5" s="16">
        <v>-153.33333329999999</v>
      </c>
      <c r="C5" s="16">
        <v>333</v>
      </c>
      <c r="D5" s="16">
        <v>179.66666670000001</v>
      </c>
      <c r="E5" s="16">
        <v>-114.33333330000001</v>
      </c>
      <c r="F5" s="16">
        <v>340.33333329999999</v>
      </c>
      <c r="G5" s="16">
        <v>226</v>
      </c>
      <c r="H5" s="17">
        <f t="shared" ref="H5:H8" si="0">$E5-$B5</f>
        <v>38.999999999999986</v>
      </c>
      <c r="I5" s="16">
        <f t="shared" ref="I5:I8" si="1">(($F5-$C5)/$C5)*100</f>
        <v>2.2022021921921899</v>
      </c>
      <c r="J5" s="16">
        <f t="shared" ref="J5:J8" si="2">(($G5-$D5)/$D5)*100</f>
        <v>25.788497193731256</v>
      </c>
    </row>
    <row r="6" spans="1:10">
      <c r="A6" t="s">
        <v>19</v>
      </c>
      <c r="B6" s="17">
        <v>22.333333329999999</v>
      </c>
      <c r="C6" s="16">
        <v>240.66666670000001</v>
      </c>
      <c r="D6" s="16">
        <v>263</v>
      </c>
      <c r="E6" s="17">
        <v>-95</v>
      </c>
      <c r="F6" s="16">
        <v>310.33333329999999</v>
      </c>
      <c r="G6" s="16">
        <v>215.33333329999999</v>
      </c>
      <c r="H6" s="16">
        <f t="shared" si="0"/>
        <v>-117.33333333</v>
      </c>
      <c r="I6" s="16">
        <f t="shared" si="1"/>
        <v>28.947368389342465</v>
      </c>
      <c r="J6" s="16">
        <f t="shared" si="2"/>
        <v>-18.124207870722437</v>
      </c>
    </row>
    <row r="7" spans="1:10">
      <c r="A7" t="s">
        <v>34</v>
      </c>
      <c r="B7" s="16">
        <v>-117.66666669999999</v>
      </c>
      <c r="C7" s="16">
        <v>286</v>
      </c>
      <c r="D7" s="16">
        <v>168.33333329999999</v>
      </c>
      <c r="E7" s="16">
        <v>-120.33333330000001</v>
      </c>
      <c r="F7" s="16">
        <v>316.66666670000001</v>
      </c>
      <c r="G7" s="16">
        <v>196.33333329999999</v>
      </c>
      <c r="H7" s="16">
        <f t="shared" si="0"/>
        <v>-2.6666666000000134</v>
      </c>
      <c r="I7" s="16">
        <f t="shared" si="1"/>
        <v>10.722610734265738</v>
      </c>
      <c r="J7" s="16">
        <f t="shared" si="2"/>
        <v>16.63366336963043</v>
      </c>
    </row>
    <row r="8" spans="1:10">
      <c r="A8" t="s">
        <v>35</v>
      </c>
      <c r="B8" s="16">
        <v>-274</v>
      </c>
      <c r="C8" s="16">
        <v>372.33333329999999</v>
      </c>
      <c r="D8" s="16">
        <v>98.333333330000002</v>
      </c>
      <c r="E8" s="16">
        <v>-220.33333329999999</v>
      </c>
      <c r="F8" s="16">
        <v>330.33333329999999</v>
      </c>
      <c r="G8" s="16">
        <v>110</v>
      </c>
      <c r="H8" s="17">
        <f t="shared" si="0"/>
        <v>53.666666700000007</v>
      </c>
      <c r="I8" s="16">
        <f t="shared" si="1"/>
        <v>-11.28021486224532</v>
      </c>
      <c r="J8" s="16">
        <f t="shared" si="2"/>
        <v>11.864406783453028</v>
      </c>
    </row>
    <row r="9" spans="1:10">
      <c r="A9" t="s">
        <v>36</v>
      </c>
      <c r="H9" s="20">
        <f t="shared" ref="H9:I9" si="3">AVERAGE(H$4:H$8)</f>
        <v>23.000000027333325</v>
      </c>
      <c r="I9" s="20">
        <f t="shared" si="3"/>
        <v>2.0362952332330102</v>
      </c>
      <c r="J9" s="20">
        <f>AVERAGE(J$4:J$8)</f>
        <v>12.920545284474411</v>
      </c>
    </row>
  </sheetData>
  <mergeCells count="5">
    <mergeCell ref="A1:A3"/>
    <mergeCell ref="B2:D2"/>
    <mergeCell ref="E2:G2"/>
    <mergeCell ref="B1:G1"/>
    <mergeCell ref="H1:J2"/>
  </mergeCells>
  <printOptions verticalCentered="1" gridLines="1"/>
  <pageMargins left="0.25" right="0.25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2022-05-17T02:38:25Z</dcterms:created>
  <dcterms:modified xsi:type="dcterms:W3CDTF">2022-05-18T03:26:41Z</dcterms:modified>
  <cp:category/>
  <cp:contentStatus/>
</cp:coreProperties>
</file>