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420" windowWidth="22368"/>
  </bookViews>
  <sheets>
    <sheet xmlns:r="http://schemas.openxmlformats.org/officeDocument/2006/relationships" name="基金" sheetId="1" state="visible" r:id="rId1"/>
    <sheet xmlns:r="http://schemas.openxmlformats.org/officeDocument/2006/relationships" name="指数" sheetId="2" state="visible" r:id="rId2"/>
    <sheet xmlns:r="http://schemas.openxmlformats.org/officeDocument/2006/relationships" name="投资" sheetId="3" state="visible" r:id="rId3"/>
    <sheet xmlns:r="http://schemas.openxmlformats.org/officeDocument/2006/relationships" name="参考" sheetId="4" state="visible" r:id="rId4"/>
  </sheets>
  <definedNames/>
  <calcPr calcId="144525" fullCalcOnLoad="1"/>
</workbook>
</file>

<file path=xl/sharedStrings.xml><?xml version="1.0" encoding="utf-8"?>
<sst xmlns="http://schemas.openxmlformats.org/spreadsheetml/2006/main" uniqueCount="295">
  <si>
    <t>编号</t>
  </si>
  <si>
    <t>名称</t>
  </si>
  <si>
    <t>分类</t>
  </si>
  <si>
    <t>备注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</si>
  <si>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</si>
  <si>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</si>
  <si>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</si>
  <si>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</si>
  <si>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</si>
  <si>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</si>
  <si>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</si>
  <si>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</si>
  <si>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</si>
  <si>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</si>
  <si>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</si>
  <si>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</si>
  <si>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</si>
  <si>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</si>
  <si>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</si>
  <si>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</si>
  <si>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</si>
  <si>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</si>
  <si>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</si>
  <si>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</si>
  <si>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</si>
  <si>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</si>
  <si>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</si>
  <si>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</si>
  <si>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</si>
  <si>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</si>
  <si>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</si>
  <si>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</si>
  <si>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</si>
  <si>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</si>
  <si>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</si>
  <si>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</si>
  <si>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</si>
  <si>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</si>
  <si>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</si>
  <si>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</si>
  <si>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</si>
  <si>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</si>
  <si>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</si>
  <si>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</si>
  <si>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</si>
  <si>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</si>
  <si>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</si>
  <si>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</si>
  <si>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</si>
  <si>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</si>
  <si>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</si>
  <si>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</si>
  <si>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</si>
  <si>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</si>
  <si>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</si>
  <si>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</si>
  <si>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</si>
  <si>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</si>
  <si>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</si>
  <si>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</si>
  <si>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</si>
  <si>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</si>
  <si>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</si>
  <si>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</si>
  <si>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</si>
  <si>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</si>
  <si>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回撤时买</t>
  </si>
  <si>
    <t>中</t>
  </si>
  <si>
    <t>2019-12-05 15:00</t>
  </si>
  <si>
    <t>20191120</t>
  </si>
  <si>
    <t>诺安成长混合</t>
  </si>
  <si>
    <t>20191021</t>
  </si>
  <si>
    <t>20191119</t>
  </si>
  <si>
    <t>银河创新成长混合</t>
  </si>
  <si>
    <t>20191018</t>
  </si>
  <si>
    <t>003745</t>
  </si>
  <si>
    <t>广发多元新兴股票</t>
  </si>
  <si>
    <t>银华内需精选混合(LOF)</t>
  </si>
  <si>
    <t>有机会</t>
  </si>
  <si>
    <t>20191016</t>
  </si>
  <si>
    <t>华宝中证医疗指数分级</t>
  </si>
  <si>
    <t>中证医疗指数</t>
  </si>
  <si>
    <t>本次回撤结束就买，同类前4，指数到8700左右时买</t>
  </si>
  <si>
    <t>20191024</t>
  </si>
  <si>
    <t>006113</t>
  </si>
  <si>
    <t>汇添富创新医药混合</t>
  </si>
  <si>
    <t>1808成立</t>
  </si>
  <si>
    <t>001480</t>
  </si>
  <si>
    <t>财通成长优选混合</t>
  </si>
  <si>
    <t>最近涨了不少</t>
  </si>
  <si>
    <t>20191008</t>
  </si>
  <si>
    <t>20191114</t>
  </si>
  <si>
    <t>006879</t>
  </si>
  <si>
    <t>华安智能生活混合</t>
  </si>
  <si>
    <t>1905成立</t>
  </si>
  <si>
    <t>20191023</t>
  </si>
  <si>
    <t>007873</t>
  </si>
  <si>
    <t>华宝科技ETF联接A</t>
  </si>
  <si>
    <t>1908成立</t>
  </si>
  <si>
    <t>007490</t>
  </si>
  <si>
    <t>南方信息创新混合A</t>
  </si>
  <si>
    <t>1906成立</t>
  </si>
  <si>
    <t>050026</t>
  </si>
  <si>
    <t>博时医疗保健行业混合A</t>
  </si>
  <si>
    <t>易方达中小盘混合</t>
  </si>
  <si>
    <t>11月大幅下降，是因为分红,盘子太大</t>
  </si>
  <si>
    <t>招商中证白酒指数分级</t>
  </si>
  <si>
    <t>中证白酒指数</t>
  </si>
  <si>
    <t>当前估值太高，近三月表现不佳</t>
  </si>
  <si>
    <t>003096</t>
  </si>
  <si>
    <t>中欧医疗健康混合C</t>
  </si>
  <si>
    <t>回撤时可买少量</t>
  </si>
  <si>
    <t>少</t>
  </si>
  <si>
    <t>004851</t>
  </si>
  <si>
    <t>广发医疗保健股票</t>
  </si>
  <si>
    <t>似乎回撤结束</t>
  </si>
  <si>
    <t>000913</t>
  </si>
  <si>
    <t>农银医疗保健股票</t>
  </si>
  <si>
    <t>似乎回撤结束，盈利空间太小</t>
  </si>
  <si>
    <t>招商中证银行指数分级</t>
  </si>
  <si>
    <t>盈利空间太小</t>
  </si>
  <si>
    <t>20191030</t>
  </si>
  <si>
    <t>20191106</t>
  </si>
  <si>
    <t>001071</t>
  </si>
  <si>
    <t>华安媒体互联网混合</t>
  </si>
  <si>
    <t>在高点</t>
  </si>
  <si>
    <t>20191111</t>
  </si>
  <si>
    <t>004070</t>
  </si>
  <si>
    <t>南方中证全指证券ETF联接C</t>
  </si>
  <si>
    <t>20190815</t>
  </si>
  <si>
    <t>20190911</t>
  </si>
  <si>
    <t>040046</t>
  </si>
  <si>
    <t>华安纳斯达克100指数</t>
  </si>
  <si>
    <t>宽基</t>
  </si>
  <si>
    <t>2019-12-05 05:00</t>
  </si>
  <si>
    <t>20191128</t>
  </si>
  <si>
    <t>国泰中证申万证券行业指数</t>
  </si>
  <si>
    <t>20190807</t>
  </si>
  <si>
    <t>20190912</t>
  </si>
  <si>
    <t>004746</t>
  </si>
  <si>
    <t>易方达上证50指数C</t>
  </si>
  <si>
    <t>20191105</t>
  </si>
  <si>
    <t>006395</t>
  </si>
  <si>
    <t>华夏上证50AH优选指数C</t>
  </si>
  <si>
    <t>2019-11-29</t>
  </si>
  <si>
    <t>20191107</t>
  </si>
  <si>
    <t>2019-11-22</t>
  </si>
  <si>
    <t>2019-11-19</t>
  </si>
  <si>
    <t>2019-11-06</t>
  </si>
  <si>
    <t>2019-11-07</t>
  </si>
  <si>
    <t>2019-10-16</t>
  </si>
  <si>
    <t>2019-10-24</t>
  </si>
  <si>
    <t>2019-10-09</t>
  </si>
  <si>
    <t>2019-09-02</t>
  </si>
  <si>
    <t>2019-09-03</t>
  </si>
  <si>
    <t>2019-08-29</t>
  </si>
  <si>
    <t>519727</t>
  </si>
  <si>
    <t>交银成长30混合</t>
  </si>
  <si>
    <t>指数ID</t>
  </si>
  <si>
    <t>指数名称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</si>
  <si>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</si>
  <si>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</si>
  <si>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</si>
  <si>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</si>
  <si>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</si>
  <si>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</si>
  <si>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</si>
  <si>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</si>
  <si>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</si>
  <si>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</si>
  <si>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</si>
  <si>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</si>
  <si>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</si>
  <si>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</si>
  <si>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</si>
  <si>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</si>
  <si>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</si>
  <si>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</si>
  <si>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</si>
  <si>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</si>
  <si>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</si>
  <si>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</si>
  <si>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</si>
  <si>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</si>
  <si>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</si>
  <si>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</si>
  <si>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</si>
  <si>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</si>
  <si>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</si>
  <si>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20191201 16:10:46</t>
  </si>
  <si>
    <t>20191014</t>
  </si>
  <si>
    <t>20191031</t>
  </si>
  <si>
    <t>20191022</t>
  </si>
  <si>
    <t>20191113</t>
  </si>
  <si>
    <t>20191112</t>
  </si>
  <si>
    <t>20191115</t>
  </si>
  <si>
    <t>20191122</t>
  </si>
  <si>
    <t>000016.SH</t>
  </si>
  <si>
    <t>上证50</t>
  </si>
  <si>
    <t>20190930</t>
  </si>
  <si>
    <t>20191015</t>
  </si>
  <si>
    <t>20191017</t>
  </si>
  <si>
    <t>20191028</t>
  </si>
  <si>
    <t>000300.SH</t>
  </si>
  <si>
    <t>沪深300</t>
  </si>
  <si>
    <t>20191201 16:10:47</t>
  </si>
  <si>
    <t>000922.CSI</t>
  </si>
  <si>
    <t xml:space="preserve">中证红利 </t>
  </si>
  <si>
    <t>20191129</t>
  </si>
  <si>
    <t>20191125</t>
  </si>
  <si>
    <t>000905.SH</t>
  </si>
  <si>
    <t>中证500</t>
  </si>
  <si>
    <t>20191126</t>
  </si>
  <si>
    <t>20191127</t>
  </si>
  <si>
    <t>000942.CSI</t>
  </si>
  <si>
    <t>内地消费</t>
  </si>
  <si>
    <t>20191029</t>
  </si>
  <si>
    <t>000932.SH</t>
  </si>
  <si>
    <t>中证主要消费</t>
  </si>
  <si>
    <t>20191009</t>
  </si>
  <si>
    <t>000991.SH</t>
  </si>
  <si>
    <t>全指医药卫生</t>
  </si>
  <si>
    <t>20191201 16:10:48</t>
  </si>
  <si>
    <t>000913.SH</t>
  </si>
  <si>
    <t>沪深300医药</t>
  </si>
  <si>
    <t>类全指医药</t>
  </si>
  <si>
    <t>20191104</t>
  </si>
  <si>
    <t>20191108</t>
  </si>
  <si>
    <t>399975.SZ</t>
  </si>
  <si>
    <t>证券公司指数</t>
  </si>
  <si>
    <t>招商中证银行，据说银行类涨势差</t>
  </si>
  <si>
    <t>399006.SZ</t>
  </si>
  <si>
    <t>创业版指</t>
  </si>
  <si>
    <t>20191010</t>
  </si>
  <si>
    <t>20191011</t>
  </si>
  <si>
    <t>399986.CSI</t>
  </si>
  <si>
    <t>中证银行</t>
  </si>
  <si>
    <t>20191201 16:10:49</t>
  </si>
  <si>
    <t>20191118</t>
  </si>
  <si>
    <t>399989.CSI</t>
  </si>
  <si>
    <t>中证医疗</t>
  </si>
  <si>
    <t>华宝中证医疗指数分级(162412)</t>
  </si>
  <si>
    <t>000170.SH</t>
  </si>
  <si>
    <t>50AH优选</t>
  </si>
  <si>
    <t>20191025</t>
  </si>
  <si>
    <t>100.HSI</t>
  </si>
  <si>
    <t>恒生指数</t>
  </si>
  <si>
    <t>NDX</t>
  </si>
  <si>
    <t>纳斯达克100</t>
  </si>
  <si>
    <t>类别</t>
  </si>
  <si>
    <t>基金ID/指数ID</t>
  </si>
  <si>
    <t>总投资额</t>
  </si>
  <si>
    <t>当前价格</t>
  </si>
  <si>
    <t>投资日期</t>
  </si>
  <si>
    <t>金额/价格</t>
  </si>
  <si>
    <t>赎回内容</t>
  </si>
  <si>
    <t>插入新记录：在F左侧插入两列，填写新投资记录，然后运行python工具更新数据</t>
  </si>
  <si>
    <t>总收益(未赎回的)</t>
  </si>
  <si>
    <t>总收益率</t>
  </si>
  <si>
    <t>收益/比例</t>
  </si>
  <si>
    <t>全为手写</t>
  </si>
  <si>
    <t>指数</t>
  </si>
  <si>
    <t>恒生指数组合</t>
  </si>
  <si>
    <t>收益较好</t>
  </si>
  <si>
    <t>红利指数组合</t>
  </si>
  <si>
    <t>波动小，收益低，不再买</t>
  </si>
  <si>
    <t>沪深300指数组合</t>
  </si>
  <si>
    <t>1106红利实际盈利400元</t>
  </si>
  <si>
    <t>收益低，不再买</t>
  </si>
  <si>
    <t>1106沪深300实际盈利150左右</t>
  </si>
  <si>
    <t>睿定投</t>
  </si>
  <si>
    <t>不到牛市不涨，收益低，不再买</t>
  </si>
  <si>
    <t>基金</t>
  </si>
  <si>
    <t>看盘总结</t>
  </si>
  <si>
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</si>
  <si>
    <t>20191129 股市大跌，券商微涨。买了两个券商基金。</t>
  </si>
  <si>
    <t>20191128  医疗还在高位低点徘徊; 科技只回调一天，然后又涨了; 券商基在底部了。</t>
  </si>
  <si>
    <t>投资注意</t>
  </si>
  <si>
    <t>1、参考基金/组合的业绩走势曲线来看，以便低点买入，高点卖出。</t>
  </si>
  <si>
    <t>表格说明</t>
  </si>
  <si>
    <t>基金表</t>
  </si>
  <si>
    <t>推荐： 5-优质基，时机临近；4-一般基，时机临近；3-好基，时机不太好；2-一般基，观察时机；1-不太好的基</t>
  </si>
  <si>
    <t>必须手写：基金ID，目标L/H值和对应日期。</t>
  </si>
  <si>
    <t>必须手写公式：目标L/H比例。</t>
  </si>
  <si>
    <t>指数表</t>
  </si>
  <si>
    <t>必须手写:指数ID、名称（SinaIndex里面还要配置ID和sina参数的关系），目标L、H值和对应日期。</t>
  </si>
  <si>
    <t>投资表</t>
  </si>
  <si>
    <t>必须手写：类别、基金ID，投资日期（增加两列），投资金额</t>
  </si>
  <si>
    <t>基金基础</t>
  </si>
  <si>
    <t>基金的A和C怎么选？ （非长期持有选择C）</t>
  </si>
  <si>
    <t>如果持有时间小于一年选择C类；</t>
  </si>
  <si>
    <t>如果持有时间大于一年选择A类。</t>
  </si>
  <si>
    <t>也就是A类和C类一般对应一个基金，只是持有时间不一样，手续费不一样而已。</t>
  </si>
  <si>
    <t>A类基金属于前段收费；申购的时候有手续费，赎回的手续费根据持有时间长短确定，一般持有时间超过一年是不收赎回费的。</t>
  </si>
  <si>
    <t>C类基金属于后端收费；申购的时候没有手续费，赎回的手续费根据持有时间，按日收取。</t>
  </si>
</sst>
</file>

<file path=xl/styles.xml><?xml version="1.0" encoding="utf-8"?>
<styleSheet xmlns="http://schemas.openxmlformats.org/spreadsheetml/2006/main">
  <numFmts count="7">
    <numFmt formatCode="0.00_ " numFmtId="164"/>
    <numFmt formatCode="yyyy/m/d;@" numFmtId="165"/>
    <numFmt formatCode="yyyy\-mm\-dd\ h:mm:ss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_ ;_ * \-#,##0_ ;_ * &quot;-&quot;_ ;_ @_ " numFmtId="169"/>
    <numFmt formatCode="_ * #,##0.00_ ;_ * \-#,##0.00_ ;_ * &quot;-&quot;??_ ;_ @_ " numFmtId="170"/>
  </numFmts>
  <fonts count="23"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rgb="FF000000"/>
      <sz val="11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</fonts>
  <fills count="40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6" numFmtId="167">
      <alignment vertical="center"/>
    </xf>
    <xf applyAlignment="1" borderId="0" fillId="11" fontId="5" numFmtId="0">
      <alignment vertical="center"/>
    </xf>
    <xf applyAlignment="1" borderId="5" fillId="18" fontId="10" numFmtId="0">
      <alignment vertical="center"/>
    </xf>
    <xf applyAlignment="1" borderId="0" fillId="0" fontId="6" numFmtId="168">
      <alignment vertical="center"/>
    </xf>
    <xf applyAlignment="1" borderId="0" fillId="0" fontId="6" numFmtId="169">
      <alignment vertical="center"/>
    </xf>
    <xf applyAlignment="1" borderId="0" fillId="19" fontId="5" numFmtId="0">
      <alignment vertical="center"/>
    </xf>
    <xf applyAlignment="1" borderId="0" fillId="15" fontId="9" numFmtId="0">
      <alignment vertical="center"/>
    </xf>
    <xf applyAlignment="1" borderId="0" fillId="0" fontId="6" numFmtId="170">
      <alignment vertical="center"/>
    </xf>
    <xf applyAlignment="1" borderId="0" fillId="28" fontId="3" numFmtId="0">
      <alignment vertical="center"/>
    </xf>
    <xf applyAlignment="1" borderId="0" fillId="0" fontId="17" numFmtId="0">
      <alignment vertical="center"/>
    </xf>
    <xf applyAlignment="1" borderId="0" fillId="0" fontId="6" numFmtId="0">
      <alignment vertical="center"/>
    </xf>
    <xf applyAlignment="1" borderId="0" fillId="0" fontId="20" numFmtId="0">
      <alignment vertical="center"/>
    </xf>
    <xf applyAlignment="1" borderId="10" fillId="39" fontId="6" numFmtId="0">
      <alignment vertical="center"/>
    </xf>
    <xf applyAlignment="1" borderId="0" fillId="36" fontId="3" numFmtId="0">
      <alignment vertical="center"/>
    </xf>
    <xf applyAlignment="1" borderId="0" fillId="0" fontId="15" numFmtId="0">
      <alignment vertical="center"/>
    </xf>
    <xf applyAlignment="1" borderId="0" fillId="0" fontId="8" numFmtId="0">
      <alignment vertical="center"/>
    </xf>
    <xf applyAlignment="1" borderId="0" fillId="0" fontId="16" numFmtId="0">
      <alignment vertical="center"/>
    </xf>
    <xf applyAlignment="1" borderId="0" fillId="0" fontId="19" numFmtId="0">
      <alignment vertical="center"/>
    </xf>
    <xf applyAlignment="1" borderId="4" fillId="0" fontId="22" numFmtId="0">
      <alignment vertical="center"/>
    </xf>
    <xf applyAlignment="1" borderId="4" fillId="0" fontId="7" numFmtId="0">
      <alignment vertical="center"/>
    </xf>
    <xf applyAlignment="1" borderId="0" fillId="38" fontId="3" numFmtId="0">
      <alignment vertical="center"/>
    </xf>
    <xf applyAlignment="1" borderId="8" fillId="0" fontId="15" numFmtId="0">
      <alignment vertical="center"/>
    </xf>
    <xf applyAlignment="1" borderId="0" fillId="24" fontId="3" numFmtId="0">
      <alignment vertical="center"/>
    </xf>
    <xf applyAlignment="1" borderId="7" fillId="33" fontId="14" numFmtId="0">
      <alignment vertical="center"/>
    </xf>
    <xf applyAlignment="1" borderId="5" fillId="33" fontId="18" numFmtId="0">
      <alignment vertical="center"/>
    </xf>
    <xf applyAlignment="1" borderId="6" fillId="32" fontId="13" numFmtId="0">
      <alignment vertical="center"/>
    </xf>
    <xf applyAlignment="1" borderId="0" fillId="10" fontId="5" numFmtId="0">
      <alignment vertical="center"/>
    </xf>
    <xf applyAlignment="1" borderId="0" fillId="31" fontId="3" numFmtId="0">
      <alignment vertical="center"/>
    </xf>
    <xf applyAlignment="1" borderId="3" fillId="0" fontId="4" numFmtId="0">
      <alignment vertical="center"/>
    </xf>
    <xf applyAlignment="1" borderId="9" fillId="0" fontId="21" numFmtId="0">
      <alignment vertical="center"/>
    </xf>
    <xf applyAlignment="1" borderId="0" fillId="27" fontId="12" numFmtId="0">
      <alignment vertical="center"/>
    </xf>
    <xf applyAlignment="1" borderId="0" fillId="26" fontId="11" numFmtId="0">
      <alignment vertical="center"/>
    </xf>
    <xf applyAlignment="1" borderId="0" fillId="30" fontId="5" numFmtId="0">
      <alignment vertical="center"/>
    </xf>
    <xf applyAlignment="1" borderId="0" fillId="14" fontId="3" numFmtId="0">
      <alignment vertical="center"/>
    </xf>
    <xf applyAlignment="1" borderId="0" fillId="23" fontId="5" numFmtId="0">
      <alignment vertical="center"/>
    </xf>
    <xf applyAlignment="1" borderId="0" fillId="22" fontId="5" numFmtId="0">
      <alignment vertical="center"/>
    </xf>
    <xf applyAlignment="1" borderId="0" fillId="17" fontId="5" numFmtId="0">
      <alignment vertical="center"/>
    </xf>
    <xf applyAlignment="1" borderId="0" fillId="13" fontId="5" numFmtId="0">
      <alignment vertical="center"/>
    </xf>
    <xf applyAlignment="1" borderId="0" fillId="9" fontId="3" numFmtId="0">
      <alignment vertical="center"/>
    </xf>
    <xf applyAlignment="1" borderId="0" fillId="35" fontId="3" numFmtId="0">
      <alignment vertical="center"/>
    </xf>
    <xf applyAlignment="1" borderId="0" fillId="21" fontId="5" numFmtId="0">
      <alignment vertical="center"/>
    </xf>
    <xf applyAlignment="1" borderId="0" fillId="12" fontId="5" numFmtId="0">
      <alignment vertical="center"/>
    </xf>
    <xf applyAlignment="1" borderId="0" fillId="20" fontId="3" numFmtId="0">
      <alignment vertical="center"/>
    </xf>
    <xf applyAlignment="1" borderId="0" fillId="29" fontId="5" numFmtId="0">
      <alignment vertical="center"/>
    </xf>
    <xf applyAlignment="1" borderId="0" fillId="37" fontId="3" numFmtId="0">
      <alignment vertical="center"/>
    </xf>
    <xf applyAlignment="1" borderId="0" fillId="25" fontId="3" numFmtId="0">
      <alignment vertical="center"/>
    </xf>
    <xf applyAlignment="1" borderId="0" fillId="16" fontId="5" numFmtId="0">
      <alignment vertical="center"/>
    </xf>
    <xf applyAlignment="1" borderId="0" fillId="34" fontId="3" numFmtId="0">
      <alignment vertical="center"/>
    </xf>
  </cellStyleXfs>
  <cellXfs count="5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borderId="0" fillId="0" fontId="2" numFmtId="0" pivotButton="0" quotePrefix="0" xfId="0"/>
    <xf borderId="0" fillId="0" fontId="0" numFmtId="49" pivotButton="0" quotePrefix="0" xfId="0"/>
    <xf borderId="0" fillId="0" fontId="0" numFmtId="0" pivotButton="0" quotePrefix="0" xfId="0"/>
    <xf applyAlignment="1" borderId="0" fillId="0" fontId="0" numFmtId="49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3" fontId="0" numFmtId="0" pivotButton="0" quotePrefix="0" xfId="0"/>
    <xf applyAlignment="1" borderId="0" fillId="0" fontId="0" numFmtId="164" pivotButton="0" quotePrefix="0" xfId="0">
      <alignment vertical="center"/>
    </xf>
    <xf borderId="0" fillId="4" fontId="0" numFmtId="0" pivotButton="0" quotePrefix="0" xfId="0"/>
    <xf borderId="0" fillId="0" fontId="0" numFmtId="164" pivotButton="0" quotePrefix="0" xfId="0"/>
    <xf applyAlignment="1" borderId="0" fillId="0" fontId="0" numFmtId="2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borderId="0" fillId="0" fontId="0" numFmtId="2" pivotButton="0" quotePrefix="0" xfId="0"/>
    <xf borderId="0" fillId="0" fontId="2" numFmtId="164" pivotButton="0" quotePrefix="0" xfId="0"/>
    <xf borderId="1" fillId="0" fontId="2" numFmtId="164" pivotButton="0" quotePrefix="0" xfId="0"/>
    <xf borderId="2" fillId="0" fontId="2" numFmtId="164" pivotButton="0" quotePrefix="0" xfId="0"/>
    <xf applyAlignment="1" borderId="0" fillId="0" fontId="2" numFmtId="49" pivotButton="0" quotePrefix="0" xfId="0">
      <alignment vertical="center"/>
    </xf>
    <xf borderId="0" fillId="0" fontId="2" numFmtId="49" pivotButton="0" quotePrefix="0" xfId="0"/>
    <xf applyAlignment="1" borderId="0" fillId="0" fontId="2" numFmtId="164" pivotButton="0" quotePrefix="0" xfId="0">
      <alignment vertical="center"/>
    </xf>
    <xf borderId="0" fillId="6" fontId="2" numFmtId="0" pivotButton="0" quotePrefix="0" xfId="0"/>
    <xf applyAlignment="1" borderId="0" fillId="7" fontId="2" numFmtId="49" pivotButton="0" quotePrefix="0" xfId="0">
      <alignment vertical="center"/>
    </xf>
    <xf borderId="0" fillId="5" fontId="2" numFmtId="0" pivotButton="0" quotePrefix="0" xfId="0"/>
    <xf applyAlignment="1" borderId="0" fillId="5" fontId="2" numFmtId="49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0" fillId="7" fontId="0" numFmtId="49" pivotButton="0" quotePrefix="0" xfId="0">
      <alignment vertical="center"/>
    </xf>
    <xf applyAlignment="1" borderId="0" fillId="0" fontId="2" numFmtId="165" pivotButton="0" quotePrefix="0" xfId="0">
      <alignment vertical="center"/>
    </xf>
    <xf applyAlignment="1" borderId="0" fillId="0" fontId="2" numFmtId="2" pivotButton="0" quotePrefix="0" xfId="0">
      <alignment vertical="center"/>
    </xf>
    <xf borderId="0" fillId="0" fontId="2" numFmtId="166" pivotButton="0" quotePrefix="0" xfId="0"/>
    <xf applyAlignment="1" borderId="2" fillId="0" fontId="2" numFmtId="2" pivotButton="0" quotePrefix="0" xfId="0">
      <alignment vertical="center"/>
    </xf>
    <xf borderId="2" fillId="0" fontId="0" numFmtId="2" pivotButton="0" quotePrefix="0" xfId="0"/>
    <xf borderId="1" fillId="0" fontId="0" numFmtId="2" pivotButton="0" quotePrefix="0" xfId="0"/>
    <xf applyAlignment="1" borderId="1" fillId="0" fontId="2" numFmtId="2" pivotButton="0" quotePrefix="0" xfId="0">
      <alignment vertical="center"/>
    </xf>
    <xf borderId="2" fillId="0" fontId="2" numFmtId="2" pivotButton="0" quotePrefix="0" xfId="0"/>
    <xf borderId="0" fillId="0" fontId="2" numFmtId="2" pivotButton="0" quotePrefix="0" xfId="0"/>
    <xf applyAlignment="1" borderId="0" fillId="0" fontId="2" numFmtId="49" pivotButton="0" quotePrefix="1" xfId="0">
      <alignment vertical="center"/>
    </xf>
    <xf applyAlignment="1" borderId="0" fillId="5" fontId="2" numFmtId="49" pivotButton="0" quotePrefix="1" xfId="0">
      <alignment vertical="center"/>
    </xf>
    <xf applyAlignment="1" borderId="0" fillId="7" fontId="2" numFmtId="49" pivotButton="0" quotePrefix="1" xfId="0">
      <alignment vertical="center"/>
    </xf>
    <xf applyAlignment="1" borderId="0" fillId="0" fontId="0" numFmtId="49" pivotButton="0" quotePrefix="1" xfId="0">
      <alignment vertical="center"/>
    </xf>
    <xf applyAlignment="1" borderId="0" fillId="7" fontId="0" numFmtId="49" pivotButton="0" quotePrefix="1" xfId="0">
      <alignment vertical="center"/>
    </xf>
    <xf applyAlignment="1" borderId="0" fillId="0" fontId="2" numFmtId="0" pivotButton="0" quotePrefix="1" xfId="0">
      <alignment vertical="center"/>
    </xf>
    <xf borderId="0" fillId="0" fontId="2" numFmtId="164" pivotButton="0" quotePrefix="0" xfId="0"/>
    <xf applyAlignment="1" borderId="0" fillId="0" fontId="2" numFmtId="164" pivotButton="0" quotePrefix="0" xfId="0">
      <alignment vertical="center"/>
    </xf>
    <xf applyAlignment="1" borderId="0" fillId="0" fontId="2" numFmtId="165" pivotButton="0" quotePrefix="0" xfId="0">
      <alignment vertical="center"/>
    </xf>
    <xf borderId="11" fillId="0" fontId="2" numFmtId="0" pivotButton="0" quotePrefix="0" xfId="0"/>
    <xf applyAlignment="1" borderId="11" fillId="0" fontId="2" numFmtId="2" pivotButton="0" quotePrefix="0" xfId="0">
      <alignment vertical="center"/>
    </xf>
    <xf borderId="11" fillId="0" fontId="0" numFmtId="0" pivotButton="0" quotePrefix="0" xfId="0"/>
    <xf borderId="11" fillId="0" fontId="2" numFmtId="166" pivotButton="0" quotePrefix="0" xfId="0"/>
    <xf borderId="11" fillId="0" fontId="0" numFmtId="2" pivotButton="0" quotePrefix="0" xfId="0"/>
    <xf borderId="11" fillId="0" fontId="2" numFmtId="2" pivotButton="0" quotePrefix="0" xfId="0"/>
    <xf borderId="11" fillId="0" fontId="2" numFmtId="164" pivotButton="0" quotePrefix="0" xfId="0"/>
    <xf applyAlignment="1" borderId="0" fillId="0" fontId="0" numFmtId="164" pivotButton="0" quotePrefix="0" xfId="0">
      <alignment vertical="center"/>
    </xf>
    <xf borderId="1" fillId="0" fontId="2" numFmtId="164" pivotButton="0" quotePrefix="0" xfId="0"/>
    <xf borderId="2" fillId="0" fontId="2" numFmtId="164" pivotButton="0" quotePrefix="0" xfId="0"/>
    <xf borderId="0" fillId="0" fontId="0" numFmtId="164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4">
    <dxf>
      <font>
        <color rgb="FF9C6500"/>
        <sz val="11"/>
      </font>
      <fill>
        <patternFill patternType="solid">
          <bgColor rgb="FFFFEB9C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ont>
        <color rgb="FF006100"/>
        <sz val="11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fund.eastmoney.com/005911.html" TargetMode="External" Type="http://schemas.openxmlformats.org/officeDocument/2006/relationships/hyperlink"/><Relationship Id="rId2" Target="http://fund.eastmoney.com/320007.html" TargetMode="External" Type="http://schemas.openxmlformats.org/officeDocument/2006/relationships/hyperlink"/><Relationship Id="rId3" Target="http://fund.eastmoney.com/519674.html" TargetMode="External" Type="http://schemas.openxmlformats.org/officeDocument/2006/relationships/hyperlink"/><Relationship Id="rId4" Target="http://fund.eastmoney.com/003745.html" TargetMode="External" Type="http://schemas.openxmlformats.org/officeDocument/2006/relationships/hyperlink"/><Relationship Id="rId5" Target="http://fund.eastmoney.com/161810.html" TargetMode="External" Type="http://schemas.openxmlformats.org/officeDocument/2006/relationships/hyperlink"/><Relationship Id="rId6" Target="http://fund.eastmoney.com/162412.html" TargetMode="External" Type="http://schemas.openxmlformats.org/officeDocument/2006/relationships/hyperlink"/><Relationship Id="rId7" Target="http://fund.eastmoney.com/006113.html" TargetMode="External" Type="http://schemas.openxmlformats.org/officeDocument/2006/relationships/hyperlink"/><Relationship Id="rId8" Target="http://fund.eastmoney.com/001480.html" TargetMode="External" Type="http://schemas.openxmlformats.org/officeDocument/2006/relationships/hyperlink"/><Relationship Id="rId9" Target="http://fund.eastmoney.com/006879.html" TargetMode="External" Type="http://schemas.openxmlformats.org/officeDocument/2006/relationships/hyperlink"/><Relationship Id="rId10" Target="http://fund.eastmoney.com/007873.html" TargetMode="External" Type="http://schemas.openxmlformats.org/officeDocument/2006/relationships/hyperlink"/><Relationship Id="rId11" Target="http://fund.eastmoney.com/007490.html" TargetMode="External" Type="http://schemas.openxmlformats.org/officeDocument/2006/relationships/hyperlink"/><Relationship Id="rId12" Target="http://fund.eastmoney.com/050026.html" TargetMode="External" Type="http://schemas.openxmlformats.org/officeDocument/2006/relationships/hyperlink"/><Relationship Id="rId13" Target="http://fund.eastmoney.com/110011.html" TargetMode="External" Type="http://schemas.openxmlformats.org/officeDocument/2006/relationships/hyperlink"/><Relationship Id="rId14" Target="http://fund.eastmoney.com/161725.html" TargetMode="External" Type="http://schemas.openxmlformats.org/officeDocument/2006/relationships/hyperlink"/><Relationship Id="rId15" Target="http://fund.eastmoney.com/003096.html" TargetMode="External" Type="http://schemas.openxmlformats.org/officeDocument/2006/relationships/hyperlink"/><Relationship Id="rId16" Target="http://fund.eastmoney.com/004851.html" TargetMode="External" Type="http://schemas.openxmlformats.org/officeDocument/2006/relationships/hyperlink"/><Relationship Id="rId17" Target="http://fund.eastmoney.com/000913.html" TargetMode="External" Type="http://schemas.openxmlformats.org/officeDocument/2006/relationships/hyperlink"/><Relationship Id="rId18" Target="http://fund.eastmoney.com/161723.html" TargetMode="External" Type="http://schemas.openxmlformats.org/officeDocument/2006/relationships/hyperlink"/><Relationship Id="rId19" Target="http://fund.eastmoney.com/001071.html" TargetMode="External" Type="http://schemas.openxmlformats.org/officeDocument/2006/relationships/hyperlink"/><Relationship Id="rId20" Target="http://fund.eastmoney.com/004070.html" TargetMode="External" Type="http://schemas.openxmlformats.org/officeDocument/2006/relationships/hyperlink"/><Relationship Id="rId21" Target="http://fund.eastmoney.com/040046.html" TargetMode="External" Type="http://schemas.openxmlformats.org/officeDocument/2006/relationships/hyperlink"/><Relationship Id="rId22" Target="http://fund.eastmoney.com/501016.html" TargetMode="External" Type="http://schemas.openxmlformats.org/officeDocument/2006/relationships/hyperlink"/><Relationship Id="rId23" Target="http://fund.eastmoney.com/004746.html" TargetMode="External" Type="http://schemas.openxmlformats.org/officeDocument/2006/relationships/hyperlink"/><Relationship Id="rId24" Target="http://fund.eastmoney.com/006395.html" TargetMode="External" Type="http://schemas.openxmlformats.org/officeDocument/2006/relationships/hyperlink"/><Relationship Id="rId25" Target="http://fund.eastmoney.com/519727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27"/>
  <sheetViews>
    <sheetView workbookViewId="0">
      <selection activeCell="C28" sqref="C28"/>
    </sheetView>
  </sheetViews>
  <sheetFormatPr baseColWidth="8" defaultColWidth="9" defaultRowHeight="14.4" outlineLevelCol="0"/>
  <cols>
    <col customWidth="1" max="1" min="1" style="5" width="9"/>
    <col customWidth="1" max="2" min="2" style="2" width="17.5555555555556"/>
    <col customWidth="1" max="3" min="3" style="2" width="12.6666666666667"/>
    <col customWidth="1" max="4" min="4" style="2" width="2.66666666666667"/>
    <col customWidth="1" max="5" min="5" style="2" width="2.55555555555556"/>
    <col customWidth="1" max="6" min="6" style="2" width="2.77777777777778"/>
    <col customWidth="1" max="7" min="7" style="2" width="4.22222222222222"/>
    <col customWidth="1" max="8" min="8" style="2" width="2.77777777777778"/>
    <col customWidth="1" max="9" min="9" style="2" width="7.77777777777778"/>
    <col customWidth="1" max="10" min="10" style="42" width="7.55555555555556"/>
    <col customWidth="1" max="11" min="11" style="2" width="5.55555555555556"/>
    <col customWidth="1" max="12" min="12" style="2" width="8.33333333333333"/>
    <col customWidth="1" max="13" min="13" style="2" width="11.6666666666667"/>
    <col customWidth="1" max="14" min="14" style="42" width="6.55555555555556"/>
    <col customWidth="1" max="15" min="15" style="2" width="7.66666666666667"/>
    <col customWidth="1" max="16" min="16" style="18" width="9.111111111111111"/>
    <col customWidth="1" max="17" min="17" style="42" width="7.33333333333333"/>
    <col customWidth="1" max="18" min="18" style="2" width="8.111111111111111"/>
    <col customWidth="1" max="19" min="19" style="19" width="9.111111111111111"/>
    <col customWidth="1" max="20" min="20" style="42" width="7.44444444444444"/>
    <col customWidth="1" hidden="1" max="21" min="21" style="2" width="7.66666666666667"/>
    <col customWidth="1" hidden="1" max="22" min="22" style="2" width="6.77777777777778"/>
    <col customWidth="1" max="23" min="23" style="42" width="6.77777777777778"/>
    <col customWidth="1" hidden="1" max="24" min="24" style="2" width="7.22222222222222"/>
    <col customWidth="1" hidden="1" max="25" min="25" style="4" width="9"/>
    <col customWidth="1" max="26" min="26" style="43" width="7.55555555555556"/>
    <col customWidth="1" hidden="1" max="27" min="27" style="2" width="7.33333333333333"/>
    <col customWidth="1" hidden="1" max="28" min="28" style="4" width="9"/>
    <col customWidth="1" max="29" min="29" style="43" width="9"/>
    <col customWidth="1" hidden="1" max="31" min="30" style="4" width="9"/>
    <col customWidth="1" max="32" min="32" style="43" width="9"/>
    <col customWidth="1" hidden="1" max="34" min="33" style="4" width="9"/>
    <col customWidth="1" max="35" min="35" style="43" width="9"/>
    <col customWidth="1" hidden="1" max="37" min="36" style="4" width="9"/>
    <col customWidth="1" max="38" min="38" style="43" width="9"/>
    <col customWidth="1" hidden="1" max="40" min="39" style="4" width="9"/>
    <col customWidth="1" max="41" min="41" style="43" width="9"/>
    <col customWidth="1" hidden="1" max="43" min="42" style="4" width="9"/>
    <col customWidth="1" max="44" min="44" style="43" width="7.55555555555556"/>
    <col customWidth="1" hidden="1" max="46" min="45" style="4" width="9"/>
    <col customWidth="1" max="47" min="47" style="43" width="7.22222222222222"/>
    <col customWidth="1" hidden="1" max="49" min="48" style="4" width="9"/>
    <col customWidth="1" max="50" min="50" style="43" width="9"/>
    <col customWidth="1" hidden="1" max="52" min="51" style="4" width="9"/>
    <col customWidth="1" max="53" min="53" style="43" width="7.55555555555556"/>
    <col customWidth="1" hidden="1" max="55" min="54" style="4" width="9"/>
    <col customWidth="1" max="56" min="56" style="43" width="7.66666666666667"/>
    <col customWidth="1" hidden="1" max="58" min="57" style="4" width="9"/>
    <col customWidth="1" hidden="1" max="61" min="60" style="4" width="9"/>
  </cols>
  <sheetData>
    <row customHeight="1" ht="15.15" r="1" s="4" spans="1:9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2" t="s">
        <v>13</v>
      </c>
      <c r="O1" s="2" t="s">
        <v>14</v>
      </c>
      <c r="P1" s="44" t="s">
        <v>15</v>
      </c>
      <c r="Q1" s="42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customHeight="1" ht="15.15" r="2" s="4" spans="1:99">
      <c r="A2" s="36" t="s">
        <v>64</v>
      </c>
      <c r="B2" t="s">
        <v>65</v>
      </c>
      <c r="E2" s="21" t="s">
        <v>66</v>
      </c>
      <c r="G2" t="s">
        <v>67</v>
      </c>
      <c r="H2" t="n">
        <v>5</v>
      </c>
      <c r="I2" s="45" t="n">
        <v>2.0577</v>
      </c>
      <c r="J2" s="46" t="n">
        <v>1.03</v>
      </c>
      <c r="K2" s="47" t="n"/>
      <c r="L2" s="47" t="n"/>
      <c r="M2" s="48" t="s">
        <v>68</v>
      </c>
      <c r="N2" s="28">
        <f>(O2-I2)/I2*100</f>
        <v/>
      </c>
      <c r="O2" s="2" t="n">
        <v>1.7271</v>
      </c>
      <c r="P2" s="18" t="n">
        <v>20191021</v>
      </c>
      <c r="Q2" s="28">
        <f>(R2-I2)/I2*100</f>
        <v/>
      </c>
      <c r="R2" s="2" t="n">
        <v>2.016</v>
      </c>
      <c r="S2" s="18" t="s">
        <v>69</v>
      </c>
      <c r="T2" s="46" t="n"/>
      <c r="U2" s="47" t="n"/>
      <c r="V2" s="48" t="n"/>
      <c r="W2" s="46" t="n"/>
      <c r="X2" s="47" t="n"/>
      <c r="Y2" s="48" t="n"/>
      <c r="Z2" s="46" t="n"/>
      <c r="AA2" s="47" t="n"/>
      <c r="AB2" s="48" t="n"/>
      <c r="AC2" s="46" t="n"/>
      <c r="AD2" s="45" t="n"/>
      <c r="AE2" s="48" t="n"/>
      <c r="AF2" s="46" t="n"/>
      <c r="AG2" s="45" t="n"/>
      <c r="AH2" s="48" t="n"/>
      <c r="AI2" s="46" t="n"/>
      <c r="AJ2" s="45" t="n"/>
      <c r="AK2" s="48" t="n"/>
      <c r="AL2" s="46" t="n"/>
      <c r="AM2" s="45" t="n"/>
      <c r="AN2" s="48" t="n"/>
      <c r="AO2" s="46" t="n"/>
      <c r="AP2" s="45" t="n"/>
      <c r="AQ2" s="48" t="n"/>
      <c r="AR2" s="46" t="n"/>
      <c r="AS2" s="45" t="n"/>
      <c r="AT2" s="48" t="n"/>
      <c r="AU2" s="46" t="n"/>
      <c r="AV2" s="45" t="n"/>
      <c r="AW2" s="48" t="n"/>
      <c r="AX2" s="46" t="n"/>
      <c r="AY2" s="45" t="n"/>
      <c r="AZ2" s="48" t="n"/>
      <c r="BA2" s="46" t="n"/>
      <c r="BB2" s="45" t="n"/>
      <c r="BC2" s="48" t="n"/>
      <c r="BD2" s="49" t="n"/>
      <c r="BE2" s="45" t="n"/>
      <c r="BF2" s="48" t="n"/>
      <c r="BG2" s="50" t="n"/>
      <c r="BH2" s="45" t="n"/>
      <c r="BI2" s="45" t="n"/>
      <c r="BJ2" s="45" t="n"/>
      <c r="BK2" s="45" t="n"/>
      <c r="BL2" s="45" t="n"/>
      <c r="BM2" s="45" t="n"/>
      <c r="BN2" s="45" t="n"/>
      <c r="BO2" s="45" t="n"/>
      <c r="BP2" s="45" t="n"/>
      <c r="BQ2" s="45" t="n"/>
      <c r="BR2" s="45" t="n"/>
      <c r="BS2" s="45" t="n"/>
      <c r="BT2" s="45" t="n"/>
      <c r="BU2" s="45" t="n"/>
      <c r="BV2" s="45" t="n"/>
      <c r="BW2" s="45" t="n"/>
      <c r="BX2" s="45" t="n"/>
      <c r="BY2" s="45" t="n"/>
      <c r="BZ2" s="45" t="n"/>
      <c r="CA2" s="45" t="n"/>
      <c r="CB2" s="45" t="n"/>
      <c r="CC2" s="45" t="n"/>
      <c r="CD2" s="45" t="n"/>
      <c r="CE2" s="45" t="n"/>
      <c r="CF2" s="45" t="n"/>
      <c r="CG2" s="45" t="n"/>
      <c r="CH2" s="45" t="n"/>
      <c r="CI2" s="45" t="n"/>
      <c r="CJ2" s="45" t="n"/>
      <c r="CK2" s="47" t="n"/>
      <c r="CL2" s="47" t="n"/>
      <c r="CM2" s="47" t="n"/>
      <c r="CN2" s="47" t="n"/>
      <c r="CO2" s="47" t="n"/>
      <c r="CP2" s="47" t="n"/>
      <c r="CQ2" s="47" t="n"/>
      <c r="CR2" s="47" t="n"/>
      <c r="CS2" s="47" t="n"/>
      <c r="CT2" s="47" t="n"/>
      <c r="CU2" s="47" t="n"/>
    </row>
    <row customHeight="1" ht="15.15" r="3" s="4" spans="1:99">
      <c r="A3" s="5" t="n">
        <v>320007</v>
      </c>
      <c r="B3" t="s">
        <v>70</v>
      </c>
      <c r="H3" s="2" t="n">
        <v>5</v>
      </c>
      <c r="I3" s="45" t="n">
        <v>1.2103</v>
      </c>
      <c r="J3" s="46" t="n">
        <v>1.28</v>
      </c>
      <c r="K3" s="47" t="n"/>
      <c r="L3" s="47" t="n"/>
      <c r="M3" s="48" t="s">
        <v>68</v>
      </c>
      <c r="N3" s="28">
        <f>(O3-I3)/I3*100</f>
        <v/>
      </c>
      <c r="O3" s="2" t="n">
        <v>1.002</v>
      </c>
      <c r="P3" s="19" t="s">
        <v>71</v>
      </c>
      <c r="Q3" s="28">
        <f>(R3-I3)/I3*100</f>
        <v/>
      </c>
      <c r="R3" s="2" t="n">
        <v>1.15</v>
      </c>
      <c r="S3" s="19" t="s">
        <v>72</v>
      </c>
      <c r="T3" s="46" t="n"/>
      <c r="U3" s="47" t="n"/>
      <c r="V3" s="48" t="n"/>
      <c r="W3" s="46" t="n"/>
      <c r="X3" s="47" t="n"/>
      <c r="Y3" s="48" t="n"/>
      <c r="Z3" s="46" t="n"/>
      <c r="AA3" s="47" t="n"/>
      <c r="AB3" s="48" t="n"/>
      <c r="AC3" s="46" t="n"/>
      <c r="AD3" s="45" t="n"/>
      <c r="AE3" s="48" t="n"/>
      <c r="AF3" s="46" t="n"/>
      <c r="AG3" s="45" t="n"/>
      <c r="AH3" s="48" t="n"/>
      <c r="AI3" s="46" t="n"/>
      <c r="AJ3" s="45" t="n"/>
      <c r="AK3" s="48" t="n"/>
      <c r="AL3" s="46" t="n"/>
      <c r="AM3" s="45" t="n"/>
      <c r="AN3" s="48" t="n"/>
      <c r="AO3" s="46" t="n"/>
      <c r="AP3" s="45" t="n"/>
      <c r="AQ3" s="48" t="n"/>
      <c r="AR3" s="46" t="n"/>
      <c r="AS3" s="45" t="n"/>
      <c r="AT3" s="48" t="n"/>
      <c r="AU3" s="46" t="n"/>
      <c r="AV3" s="45" t="n"/>
      <c r="AW3" s="48" t="n"/>
      <c r="AX3" s="46" t="n"/>
      <c r="AY3" s="45" t="n"/>
      <c r="AZ3" s="48" t="n"/>
      <c r="BA3" s="46" t="n"/>
      <c r="BB3" s="45" t="n"/>
      <c r="BC3" s="48" t="n"/>
      <c r="BD3" s="49" t="n"/>
      <c r="BE3" s="45" t="n"/>
      <c r="BF3" s="48" t="n"/>
      <c r="BG3" s="50" t="n"/>
      <c r="BH3" s="45" t="n"/>
      <c r="BI3" s="45" t="n"/>
      <c r="BJ3" s="45" t="n"/>
      <c r="BK3" s="45" t="n"/>
      <c r="BL3" s="45" t="n"/>
      <c r="BM3" s="45" t="n"/>
      <c r="BN3" s="45" t="n"/>
      <c r="BO3" s="45" t="n"/>
      <c r="BP3" s="45" t="n"/>
      <c r="BQ3" s="45" t="n"/>
      <c r="BR3" s="45" t="n"/>
      <c r="BS3" s="45" t="n"/>
      <c r="BT3" s="45" t="n"/>
      <c r="BU3" s="45" t="n"/>
      <c r="BV3" s="45" t="n"/>
      <c r="BW3" s="45" t="n"/>
      <c r="BX3" s="45" t="n"/>
      <c r="BY3" s="45" t="n"/>
      <c r="BZ3" s="45" t="n"/>
      <c r="CA3" s="45" t="n"/>
      <c r="CB3" s="45" t="n"/>
      <c r="CC3" s="45" t="n"/>
      <c r="CD3" s="45" t="n"/>
      <c r="CE3" s="45" t="n"/>
      <c r="CF3" s="45" t="n"/>
      <c r="CG3" s="45" t="n"/>
      <c r="CH3" s="45" t="n"/>
      <c r="CI3" s="45" t="n"/>
      <c r="CJ3" s="45" t="n"/>
      <c r="CK3" s="47" t="n"/>
      <c r="CL3" s="47" t="n"/>
      <c r="CM3" s="47" t="n"/>
      <c r="CN3" s="47" t="n"/>
      <c r="CO3" s="47" t="n"/>
      <c r="CP3" s="47" t="n"/>
      <c r="CQ3" s="47" t="n"/>
      <c r="CR3" s="47" t="n"/>
      <c r="CS3" s="47" t="n"/>
      <c r="CT3" s="47" t="n"/>
      <c r="CU3" s="47" t="n"/>
    </row>
    <row customHeight="1" ht="15.15" r="4" s="4" spans="1:99">
      <c r="A4" s="5" t="n">
        <v>519674</v>
      </c>
      <c r="B4" t="s">
        <v>73</v>
      </c>
      <c r="H4" s="2" t="n">
        <v>5</v>
      </c>
      <c r="I4" s="45" t="n">
        <v>3.8525</v>
      </c>
      <c r="J4" s="46" t="n">
        <v>1.18</v>
      </c>
      <c r="K4" s="47" t="n"/>
      <c r="L4" s="47" t="n"/>
      <c r="M4" s="48" t="s">
        <v>68</v>
      </c>
      <c r="N4" s="28">
        <f>(O4-I4)/I4*100</f>
        <v/>
      </c>
      <c r="O4" s="2" t="n">
        <v>3.334</v>
      </c>
      <c r="P4" s="19" t="s">
        <v>74</v>
      </c>
      <c r="Q4" s="28">
        <f>(R4-I4)/I4*100</f>
        <v/>
      </c>
      <c r="R4" s="2" t="n">
        <v>3.698</v>
      </c>
      <c r="S4" s="19" t="s">
        <v>72</v>
      </c>
      <c r="T4" s="46" t="n"/>
      <c r="U4" s="47" t="n"/>
      <c r="V4" s="47" t="n"/>
      <c r="W4" s="46" t="n"/>
      <c r="X4" s="47" t="n"/>
      <c r="Y4" s="45" t="n"/>
      <c r="Z4" s="46" t="n"/>
      <c r="AA4" s="47" t="n"/>
      <c r="AB4" s="45" t="n"/>
      <c r="AC4" s="46" t="n"/>
      <c r="AD4" s="45" t="n"/>
      <c r="AE4" s="45" t="n"/>
      <c r="AF4" s="46" t="n"/>
      <c r="AG4" s="45" t="n"/>
      <c r="AH4" s="45" t="n"/>
      <c r="AI4" s="46" t="n"/>
      <c r="AJ4" s="45" t="n"/>
      <c r="AK4" s="45" t="n"/>
      <c r="AL4" s="46" t="n"/>
      <c r="AM4" s="45" t="n"/>
      <c r="AN4" s="45" t="n"/>
      <c r="AO4" s="46" t="n"/>
      <c r="AP4" s="45" t="n"/>
      <c r="AQ4" s="45" t="n"/>
      <c r="AR4" s="46" t="n"/>
      <c r="AS4" s="45" t="n"/>
      <c r="AT4" s="45" t="n"/>
      <c r="AU4" s="46" t="n"/>
      <c r="AV4" s="45" t="n"/>
      <c r="AW4" s="45" t="n"/>
      <c r="AX4" s="46" t="n"/>
      <c r="AY4" s="45" t="n"/>
      <c r="AZ4" s="45" t="n"/>
      <c r="BA4" s="46" t="n"/>
      <c r="BB4" s="45" t="n"/>
      <c r="BC4" s="45" t="n"/>
      <c r="BD4" s="50" t="n"/>
      <c r="BE4" s="45" t="n"/>
      <c r="BF4" s="45" t="n"/>
      <c r="BG4" s="50" t="n"/>
      <c r="BH4" s="45" t="n"/>
      <c r="BI4" s="45" t="n"/>
      <c r="BJ4" s="45" t="n"/>
      <c r="BK4" s="45" t="n"/>
      <c r="BL4" s="45" t="n"/>
      <c r="BM4" s="45" t="n"/>
      <c r="BN4" s="45" t="n"/>
      <c r="BO4" s="45" t="n"/>
      <c r="BP4" s="45" t="n"/>
      <c r="BQ4" s="45" t="n"/>
      <c r="BR4" s="45" t="n"/>
      <c r="BS4" s="45" t="n"/>
      <c r="BT4" s="45" t="n"/>
      <c r="BU4" s="45" t="n"/>
      <c r="BV4" s="45" t="n"/>
      <c r="BW4" s="45" t="n"/>
      <c r="BX4" s="45" t="n"/>
      <c r="BY4" s="45" t="n"/>
      <c r="BZ4" s="45" t="n"/>
      <c r="CA4" s="45" t="n"/>
      <c r="CB4" s="45" t="n"/>
      <c r="CC4" s="45" t="n"/>
      <c r="CD4" s="45" t="n"/>
      <c r="CE4" s="45" t="n"/>
      <c r="CF4" s="45" t="n"/>
      <c r="CG4" s="45" t="n"/>
      <c r="CH4" s="45" t="n"/>
      <c r="CI4" s="45" t="n"/>
      <c r="CJ4" s="45" t="n"/>
      <c r="CK4" s="47" t="n"/>
      <c r="CL4" s="47" t="n"/>
      <c r="CM4" s="47" t="n"/>
      <c r="CN4" s="47" t="n"/>
      <c r="CO4" s="47" t="n"/>
      <c r="CP4" s="47" t="n"/>
      <c r="CQ4" s="47" t="n"/>
      <c r="CR4" s="47" t="n"/>
      <c r="CS4" s="47" t="n"/>
      <c r="CT4" s="47" t="n"/>
      <c r="CU4" s="47" t="n"/>
    </row>
    <row customHeight="1" ht="15.15" r="5" s="4" spans="1:99">
      <c r="A5" s="36" t="s">
        <v>75</v>
      </c>
      <c r="B5" t="s">
        <v>76</v>
      </c>
      <c r="H5" s="2" t="n">
        <v>5</v>
      </c>
      <c r="I5" s="45" t="n">
        <v>1.4609</v>
      </c>
      <c r="J5" s="46" t="n">
        <v>1.13</v>
      </c>
      <c r="K5" s="47" t="n"/>
      <c r="L5" s="47" t="n"/>
      <c r="M5" s="48" t="s">
        <v>68</v>
      </c>
      <c r="N5" s="28">
        <f>(O5-I5)/I5*100</f>
        <v/>
      </c>
      <c r="O5" s="2" t="n">
        <v>1.241</v>
      </c>
      <c r="P5" s="19" t="s">
        <v>71</v>
      </c>
      <c r="Q5" s="28">
        <f>(R5-I5)/I5*100</f>
        <v/>
      </c>
      <c r="R5" s="2" t="n">
        <v>1.4379</v>
      </c>
      <c r="S5" s="19" t="s">
        <v>72</v>
      </c>
      <c r="T5" s="46" t="n"/>
      <c r="U5" s="47" t="n"/>
      <c r="V5" s="47" t="n"/>
      <c r="W5" s="46" t="n"/>
      <c r="X5" s="47" t="n"/>
      <c r="Y5" s="45" t="n"/>
      <c r="Z5" s="46" t="n"/>
      <c r="AA5" s="47" t="n"/>
      <c r="AB5" s="45" t="n"/>
      <c r="AC5" s="46" t="n"/>
      <c r="AD5" s="45" t="n"/>
      <c r="AE5" s="45" t="n"/>
      <c r="AF5" s="46" t="n"/>
      <c r="AG5" s="45" t="n"/>
      <c r="AH5" s="45" t="n"/>
      <c r="AI5" s="46" t="n"/>
      <c r="AJ5" s="45" t="n"/>
      <c r="AK5" s="45" t="n"/>
      <c r="AL5" s="46" t="n"/>
      <c r="AM5" s="45" t="n"/>
      <c r="AN5" s="45" t="n"/>
      <c r="AO5" s="46" t="n"/>
      <c r="AP5" s="45" t="n"/>
      <c r="AQ5" s="45" t="n"/>
      <c r="AR5" s="46" t="n"/>
      <c r="AS5" s="45" t="n"/>
      <c r="AT5" s="45" t="n"/>
      <c r="AU5" s="46" t="n"/>
      <c r="AV5" s="45" t="n"/>
      <c r="AW5" s="45" t="n"/>
      <c r="AX5" s="46" t="n"/>
      <c r="AY5" s="45" t="n"/>
      <c r="AZ5" s="45" t="n"/>
      <c r="BA5" s="46" t="n"/>
      <c r="BB5" s="45" t="n"/>
      <c r="BC5" s="45" t="n"/>
      <c r="BD5" s="50" t="n"/>
      <c r="BE5" s="45" t="n"/>
      <c r="BF5" s="45" t="n"/>
      <c r="BG5" s="50" t="n"/>
      <c r="BH5" s="45" t="n"/>
      <c r="BI5" s="45" t="n"/>
      <c r="BJ5" s="45" t="n"/>
      <c r="BK5" s="45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7" t="n"/>
      <c r="CL5" s="47" t="n"/>
      <c r="CM5" s="47" t="n"/>
      <c r="CN5" s="47" t="n"/>
      <c r="CO5" s="47" t="n"/>
      <c r="CP5" s="47" t="n"/>
      <c r="CQ5" s="47" t="n"/>
      <c r="CR5" s="47" t="n"/>
      <c r="CS5" s="47" t="n"/>
      <c r="CT5" s="47" t="n"/>
      <c r="CU5" s="47" t="n"/>
    </row>
    <row customHeight="1" ht="15.15" r="6" s="4" spans="1:99">
      <c r="A6" s="5" t="n">
        <v>161810</v>
      </c>
      <c r="B6" t="s">
        <v>77</v>
      </c>
      <c r="E6" t="s">
        <v>78</v>
      </c>
      <c r="H6" s="2" t="n">
        <v>5</v>
      </c>
      <c r="I6" s="45" t="n">
        <v>2.1035</v>
      </c>
      <c r="J6" s="46" t="n">
        <v>1.23</v>
      </c>
      <c r="K6" s="47" t="n"/>
      <c r="L6" s="47" t="n"/>
      <c r="M6" s="48" t="s">
        <v>68</v>
      </c>
      <c r="N6" s="28">
        <f>(O6-I6)/I6*100</f>
        <v/>
      </c>
      <c r="O6" s="2" t="n">
        <v>1.934</v>
      </c>
      <c r="P6" s="19" t="s">
        <v>79</v>
      </c>
      <c r="Q6" s="28">
        <f>(R6-I6)/I6*100</f>
        <v/>
      </c>
      <c r="R6" s="2" t="n">
        <v>2.144</v>
      </c>
      <c r="S6" s="19" t="s">
        <v>72</v>
      </c>
      <c r="T6" s="46" t="n"/>
      <c r="U6" s="47" t="n"/>
      <c r="V6" s="47" t="n"/>
      <c r="W6" s="46" t="n"/>
      <c r="X6" s="47" t="n"/>
      <c r="Y6" s="45" t="n"/>
      <c r="Z6" s="46" t="n"/>
      <c r="AA6" s="47" t="n"/>
      <c r="AB6" s="45" t="n"/>
      <c r="AC6" s="46" t="n"/>
      <c r="AD6" s="45" t="n"/>
      <c r="AE6" s="45" t="n"/>
      <c r="AF6" s="46" t="n"/>
      <c r="AG6" s="45" t="n"/>
      <c r="AH6" s="45" t="n"/>
      <c r="AI6" s="46" t="n"/>
      <c r="AJ6" s="45" t="n"/>
      <c r="AK6" s="45" t="n"/>
      <c r="AL6" s="46" t="n"/>
      <c r="AM6" s="45" t="n"/>
      <c r="AN6" s="45" t="n"/>
      <c r="AO6" s="46" t="n"/>
      <c r="AP6" s="45" t="n"/>
      <c r="AQ6" s="45" t="n"/>
      <c r="AR6" s="49" t="n"/>
      <c r="AS6" s="45" t="n"/>
      <c r="AT6" s="45" t="n"/>
      <c r="AU6" s="49" t="n"/>
      <c r="AV6" s="45" t="n"/>
      <c r="AW6" s="45" t="n"/>
      <c r="AX6" s="50" t="n"/>
      <c r="AY6" s="45" t="n"/>
      <c r="AZ6" s="45" t="n"/>
      <c r="BA6" s="50" t="n"/>
      <c r="BB6" s="45" t="n"/>
      <c r="BC6" s="45" t="n"/>
      <c r="BD6" s="50" t="n"/>
      <c r="BE6" s="45" t="n"/>
      <c r="BF6" s="45" t="n"/>
      <c r="BG6" s="50" t="n"/>
      <c r="BH6" s="45" t="n"/>
      <c r="BI6" s="45" t="n"/>
      <c r="BJ6" s="45" t="n"/>
      <c r="BK6" s="45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7" t="n"/>
      <c r="CL6" s="47" t="n"/>
      <c r="CM6" s="47" t="n"/>
      <c r="CN6" s="47" t="n"/>
      <c r="CO6" s="47" t="n"/>
      <c r="CP6" s="47" t="n"/>
      <c r="CQ6" s="47" t="n"/>
      <c r="CR6" s="47" t="n"/>
      <c r="CS6" s="47" t="n"/>
      <c r="CT6" s="47" t="n"/>
      <c r="CU6" s="47" t="n"/>
    </row>
    <row customHeight="1" ht="15.15" r="7" s="4" spans="1:99">
      <c r="A7" s="22" t="n">
        <v>162412</v>
      </c>
      <c r="B7" t="s">
        <v>80</v>
      </c>
      <c r="C7" s="13" t="s">
        <v>81</v>
      </c>
      <c r="E7" s="23" t="s">
        <v>82</v>
      </c>
      <c r="G7" t="s">
        <v>67</v>
      </c>
      <c r="H7" s="2" t="n">
        <v>5</v>
      </c>
      <c r="I7" s="45" t="n">
        <v>1.117</v>
      </c>
      <c r="J7" s="46" t="n">
        <v>1.29</v>
      </c>
      <c r="K7" s="47" t="n"/>
      <c r="L7" s="47" t="n"/>
      <c r="M7" s="48" t="s">
        <v>68</v>
      </c>
      <c r="N7" s="28">
        <f>(O7-I7)/I7*100</f>
        <v/>
      </c>
      <c r="O7" s="2" t="n">
        <v>1.0893</v>
      </c>
      <c r="P7" s="19" t="s">
        <v>83</v>
      </c>
      <c r="Q7" s="28">
        <f>(R7-I7)/I7*100</f>
        <v/>
      </c>
      <c r="R7" s="2" t="n">
        <v>1.2194</v>
      </c>
      <c r="S7" s="19" t="s">
        <v>69</v>
      </c>
      <c r="T7" s="46" t="n"/>
      <c r="U7" s="47" t="n"/>
      <c r="V7" s="47" t="n"/>
      <c r="W7" s="46" t="n"/>
      <c r="X7" s="47" t="n"/>
      <c r="Y7" s="45" t="n"/>
      <c r="Z7" s="46" t="n"/>
      <c r="AA7" s="47" t="n"/>
      <c r="AB7" s="45" t="n"/>
      <c r="AC7" s="46" t="n"/>
      <c r="AD7" s="45" t="n"/>
      <c r="AE7" s="45" t="n"/>
      <c r="AF7" s="46" t="n"/>
      <c r="AG7" s="45" t="n"/>
      <c r="AH7" s="45" t="n"/>
      <c r="AI7" s="46" t="n"/>
      <c r="AJ7" s="45" t="n"/>
      <c r="AK7" s="45" t="n"/>
      <c r="AL7" s="46" t="n"/>
      <c r="AM7" s="45" t="n"/>
      <c r="AN7" s="45" t="n"/>
      <c r="AO7" s="46" t="n"/>
      <c r="AP7" s="45" t="n"/>
      <c r="AQ7" s="45" t="n"/>
      <c r="AR7" s="46" t="n"/>
      <c r="AS7" s="45" t="n"/>
      <c r="AT7" s="45" t="n"/>
      <c r="AU7" s="46" t="n"/>
      <c r="AV7" s="45" t="n"/>
      <c r="AW7" s="45" t="n"/>
      <c r="AX7" s="46" t="n"/>
      <c r="AY7" s="45" t="n"/>
      <c r="AZ7" s="45" t="n"/>
      <c r="BA7" s="46" t="n"/>
      <c r="BB7" s="45" t="n"/>
      <c r="BC7" s="45" t="n"/>
      <c r="BD7" s="46" t="n"/>
      <c r="BE7" s="45" t="n"/>
      <c r="BF7" s="45" t="n"/>
      <c r="BG7" s="50" t="n"/>
      <c r="BH7" s="45" t="n"/>
      <c r="BI7" s="45" t="n"/>
      <c r="BJ7" s="50" t="n"/>
      <c r="BK7" s="45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7" t="n"/>
      <c r="CL7" s="47" t="n"/>
      <c r="CM7" s="47" t="n"/>
      <c r="CN7" s="47" t="n"/>
      <c r="CO7" s="47" t="n"/>
      <c r="CP7" s="47" t="n"/>
      <c r="CQ7" s="47" t="n"/>
      <c r="CR7" s="47" t="n"/>
      <c r="CS7" s="47" t="n"/>
      <c r="CT7" s="47" t="n"/>
      <c r="CU7" s="47" t="n"/>
    </row>
    <row customHeight="1" ht="15.15" r="8" s="4" spans="1:99">
      <c r="A8" s="36" t="s">
        <v>84</v>
      </c>
      <c r="B8" t="s">
        <v>85</v>
      </c>
      <c r="E8" s="2" t="s">
        <v>86</v>
      </c>
      <c r="H8" s="2" t="n">
        <v>5</v>
      </c>
      <c r="I8" s="45" t="n">
        <v>1.5806</v>
      </c>
      <c r="J8" s="46" t="n">
        <v>1.27</v>
      </c>
      <c r="K8" s="47" t="n"/>
      <c r="L8" s="47" t="n"/>
      <c r="M8" s="48" t="s">
        <v>68</v>
      </c>
      <c r="N8" s="28">
        <f>(O8-I8)/I8*100</f>
        <v/>
      </c>
      <c r="O8" s="2" t="n">
        <v>1.5551</v>
      </c>
      <c r="P8" s="19" t="s">
        <v>83</v>
      </c>
      <c r="Q8" s="28">
        <f>(R8-I8)/I8*100</f>
        <v/>
      </c>
      <c r="R8" s="2" t="n">
        <v>1.7046</v>
      </c>
      <c r="S8" s="19" t="s">
        <v>72</v>
      </c>
      <c r="T8" s="46" t="n"/>
      <c r="U8" s="47" t="n"/>
      <c r="V8" s="47" t="n"/>
      <c r="W8" s="46" t="n"/>
      <c r="X8" s="47" t="n"/>
      <c r="Y8" s="45" t="n"/>
      <c r="Z8" s="46" t="n"/>
      <c r="AA8" s="47" t="n"/>
      <c r="AB8" s="45" t="n"/>
      <c r="AC8" s="46" t="n"/>
      <c r="AD8" s="45" t="n"/>
      <c r="AE8" s="45" t="n"/>
      <c r="AF8" s="46" t="n"/>
      <c r="AG8" s="45" t="n"/>
      <c r="AH8" s="45" t="n"/>
      <c r="AI8" s="46" t="n"/>
      <c r="AJ8" s="45" t="n"/>
      <c r="AK8" s="45" t="n"/>
      <c r="AL8" s="46" t="n"/>
      <c r="AM8" s="45" t="n"/>
      <c r="AN8" s="45" t="n"/>
      <c r="AO8" s="46" t="n"/>
      <c r="AP8" s="45" t="n"/>
      <c r="AQ8" s="45" t="n"/>
      <c r="AR8" s="46" t="n"/>
      <c r="AS8" s="45" t="n"/>
      <c r="AT8" s="45" t="n"/>
      <c r="AU8" s="46" t="n"/>
      <c r="AV8" s="45" t="n"/>
      <c r="AW8" s="45" t="n"/>
      <c r="AX8" s="46" t="n"/>
      <c r="AY8" s="45" t="n"/>
      <c r="AZ8" s="45" t="n"/>
      <c r="BA8" s="46" t="n"/>
      <c r="BB8" s="45" t="n"/>
      <c r="BC8" s="45" t="n"/>
      <c r="BD8" s="49" t="n"/>
      <c r="BE8" s="45" t="n"/>
      <c r="BF8" s="45" t="n"/>
      <c r="BG8" s="50" t="n"/>
      <c r="BH8" s="45" t="n"/>
      <c r="BI8" s="45" t="n"/>
      <c r="BJ8" s="45" t="n"/>
      <c r="BK8" s="45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7" t="n"/>
      <c r="CL8" s="47" t="n"/>
      <c r="CM8" s="47" t="n"/>
      <c r="CN8" s="47" t="n"/>
      <c r="CO8" s="47" t="n"/>
      <c r="CP8" s="47" t="n"/>
      <c r="CQ8" s="47" t="n"/>
      <c r="CR8" s="47" t="n"/>
      <c r="CS8" s="47" t="n"/>
      <c r="CT8" s="47" t="n"/>
      <c r="CU8" s="47" t="n"/>
    </row>
    <row customHeight="1" ht="15.15" r="9" s="4" spans="1:99">
      <c r="A9" s="37" t="s">
        <v>87</v>
      </c>
      <c r="B9" t="s">
        <v>88</v>
      </c>
      <c r="E9" s="2" t="s">
        <v>89</v>
      </c>
      <c r="H9" s="2" t="n">
        <v>4</v>
      </c>
      <c r="I9" s="45" t="n">
        <v>1.2185</v>
      </c>
      <c r="J9" s="46" t="n">
        <v>2.74</v>
      </c>
      <c r="K9" s="47" t="n"/>
      <c r="L9" s="47" t="n"/>
      <c r="M9" s="48" t="s">
        <v>68</v>
      </c>
      <c r="N9" s="28">
        <f>(O9-I9)/I9*100</f>
        <v/>
      </c>
      <c r="O9" s="2" t="n">
        <v>1.164</v>
      </c>
      <c r="P9" s="19" t="s">
        <v>90</v>
      </c>
      <c r="Q9" s="28">
        <f>(R9-I9)/I9*100</f>
        <v/>
      </c>
      <c r="R9" s="2" t="n">
        <v>1.241</v>
      </c>
      <c r="S9" s="19" t="s">
        <v>91</v>
      </c>
      <c r="T9" s="46" t="n"/>
      <c r="U9" s="47" t="n"/>
      <c r="V9" s="47" t="n"/>
      <c r="W9" s="46" t="n"/>
      <c r="X9" s="47" t="n"/>
      <c r="Y9" s="45" t="n"/>
      <c r="Z9" s="46" t="n"/>
      <c r="AA9" s="47" t="n"/>
      <c r="AB9" s="45" t="n"/>
      <c r="AC9" s="46" t="n"/>
      <c r="AD9" s="45" t="n"/>
      <c r="AE9" s="45" t="n"/>
      <c r="AF9" s="46" t="n"/>
      <c r="AG9" s="45" t="n"/>
      <c r="AH9" s="45" t="n"/>
      <c r="AI9" s="46" t="n"/>
      <c r="AJ9" s="45" t="n"/>
      <c r="AK9" s="45" t="n"/>
      <c r="AL9" s="46" t="n"/>
      <c r="AM9" s="45" t="n"/>
      <c r="AN9" s="45" t="n"/>
      <c r="AO9" s="46" t="n"/>
      <c r="AP9" s="45" t="n"/>
      <c r="AQ9" s="45" t="n"/>
      <c r="AR9" s="46" t="n"/>
      <c r="AS9" s="45" t="n"/>
      <c r="AT9" s="45" t="n"/>
      <c r="AU9" s="46" t="n"/>
      <c r="AV9" s="45" t="n"/>
      <c r="AW9" s="45" t="n"/>
      <c r="AX9" s="46" t="n"/>
      <c r="AY9" s="45" t="n"/>
      <c r="AZ9" s="45" t="n"/>
      <c r="BA9" s="50" t="n"/>
      <c r="BB9" s="45" t="n"/>
      <c r="BC9" s="45" t="n"/>
      <c r="BD9" s="50" t="n"/>
      <c r="BE9" s="45" t="n"/>
      <c r="BF9" s="45" t="n"/>
      <c r="BG9" s="45" t="n"/>
      <c r="BH9" s="45" t="n"/>
      <c r="BI9" s="45" t="n"/>
      <c r="BJ9" s="45" t="n"/>
      <c r="BK9" s="45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7" t="n"/>
      <c r="CL9" s="47" t="n"/>
      <c r="CM9" s="47" t="n"/>
      <c r="CN9" s="47" t="n"/>
      <c r="CO9" s="47" t="n"/>
      <c r="CP9" s="47" t="n"/>
      <c r="CQ9" s="47" t="n"/>
      <c r="CR9" s="47" t="n"/>
      <c r="CS9" s="47" t="n"/>
      <c r="CT9" s="47" t="n"/>
      <c r="CU9" s="47" t="n"/>
    </row>
    <row customHeight="1" ht="15.15" r="10" s="4" spans="1:99">
      <c r="A10" s="36" t="s">
        <v>92</v>
      </c>
      <c r="B10" t="s">
        <v>93</v>
      </c>
      <c r="E10" t="s">
        <v>94</v>
      </c>
      <c r="G10" t="s">
        <v>67</v>
      </c>
      <c r="H10" s="2" t="n">
        <v>3</v>
      </c>
      <c r="I10" s="45" t="n">
        <v>1.5376</v>
      </c>
      <c r="J10" s="46" t="n">
        <v>2.13</v>
      </c>
      <c r="K10" s="47" t="n"/>
      <c r="L10" s="47" t="n"/>
      <c r="M10" s="48" t="s">
        <v>68</v>
      </c>
      <c r="N10" s="28">
        <f>(O10-I10)/I10*100</f>
        <v/>
      </c>
      <c r="O10" s="2" t="n">
        <v>1.3574</v>
      </c>
      <c r="P10" s="19" t="s">
        <v>95</v>
      </c>
      <c r="Q10" s="28">
        <f>(R10-I10)/I10*100</f>
        <v/>
      </c>
      <c r="R10" s="2" t="n">
        <v>1.5032</v>
      </c>
      <c r="S10" s="19" t="s">
        <v>72</v>
      </c>
      <c r="T10" s="46" t="n"/>
      <c r="U10" s="47" t="n"/>
      <c r="V10" s="47" t="n"/>
      <c r="W10" s="46" t="n"/>
      <c r="X10" s="47" t="n"/>
      <c r="Y10" s="45" t="n"/>
      <c r="Z10" s="46" t="n"/>
      <c r="AA10" s="47" t="n"/>
      <c r="AB10" s="45" t="n"/>
      <c r="AC10" s="46" t="n"/>
      <c r="AD10" s="45" t="n"/>
      <c r="AE10" s="45" t="n"/>
      <c r="AF10" s="46" t="n"/>
      <c r="AG10" s="45" t="n"/>
      <c r="AH10" s="45" t="n"/>
      <c r="AI10" s="46" t="n"/>
      <c r="AJ10" s="45" t="n"/>
      <c r="AK10" s="45" t="n"/>
      <c r="AL10" s="46" t="n"/>
      <c r="AM10" s="45" t="n"/>
      <c r="AN10" s="45" t="n"/>
      <c r="AO10" s="46" t="n"/>
      <c r="AP10" s="45" t="n"/>
      <c r="AQ10" s="45" t="n"/>
      <c r="AR10" s="46" t="n"/>
      <c r="AS10" s="45" t="n"/>
      <c r="AT10" s="45" t="n"/>
      <c r="AU10" s="46" t="n"/>
      <c r="AV10" s="45" t="n"/>
      <c r="AW10" s="45" t="n"/>
      <c r="AX10" s="46" t="n"/>
      <c r="AY10" s="45" t="n"/>
      <c r="AZ10" s="45" t="n"/>
      <c r="BA10" s="50" t="n"/>
      <c r="BB10" s="45" t="n"/>
      <c r="BC10" s="45" t="n"/>
      <c r="BD10" s="50" t="n"/>
      <c r="BE10" s="45" t="n"/>
      <c r="BF10" s="45" t="n"/>
      <c r="BG10" s="50" t="n"/>
      <c r="BH10" s="45" t="n"/>
      <c r="BI10" s="45" t="n"/>
      <c r="BJ10" s="50" t="n"/>
      <c r="BK10" s="45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7" t="n"/>
      <c r="CL10" s="47" t="n"/>
      <c r="CM10" s="47" t="n"/>
      <c r="CN10" s="47" t="n"/>
      <c r="CO10" s="47" t="n"/>
      <c r="CP10" s="47" t="n"/>
      <c r="CQ10" s="47" t="n"/>
      <c r="CR10" s="47" t="n"/>
      <c r="CS10" s="47" t="n"/>
      <c r="CT10" s="47" t="n"/>
      <c r="CU10" s="47" t="n"/>
    </row>
    <row customHeight="1" ht="15.15" r="11" s="4" spans="1:99">
      <c r="A11" s="36" t="s">
        <v>96</v>
      </c>
      <c r="B11" t="s">
        <v>97</v>
      </c>
      <c r="E11" s="2" t="s">
        <v>98</v>
      </c>
      <c r="H11" s="2" t="n">
        <v>3</v>
      </c>
      <c r="I11" s="45" t="n">
        <v>1.0653</v>
      </c>
      <c r="J11" s="46" t="n">
        <v>1.9</v>
      </c>
      <c r="K11" s="47" t="n"/>
      <c r="L11" s="47" t="n"/>
      <c r="M11" s="48" t="s">
        <v>68</v>
      </c>
      <c r="N11" s="28">
        <f>(O11-I11)/I11*100</f>
        <v/>
      </c>
      <c r="O11" s="2" t="n">
        <v>1.0004</v>
      </c>
      <c r="P11" s="19" t="s">
        <v>71</v>
      </c>
      <c r="Q11" s="28">
        <f>(R11-I11)/I11*100</f>
        <v/>
      </c>
      <c r="R11" s="2" t="n">
        <v>1.0902</v>
      </c>
      <c r="S11" s="19" t="s">
        <v>72</v>
      </c>
      <c r="T11" s="46" t="n"/>
      <c r="U11" s="47" t="n"/>
      <c r="V11" s="47" t="n"/>
      <c r="W11" s="46" t="n"/>
      <c r="X11" s="47" t="n"/>
      <c r="Y11" s="45" t="n"/>
      <c r="Z11" s="46" t="n"/>
      <c r="AA11" s="47" t="n"/>
      <c r="AB11" s="45" t="n"/>
      <c r="AC11" s="46" t="n"/>
      <c r="AD11" s="45" t="n"/>
      <c r="AE11" s="45" t="n"/>
      <c r="AF11" s="46" t="n"/>
      <c r="AG11" s="45" t="n"/>
      <c r="AH11" s="45" t="n"/>
      <c r="AI11" s="46" t="n"/>
      <c r="AJ11" s="45" t="n"/>
      <c r="AK11" s="45" t="n"/>
      <c r="AL11" s="50" t="n"/>
      <c r="AM11" s="45" t="n"/>
      <c r="AN11" s="45" t="n"/>
      <c r="AO11" s="50" t="n"/>
      <c r="AP11" s="45" t="n"/>
      <c r="AQ11" s="45" t="n"/>
      <c r="AR11" s="50" t="n"/>
      <c r="AS11" s="45" t="n"/>
      <c r="AT11" s="45" t="n"/>
      <c r="AU11" s="50" t="n"/>
      <c r="AV11" s="45" t="n"/>
      <c r="AW11" s="45" t="n"/>
      <c r="AX11" s="45" t="n"/>
      <c r="AY11" s="45" t="n"/>
      <c r="AZ11" s="45" t="n"/>
      <c r="BA11" s="51" t="n"/>
      <c r="BB11" s="45" t="n"/>
      <c r="BC11" s="45" t="n"/>
      <c r="BD11" s="51" t="n"/>
      <c r="BE11" s="45" t="n"/>
      <c r="BF11" s="45" t="n"/>
      <c r="BG11" s="45" t="n"/>
      <c r="BH11" s="45" t="n"/>
      <c r="BI11" s="45" t="n"/>
      <c r="BJ11" s="45" t="n"/>
      <c r="BK11" s="45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7" t="n"/>
      <c r="CL11" s="47" t="n"/>
      <c r="CM11" s="47" t="n"/>
      <c r="CN11" s="47" t="n"/>
      <c r="CO11" s="47" t="n"/>
      <c r="CP11" s="47" t="n"/>
      <c r="CQ11" s="47" t="n"/>
      <c r="CR11" s="47" t="n"/>
      <c r="CS11" s="47" t="n"/>
      <c r="CT11" s="47" t="n"/>
      <c r="CU11" s="47" t="n"/>
    </row>
    <row customHeight="1" ht="15.15" r="12" s="4" spans="1:99">
      <c r="A12" s="36" t="s">
        <v>99</v>
      </c>
      <c r="B12" t="s">
        <v>100</v>
      </c>
      <c r="E12" s="2" t="s">
        <v>101</v>
      </c>
      <c r="H12" s="2" t="n">
        <v>3</v>
      </c>
      <c r="I12" s="45" t="n">
        <v>1.3659</v>
      </c>
      <c r="J12" s="46" t="n">
        <v>1.33</v>
      </c>
      <c r="K12" s="47" t="n"/>
      <c r="L12" s="47" t="n"/>
      <c r="M12" s="48" t="s">
        <v>68</v>
      </c>
      <c r="N12" s="28">
        <f>(O12-I12)/I12*100</f>
        <v/>
      </c>
      <c r="O12" s="2" t="n">
        <v>1.1984</v>
      </c>
      <c r="P12" s="19" t="s">
        <v>90</v>
      </c>
      <c r="Q12" s="28">
        <f>(R12-I12)/I12*100</f>
        <v/>
      </c>
      <c r="R12" s="2" t="n">
        <v>1.3667</v>
      </c>
      <c r="S12" s="19" t="s">
        <v>72</v>
      </c>
      <c r="T12" s="46" t="n"/>
      <c r="U12" s="47" t="n"/>
      <c r="V12" s="47" t="n"/>
      <c r="W12" s="46" t="n"/>
      <c r="X12" s="47" t="n"/>
      <c r="Y12" s="45" t="n"/>
      <c r="Z12" s="46" t="n"/>
      <c r="AA12" s="47" t="n"/>
      <c r="AB12" s="45" t="n"/>
      <c r="AC12" s="46" t="n"/>
      <c r="AD12" s="45" t="n"/>
      <c r="AE12" s="45" t="n"/>
      <c r="AF12" s="46" t="n"/>
      <c r="AG12" s="45" t="n"/>
      <c r="AH12" s="45" t="n"/>
      <c r="AI12" s="46" t="n"/>
      <c r="AJ12" s="45" t="n"/>
      <c r="AK12" s="45" t="n"/>
      <c r="AL12" s="46" t="n"/>
      <c r="AM12" s="45" t="n"/>
      <c r="AN12" s="45" t="n"/>
      <c r="AO12" s="46" t="n"/>
      <c r="AP12" s="45" t="n"/>
      <c r="AQ12" s="45" t="n"/>
      <c r="AR12" s="46" t="n"/>
      <c r="AS12" s="45" t="n"/>
      <c r="AT12" s="45" t="n"/>
      <c r="AU12" s="46" t="n"/>
      <c r="AV12" s="45" t="n"/>
      <c r="AW12" s="45" t="n"/>
      <c r="AX12" s="46" t="n"/>
      <c r="AY12" s="45" t="n"/>
      <c r="AZ12" s="45" t="n"/>
      <c r="BA12" s="46" t="n"/>
      <c r="BB12" s="45" t="n"/>
      <c r="BC12" s="45" t="n"/>
      <c r="BD12" s="49" t="n"/>
      <c r="BE12" s="45" t="n"/>
      <c r="BF12" s="45" t="n"/>
      <c r="BG12" s="50" t="n"/>
      <c r="BH12" s="45" t="n"/>
      <c r="BI12" s="45" t="n"/>
      <c r="BJ12" s="45" t="n"/>
      <c r="BK12" s="45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7" t="n"/>
      <c r="CL12" s="47" t="n"/>
      <c r="CM12" s="47" t="n"/>
      <c r="CN12" s="47" t="n"/>
      <c r="CO12" s="47" t="n"/>
      <c r="CP12" s="47" t="n"/>
      <c r="CQ12" s="47" t="n"/>
      <c r="CR12" s="47" t="n"/>
      <c r="CS12" s="47" t="n"/>
      <c r="CT12" s="47" t="n"/>
      <c r="CU12" s="47" t="n"/>
    </row>
    <row customHeight="1" ht="15.15" r="13" s="4" spans="1:99">
      <c r="A13" s="37" t="s">
        <v>102</v>
      </c>
      <c r="B13" t="s">
        <v>103</v>
      </c>
      <c r="H13" s="2" t="n">
        <v>5</v>
      </c>
      <c r="I13" s="45" t="n">
        <v>2.2604</v>
      </c>
      <c r="J13" s="46" t="n">
        <v>1.09</v>
      </c>
      <c r="K13" s="47" t="n"/>
      <c r="L13" s="47" t="n"/>
      <c r="M13" s="48" t="s">
        <v>68</v>
      </c>
      <c r="N13" s="28">
        <f>(O13-I13)/I13*100</f>
        <v/>
      </c>
      <c r="O13" s="2" t="n">
        <v>2.232</v>
      </c>
      <c r="P13" s="19" t="s">
        <v>83</v>
      </c>
      <c r="Q13" s="28">
        <f>(R13-I13)/I13*100</f>
        <v/>
      </c>
      <c r="R13" s="2" t="n">
        <v>2.433</v>
      </c>
      <c r="S13" s="19" t="s">
        <v>69</v>
      </c>
      <c r="T13" s="46" t="n"/>
      <c r="U13" s="47" t="n"/>
      <c r="V13" s="47" t="n"/>
      <c r="W13" s="46" t="n"/>
      <c r="X13" s="47" t="n"/>
      <c r="Y13" s="45" t="n"/>
      <c r="Z13" s="46" t="n"/>
      <c r="AA13" s="47" t="n"/>
      <c r="AB13" s="45" t="n"/>
      <c r="AC13" s="46" t="n"/>
      <c r="AD13" s="45" t="n"/>
      <c r="AE13" s="45" t="n"/>
      <c r="AF13" s="46" t="n"/>
      <c r="AG13" s="45" t="n"/>
      <c r="AH13" s="45" t="n"/>
      <c r="AI13" s="46" t="n"/>
      <c r="AJ13" s="45" t="n"/>
      <c r="AK13" s="45" t="n"/>
      <c r="AL13" s="46" t="n"/>
      <c r="AM13" s="45" t="n"/>
      <c r="AN13" s="45" t="n"/>
      <c r="AO13" s="46" t="n"/>
      <c r="AP13" s="45" t="n"/>
      <c r="AQ13" s="45" t="n"/>
      <c r="AR13" s="50" t="n"/>
      <c r="AS13" s="45" t="n"/>
      <c r="AT13" s="45" t="n"/>
      <c r="AU13" s="50" t="n"/>
      <c r="AV13" s="45" t="n"/>
      <c r="AW13" s="45" t="n"/>
      <c r="AX13" s="45" t="n"/>
      <c r="AY13" s="45" t="n"/>
      <c r="AZ13" s="45" t="n"/>
      <c r="BA13" s="51" t="n"/>
      <c r="BB13" s="45" t="n"/>
      <c r="BC13" s="45" t="n"/>
      <c r="BD13" s="51" t="n"/>
      <c r="BE13" s="45" t="n"/>
      <c r="BF13" s="45" t="n"/>
      <c r="BG13" s="45" t="n"/>
      <c r="BH13" s="45" t="n"/>
      <c r="BI13" s="45" t="n"/>
      <c r="BJ13" s="45" t="n"/>
      <c r="BK13" s="45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7" t="n"/>
      <c r="CL13" s="47" t="n"/>
      <c r="CM13" s="47" t="n"/>
      <c r="CN13" s="47" t="n"/>
      <c r="CO13" s="47" t="n"/>
      <c r="CP13" s="47" t="n"/>
      <c r="CQ13" s="47" t="n"/>
      <c r="CR13" s="47" t="n"/>
      <c r="CS13" s="47" t="n"/>
      <c r="CT13" s="47" t="n"/>
      <c r="CU13" s="47" t="n"/>
    </row>
    <row customHeight="1" ht="15.15" r="14" s="4" spans="1:99">
      <c r="A14" s="5" t="n">
        <v>110011</v>
      </c>
      <c r="B14" t="s">
        <v>104</v>
      </c>
      <c r="E14" s="2" t="s">
        <v>105</v>
      </c>
      <c r="H14" s="2" t="n">
        <v>4</v>
      </c>
      <c r="I14" s="45" t="n">
        <v>4.7891</v>
      </c>
      <c r="J14" s="46" t="n">
        <v>0.87</v>
      </c>
      <c r="K14" s="47" t="n"/>
      <c r="L14" s="47" t="n"/>
      <c r="M14" s="48" t="s">
        <v>68</v>
      </c>
      <c r="N14" s="28">
        <f>(O14-I14-0.5)/(I14+0.5)*100</f>
        <v/>
      </c>
      <c r="O14" s="2" t="n">
        <v>5.184</v>
      </c>
      <c r="P14" s="19" t="s">
        <v>83</v>
      </c>
      <c r="Q14" s="28">
        <f>(R14-I14-0.5)/(I14+0.5)*100</f>
        <v/>
      </c>
      <c r="R14" s="2" t="n">
        <v>5.5653</v>
      </c>
      <c r="S14" s="19" t="s">
        <v>72</v>
      </c>
      <c r="T14" s="46" t="n"/>
      <c r="U14" s="47" t="n"/>
      <c r="V14" s="47" t="n"/>
      <c r="W14" s="46" t="n"/>
      <c r="X14" s="47" t="n"/>
      <c r="Y14" s="45" t="n"/>
      <c r="Z14" s="46" t="n"/>
      <c r="AA14" s="47" t="n"/>
      <c r="AB14" s="45" t="n"/>
      <c r="AC14" s="46" t="n"/>
      <c r="AD14" s="45" t="n"/>
      <c r="AE14" s="45" t="n"/>
      <c r="AF14" s="46" t="n"/>
      <c r="AG14" s="45" t="n"/>
      <c r="AH14" s="45" t="n"/>
      <c r="AI14" s="46" t="n"/>
      <c r="AJ14" s="45" t="n"/>
      <c r="AK14" s="45" t="n"/>
      <c r="AL14" s="46" t="n"/>
      <c r="AM14" s="45" t="n"/>
      <c r="AN14" s="45" t="n"/>
      <c r="AO14" s="46" t="n"/>
      <c r="AP14" s="45" t="n"/>
      <c r="AQ14" s="45" t="n"/>
      <c r="AR14" s="46" t="n"/>
      <c r="AS14" s="45" t="n"/>
      <c r="AT14" s="45" t="n"/>
      <c r="AU14" s="50" t="n"/>
      <c r="AV14" s="45" t="n"/>
      <c r="AW14" s="45" t="n"/>
      <c r="AX14" s="50" t="n"/>
      <c r="AY14" s="45" t="n"/>
      <c r="AZ14" s="45" t="n"/>
      <c r="BA14" s="51" t="n"/>
      <c r="BB14" s="45" t="n"/>
      <c r="BC14" s="45" t="n"/>
      <c r="BD14" s="51" t="n"/>
      <c r="BE14" s="45" t="n"/>
      <c r="BF14" s="45" t="n"/>
      <c r="BG14" s="45" t="n"/>
      <c r="BH14" s="45" t="n"/>
      <c r="BI14" s="45" t="n"/>
      <c r="BJ14" s="45" t="n"/>
      <c r="BK14" s="45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7" t="n"/>
      <c r="CL14" s="47" t="n"/>
      <c r="CM14" s="47" t="n"/>
      <c r="CN14" s="47" t="n"/>
      <c r="CO14" s="47" t="n"/>
      <c r="CP14" s="47" t="n"/>
      <c r="CQ14" s="47" t="n"/>
      <c r="CR14" s="47" t="n"/>
      <c r="CS14" s="47" t="n"/>
      <c r="CT14" s="47" t="n"/>
      <c r="CU14" s="47" t="n"/>
    </row>
    <row customHeight="1" ht="15.15" r="15" s="4" spans="1:99">
      <c r="A15" s="5" t="n">
        <v>161725</v>
      </c>
      <c r="B15" t="s">
        <v>106</v>
      </c>
      <c r="C15" t="s">
        <v>107</v>
      </c>
      <c r="E15" s="25" t="s">
        <v>108</v>
      </c>
      <c r="H15" s="2" t="n">
        <v>3</v>
      </c>
      <c r="I15" s="45" t="n">
        <v>0.9685</v>
      </c>
      <c r="J15" s="46" t="n">
        <v>-0.12</v>
      </c>
      <c r="K15" s="47" t="n"/>
      <c r="L15" s="47" t="n"/>
      <c r="M15" s="48" t="s">
        <v>68</v>
      </c>
      <c r="N15" s="28">
        <f>(O15-I15)/I15*100</f>
        <v/>
      </c>
      <c r="O15" s="2" t="n">
        <v>0.9507</v>
      </c>
      <c r="P15" s="19" t="s">
        <v>83</v>
      </c>
      <c r="Q15" s="28">
        <f>(R15-I15)/I15*100</f>
        <v/>
      </c>
      <c r="R15" s="2" t="n">
        <v>1.0184</v>
      </c>
      <c r="S15" s="19" t="s">
        <v>69</v>
      </c>
      <c r="T15" s="46" t="n"/>
      <c r="U15" s="47" t="n"/>
      <c r="V15" s="47" t="n"/>
      <c r="W15" s="46" t="n"/>
      <c r="X15" s="47" t="n"/>
      <c r="Y15" s="45" t="n"/>
      <c r="Z15" s="46" t="n"/>
      <c r="AA15" s="47" t="n"/>
      <c r="AB15" s="45" t="n"/>
      <c r="AC15" s="46" t="n"/>
      <c r="AD15" s="45" t="n"/>
      <c r="AE15" s="45" t="n"/>
      <c r="AF15" s="50" t="n"/>
      <c r="AG15" s="45" t="n"/>
      <c r="AH15" s="45" t="n"/>
      <c r="AI15" s="50" t="n"/>
      <c r="AJ15" s="45" t="n"/>
      <c r="AK15" s="45" t="n"/>
      <c r="AL15" s="51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51" t="n"/>
      <c r="BB15" s="45" t="n"/>
      <c r="BC15" s="45" t="n"/>
      <c r="BD15" s="51" t="n"/>
      <c r="BE15" s="45" t="n"/>
      <c r="BF15" s="45" t="n"/>
      <c r="BG15" s="45" t="n"/>
      <c r="BH15" s="45" t="n"/>
      <c r="BI15" s="45" t="n"/>
      <c r="BJ15" s="45" t="n"/>
      <c r="BK15" s="45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7" t="n"/>
      <c r="CL15" s="47" t="n"/>
      <c r="CM15" s="47" t="n"/>
      <c r="CN15" s="47" t="n"/>
      <c r="CO15" s="47" t="n"/>
      <c r="CP15" s="47" t="n"/>
      <c r="CQ15" s="47" t="n"/>
      <c r="CR15" s="47" t="n"/>
      <c r="CS15" s="47" t="n"/>
      <c r="CT15" s="47" t="n"/>
      <c r="CU15" s="47" t="n"/>
    </row>
    <row customHeight="1" ht="15.15" r="16" s="4" spans="1:99">
      <c r="A16" s="38" t="s">
        <v>109</v>
      </c>
      <c r="B16" t="s">
        <v>110</v>
      </c>
      <c r="E16" s="21" t="s">
        <v>111</v>
      </c>
      <c r="G16" t="s">
        <v>112</v>
      </c>
      <c r="H16" s="2" t="n">
        <v>5</v>
      </c>
      <c r="I16" s="45" t="n">
        <v>1.7363</v>
      </c>
      <c r="J16" s="46" t="n">
        <v>1.07</v>
      </c>
      <c r="K16" s="47" t="n"/>
      <c r="L16" s="47" t="n"/>
      <c r="M16" s="48" t="s">
        <v>68</v>
      </c>
      <c r="N16" s="28">
        <f>(O16-I16)/I16*100</f>
        <v/>
      </c>
      <c r="O16" s="2" t="n">
        <v>1.703</v>
      </c>
      <c r="P16" s="19" t="s">
        <v>83</v>
      </c>
      <c r="Q16" s="28">
        <f>(R16-I16)/I16*100</f>
        <v/>
      </c>
      <c r="R16" s="2" t="n">
        <v>1.91</v>
      </c>
      <c r="S16" s="19" t="s">
        <v>69</v>
      </c>
      <c r="T16" s="46" t="n"/>
      <c r="U16" s="47" t="n"/>
      <c r="V16" s="47" t="n"/>
      <c r="W16" s="46" t="n"/>
      <c r="X16" s="47" t="n"/>
      <c r="Y16" s="45" t="n"/>
      <c r="Z16" s="46" t="n"/>
      <c r="AA16" s="47" t="n"/>
      <c r="AB16" s="45" t="n"/>
      <c r="AC16" s="46" t="n"/>
      <c r="AD16" s="45" t="n"/>
      <c r="AE16" s="45" t="n"/>
      <c r="AF16" s="46" t="n"/>
      <c r="AG16" s="45" t="n"/>
      <c r="AH16" s="45" t="n"/>
      <c r="AI16" s="46" t="n"/>
      <c r="AJ16" s="45" t="n"/>
      <c r="AK16" s="45" t="n"/>
      <c r="AL16" s="46" t="n"/>
      <c r="AM16" s="45" t="n"/>
      <c r="AN16" s="45" t="n"/>
      <c r="AO16" s="46" t="n"/>
      <c r="AP16" s="45" t="n"/>
      <c r="AQ16" s="45" t="n"/>
      <c r="AR16" s="46" t="n"/>
      <c r="AS16" s="45" t="n"/>
      <c r="AT16" s="45" t="n"/>
      <c r="AU16" s="46" t="n"/>
      <c r="AV16" s="45" t="n"/>
      <c r="AW16" s="45" t="n"/>
      <c r="AX16" s="46" t="n"/>
      <c r="AY16" s="45" t="n"/>
      <c r="AZ16" s="45" t="n"/>
      <c r="BA16" s="46" t="n"/>
      <c r="BB16" s="45" t="n"/>
      <c r="BC16" s="45" t="n"/>
      <c r="BD16" s="46" t="n"/>
      <c r="BE16" s="45" t="n"/>
      <c r="BF16" s="45" t="n"/>
      <c r="BG16" s="50" t="n"/>
      <c r="BH16" s="45" t="n"/>
      <c r="BI16" s="45" t="n"/>
      <c r="BJ16" s="50" t="n"/>
      <c r="BK16" s="45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7" t="n"/>
      <c r="CL16" s="47" t="n"/>
      <c r="CM16" s="47" t="n"/>
      <c r="CN16" s="47" t="n"/>
      <c r="CO16" s="47" t="n"/>
      <c r="CP16" s="47" t="n"/>
      <c r="CQ16" s="47" t="n"/>
      <c r="CR16" s="47" t="n"/>
      <c r="CS16" s="47" t="n"/>
      <c r="CT16" s="47" t="n"/>
      <c r="CU16" s="47" t="n"/>
    </row>
    <row customHeight="1" ht="15.15" r="17" s="4" spans="1:99">
      <c r="A17" s="38" t="s">
        <v>113</v>
      </c>
      <c r="B17" t="s">
        <v>114</v>
      </c>
      <c r="E17" s="2" t="s">
        <v>115</v>
      </c>
      <c r="G17" t="s">
        <v>112</v>
      </c>
      <c r="H17" s="2" t="n">
        <v>5</v>
      </c>
      <c r="I17" s="45" t="n">
        <v>1.6931</v>
      </c>
      <c r="J17" s="46" t="n">
        <v>1.27</v>
      </c>
      <c r="K17" s="47" t="n"/>
      <c r="L17" s="47" t="n"/>
      <c r="M17" s="48" t="s">
        <v>68</v>
      </c>
      <c r="N17" s="28">
        <f>(O17-I17)/I17*100</f>
        <v/>
      </c>
      <c r="O17" s="2" t="n">
        <v>1.6489</v>
      </c>
      <c r="P17" s="19" t="s">
        <v>83</v>
      </c>
      <c r="Q17" s="28">
        <f>(R17-I17)/I17*100</f>
        <v/>
      </c>
      <c r="R17" s="2" t="n">
        <v>1.8682</v>
      </c>
      <c r="S17" s="19" t="s">
        <v>69</v>
      </c>
      <c r="T17" s="46" t="n"/>
      <c r="U17" s="47" t="n"/>
      <c r="V17" s="47" t="n"/>
      <c r="W17" s="46" t="n"/>
      <c r="X17" s="47" t="n"/>
      <c r="Y17" s="45" t="n"/>
      <c r="Z17" s="46" t="n"/>
      <c r="AA17" s="47" t="n"/>
      <c r="AB17" s="45" t="n"/>
      <c r="AC17" s="46" t="n"/>
      <c r="AD17" s="45" t="n"/>
      <c r="AE17" s="45" t="n"/>
      <c r="AF17" s="46" t="n"/>
      <c r="AG17" s="45" t="n"/>
      <c r="AH17" s="45" t="n"/>
      <c r="AI17" s="46" t="n"/>
      <c r="AJ17" s="45" t="n"/>
      <c r="AK17" s="45" t="n"/>
      <c r="AL17" s="46" t="n"/>
      <c r="AM17" s="45" t="n"/>
      <c r="AN17" s="45" t="n"/>
      <c r="AO17" s="46" t="n"/>
      <c r="AP17" s="45" t="n"/>
      <c r="AQ17" s="45" t="n"/>
      <c r="AR17" s="46" t="n"/>
      <c r="AS17" s="45" t="n"/>
      <c r="AT17" s="45" t="n"/>
      <c r="AU17" s="46" t="n"/>
      <c r="AV17" s="45" t="n"/>
      <c r="AW17" s="45" t="n"/>
      <c r="AX17" s="46" t="n"/>
      <c r="AY17" s="45" t="n"/>
      <c r="AZ17" s="45" t="n"/>
      <c r="BA17" s="46" t="n"/>
      <c r="BB17" s="45" t="n"/>
      <c r="BC17" s="45" t="n"/>
      <c r="BD17" s="46" t="n"/>
      <c r="BE17" s="45" t="n"/>
      <c r="BF17" s="45" t="n"/>
      <c r="BG17" s="50" t="n"/>
      <c r="BH17" s="45" t="n"/>
      <c r="BI17" s="45" t="n"/>
      <c r="BJ17" s="50" t="n"/>
      <c r="BK17" s="45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7" t="n"/>
      <c r="CL17" s="47" t="n"/>
      <c r="CM17" s="47" t="n"/>
      <c r="CN17" s="47" t="n"/>
      <c r="CO17" s="47" t="n"/>
      <c r="CP17" s="47" t="n"/>
      <c r="CQ17" s="47" t="n"/>
      <c r="CR17" s="47" t="n"/>
      <c r="CS17" s="47" t="n"/>
      <c r="CT17" s="47" t="n"/>
      <c r="CU17" s="47" t="n"/>
    </row>
    <row customHeight="1" ht="15.15" r="18" s="4" spans="1:99">
      <c r="A18" s="37" t="s">
        <v>116</v>
      </c>
      <c r="B18" t="s">
        <v>117</v>
      </c>
      <c r="E18" s="21" t="s">
        <v>118</v>
      </c>
      <c r="G18" t="s">
        <v>67</v>
      </c>
      <c r="H18" s="2" t="n">
        <v>5</v>
      </c>
      <c r="I18" s="45" t="n">
        <v>1.578</v>
      </c>
      <c r="J18" s="46" t="n">
        <v>1.3</v>
      </c>
      <c r="K18" s="47" t="n"/>
      <c r="L18" s="47" t="n"/>
      <c r="M18" s="48" t="s">
        <v>68</v>
      </c>
      <c r="N18" s="28">
        <f>(O18-I18)/I18*100</f>
        <v/>
      </c>
      <c r="O18" s="2" t="n">
        <v>1.525</v>
      </c>
      <c r="P18" s="19" t="s">
        <v>83</v>
      </c>
      <c r="Q18" s="28">
        <f>(R18-I18)/I18*100</f>
        <v/>
      </c>
      <c r="R18" s="2" t="n">
        <v>1.7066</v>
      </c>
      <c r="S18" s="19" t="s">
        <v>69</v>
      </c>
      <c r="T18" s="46" t="n"/>
      <c r="U18" s="47" t="n"/>
      <c r="V18" s="47" t="n"/>
      <c r="W18" s="46" t="n"/>
      <c r="X18" s="47" t="n"/>
      <c r="Y18" s="45" t="n"/>
      <c r="Z18" s="46" t="n"/>
      <c r="AA18" s="47" t="n"/>
      <c r="AB18" s="45" t="n"/>
      <c r="AC18" s="46" t="n"/>
      <c r="AD18" s="45" t="n"/>
      <c r="AE18" s="45" t="n"/>
      <c r="AF18" s="46" t="n"/>
      <c r="AG18" s="45" t="n"/>
      <c r="AH18" s="45" t="n"/>
      <c r="AI18" s="46" t="n"/>
      <c r="AJ18" s="45" t="n"/>
      <c r="AK18" s="45" t="n"/>
      <c r="AL18" s="46" t="n"/>
      <c r="AM18" s="45" t="n"/>
      <c r="AN18" s="45" t="n"/>
      <c r="AO18" s="46" t="n"/>
      <c r="AP18" s="45" t="n"/>
      <c r="AQ18" s="45" t="n"/>
      <c r="AR18" s="46" t="n"/>
      <c r="AS18" s="45" t="n"/>
      <c r="AT18" s="45" t="n"/>
      <c r="AU18" s="46" t="n"/>
      <c r="AV18" s="45" t="n"/>
      <c r="AW18" s="45" t="n"/>
      <c r="AX18" s="46" t="n"/>
      <c r="AY18" s="45" t="n"/>
      <c r="AZ18" s="45" t="n"/>
      <c r="BA18" s="46" t="n"/>
      <c r="BB18" s="45" t="n"/>
      <c r="BC18" s="45" t="n"/>
      <c r="BD18" s="49" t="n"/>
      <c r="BE18" s="45" t="n"/>
      <c r="BF18" s="45" t="n"/>
      <c r="BG18" s="50" t="n"/>
      <c r="BH18" s="45" t="n"/>
      <c r="BI18" s="45" t="n"/>
      <c r="BJ18" s="50" t="n"/>
      <c r="BK18" s="45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7" t="n"/>
      <c r="CL18" s="47" t="n"/>
      <c r="CM18" s="47" t="n"/>
      <c r="CN18" s="47" t="n"/>
      <c r="CO18" s="47" t="n"/>
      <c r="CP18" s="47" t="n"/>
      <c r="CQ18" s="47" t="n"/>
      <c r="CR18" s="47" t="n"/>
      <c r="CS18" s="47" t="n"/>
      <c r="CT18" s="47" t="n"/>
      <c r="CU18" s="47" t="n"/>
    </row>
    <row customHeight="1" ht="15.15" r="19" s="4" spans="1:99">
      <c r="A19" s="5" t="n">
        <v>161723</v>
      </c>
      <c r="B19" t="s">
        <v>119</v>
      </c>
      <c r="E19" s="2" t="s">
        <v>120</v>
      </c>
      <c r="H19" s="2" t="n">
        <v>2</v>
      </c>
      <c r="I19" s="47" t="n">
        <v>1.1101</v>
      </c>
      <c r="J19" s="49" t="n">
        <v>0.48</v>
      </c>
      <c r="K19" s="47" t="n"/>
      <c r="L19" s="47" t="n"/>
      <c r="M19" s="47" t="s">
        <v>68</v>
      </c>
      <c r="N19" s="28">
        <f>(O19-I19)/I19*100</f>
        <v/>
      </c>
      <c r="O19" t="n">
        <v>1.1205</v>
      </c>
      <c r="P19" s="3" t="s">
        <v>121</v>
      </c>
      <c r="Q19" s="28">
        <f>(R19-I19)/I19*100</f>
        <v/>
      </c>
      <c r="R19" t="n">
        <v>1.16</v>
      </c>
      <c r="S19" s="3" t="s">
        <v>122</v>
      </c>
      <c r="T19" s="49" t="n"/>
      <c r="U19" s="47" t="n"/>
      <c r="V19" s="47" t="n"/>
      <c r="W19" s="49" t="n"/>
      <c r="X19" s="47" t="n"/>
      <c r="Y19" s="47" t="n"/>
      <c r="Z19" s="49" t="n"/>
      <c r="AA19" s="47" t="n"/>
      <c r="AB19" s="47" t="n"/>
      <c r="AC19" s="49" t="n"/>
      <c r="AD19" s="47" t="n"/>
      <c r="AE19" s="47" t="n"/>
      <c r="AF19" s="49" t="n"/>
      <c r="AG19" s="47" t="n"/>
      <c r="AH19" s="47" t="n"/>
      <c r="AI19" s="49" t="n"/>
      <c r="AJ19" s="47" t="n"/>
      <c r="AK19" s="47" t="n"/>
      <c r="AL19" s="49" t="n"/>
      <c r="AM19" s="47" t="n"/>
      <c r="AN19" s="47" t="n"/>
      <c r="AO19" s="49" t="n"/>
      <c r="AP19" s="47" t="n"/>
      <c r="AQ19" s="47" t="n"/>
      <c r="AR19" s="49" t="n"/>
      <c r="AS19" s="47" t="n"/>
      <c r="AT19" s="47" t="n"/>
      <c r="AU19" s="49" t="n"/>
      <c r="AV19" s="47" t="n"/>
      <c r="AW19" s="47" t="n"/>
      <c r="AX19" s="47" t="n"/>
      <c r="AY19" s="47" t="n"/>
      <c r="AZ19" s="47" t="n"/>
      <c r="BA19" s="47" t="n"/>
      <c r="BB19" s="47" t="n"/>
      <c r="BC19" s="47" t="n"/>
      <c r="BD19" s="47" t="n"/>
      <c r="BE19" s="47" t="n"/>
      <c r="BF19" s="47" t="n"/>
      <c r="BG19" s="47" t="n"/>
      <c r="BH19" s="47" t="n"/>
      <c r="BI19" s="47" t="n"/>
      <c r="BJ19" s="47" t="n"/>
      <c r="BK19" s="47" t="n"/>
      <c r="BL19" s="47" t="n"/>
      <c r="BM19" s="47" t="n"/>
      <c r="BN19" s="47" t="n"/>
      <c r="BO19" s="47" t="n"/>
      <c r="BP19" s="47" t="n"/>
      <c r="BQ19" s="47" t="n"/>
      <c r="BR19" s="47" t="n"/>
      <c r="BS19" s="47" t="n"/>
      <c r="BT19" s="47" t="n"/>
      <c r="BU19" s="47" t="n"/>
      <c r="BV19" s="47" t="n"/>
      <c r="BW19" s="47" t="n"/>
      <c r="BX19" s="47" t="n"/>
      <c r="BY19" s="47" t="n"/>
      <c r="BZ19" s="47" t="n"/>
      <c r="CA19" s="47" t="n"/>
      <c r="CB19" s="47" t="n"/>
      <c r="CC19" s="47" t="n"/>
      <c r="CD19" s="47" t="n"/>
      <c r="CE19" s="47" t="n"/>
      <c r="CF19" s="47" t="n"/>
      <c r="CG19" s="47" t="n"/>
      <c r="CH19" s="47" t="n"/>
      <c r="CI19" s="47" t="n"/>
      <c r="CJ19" s="47" t="n"/>
      <c r="CK19" s="47" t="n"/>
      <c r="CL19" s="47" t="n"/>
      <c r="CM19" s="47" t="n"/>
      <c r="CN19" s="47" t="n"/>
      <c r="CO19" s="47" t="n"/>
      <c r="CP19" s="47" t="n"/>
      <c r="CQ19" s="47" t="n"/>
      <c r="CR19" s="47" t="n"/>
      <c r="CS19" s="47" t="n"/>
      <c r="CT19" s="47" t="n"/>
      <c r="CU19" s="47" t="n"/>
    </row>
    <row customHeight="1" ht="15.15" r="20" s="4" spans="1:99">
      <c r="A20" s="39" t="s">
        <v>123</v>
      </c>
      <c r="B20" t="s">
        <v>124</v>
      </c>
      <c r="E20" s="2" t="s">
        <v>125</v>
      </c>
      <c r="H20" s="2" t="n">
        <v>3</v>
      </c>
      <c r="I20" s="47" t="n">
        <v>1.9101</v>
      </c>
      <c r="J20" s="49" t="n">
        <v>2.09</v>
      </c>
      <c r="K20" s="47" t="n"/>
      <c r="L20" s="47" t="n"/>
      <c r="M20" s="47" t="s">
        <v>68</v>
      </c>
      <c r="N20" s="28">
        <f>(O20-I20)/I20*100</f>
        <v/>
      </c>
      <c r="O20" t="n">
        <v>1.773</v>
      </c>
      <c r="P20" s="3" t="s">
        <v>126</v>
      </c>
      <c r="Q20" s="28">
        <f>(R20-I20)/I20*100</f>
        <v/>
      </c>
      <c r="R20" t="n">
        <v>1.886</v>
      </c>
      <c r="S20" s="3" t="s">
        <v>72</v>
      </c>
      <c r="T20" s="49" t="n"/>
      <c r="U20" s="47" t="n"/>
      <c r="V20" s="47" t="n"/>
      <c r="W20" s="49" t="n"/>
      <c r="X20" s="47" t="n"/>
      <c r="Y20" s="47" t="n"/>
      <c r="Z20" s="49" t="n"/>
      <c r="AA20" s="47" t="n"/>
      <c r="AB20" s="47" t="n"/>
      <c r="AC20" s="49" t="n"/>
      <c r="AD20" s="47" t="n"/>
      <c r="AE20" s="47" t="n"/>
      <c r="AF20" s="49" t="n"/>
      <c r="AG20" s="47" t="n"/>
      <c r="AH20" s="47" t="n"/>
      <c r="AI20" s="49" t="n"/>
      <c r="AJ20" s="47" t="n"/>
      <c r="AK20" s="47" t="n"/>
      <c r="AL20" s="49" t="n"/>
      <c r="AM20" s="47" t="n"/>
      <c r="AN20" s="47" t="n"/>
      <c r="AO20" s="49" t="n"/>
      <c r="AP20" s="47" t="n"/>
      <c r="AQ20" s="47" t="n"/>
      <c r="AR20" s="49" t="n"/>
      <c r="AS20" s="47" t="n"/>
      <c r="AT20" s="47" t="n"/>
      <c r="AU20" s="49" t="n"/>
      <c r="AV20" s="47" t="n"/>
      <c r="AW20" s="47" t="n"/>
      <c r="AX20" s="49" t="n"/>
      <c r="AY20" s="47" t="n"/>
      <c r="AZ20" s="47" t="n"/>
      <c r="BA20" s="49" t="n"/>
      <c r="BB20" s="47" t="n"/>
      <c r="BC20" s="47" t="n"/>
      <c r="BD20" s="47" t="n"/>
      <c r="BE20" s="47" t="n"/>
      <c r="BF20" s="47" t="n"/>
      <c r="BG20" s="47" t="n"/>
      <c r="BH20" s="47" t="n"/>
      <c r="BI20" s="47" t="n"/>
      <c r="BJ20" s="47" t="n"/>
      <c r="BK20" s="47" t="n"/>
      <c r="BL20" s="47" t="n"/>
      <c r="BM20" s="47" t="n"/>
      <c r="BN20" s="47" t="n"/>
      <c r="BO20" s="47" t="n"/>
      <c r="BP20" s="47" t="n"/>
      <c r="BQ20" s="47" t="n"/>
      <c r="BR20" s="47" t="n"/>
      <c r="BS20" s="47" t="n"/>
      <c r="BT20" s="47" t="n"/>
      <c r="BU20" s="47" t="n"/>
      <c r="BV20" s="47" t="n"/>
      <c r="BW20" s="47" t="n"/>
      <c r="BX20" s="47" t="n"/>
      <c r="BY20" s="47" t="n"/>
      <c r="BZ20" s="47" t="n"/>
      <c r="CA20" s="47" t="n"/>
      <c r="CB20" s="47" t="n"/>
      <c r="CC20" s="47" t="n"/>
      <c r="CD20" s="47" t="n"/>
      <c r="CE20" s="47" t="n"/>
      <c r="CF20" s="47" t="n"/>
      <c r="CG20" s="47" t="n"/>
      <c r="CH20" s="47" t="n"/>
      <c r="CI20" s="47" t="n"/>
      <c r="CJ20" s="47" t="n"/>
      <c r="CK20" s="47" t="n"/>
      <c r="CL20" s="47" t="n"/>
      <c r="CM20" s="47" t="n"/>
      <c r="CN20" s="47" t="n"/>
      <c r="CO20" s="47" t="n"/>
      <c r="CP20" s="47" t="n"/>
      <c r="CQ20" s="47" t="n"/>
      <c r="CR20" s="47" t="n"/>
      <c r="CS20" s="47" t="n"/>
      <c r="CT20" s="47" t="n"/>
      <c r="CU20" s="47" t="n"/>
    </row>
    <row customHeight="1" ht="15.15" r="21" s="4" spans="1:99">
      <c r="A21" s="40" t="s">
        <v>127</v>
      </c>
      <c r="B21" t="s">
        <v>128</v>
      </c>
      <c r="H21" s="2" t="n">
        <v>4</v>
      </c>
      <c r="I21" s="47" t="n">
        <v>0.9211</v>
      </c>
      <c r="J21" s="49" t="n">
        <v>1.5</v>
      </c>
      <c r="K21" s="47" t="n"/>
      <c r="L21" s="47" t="n"/>
      <c r="M21" s="47" t="s">
        <v>68</v>
      </c>
      <c r="N21" s="28">
        <f>(O21-I21)/I21*100</f>
        <v/>
      </c>
      <c r="O21" t="n">
        <v>0.8925999999999999</v>
      </c>
      <c r="P21" s="3" t="s">
        <v>129</v>
      </c>
      <c r="Q21" s="28">
        <f>(R21-I21)/I21*100</f>
        <v/>
      </c>
      <c r="R21" t="n">
        <v>1.0149</v>
      </c>
      <c r="S21" s="3" t="s">
        <v>130</v>
      </c>
      <c r="T21" s="49" t="n"/>
      <c r="U21" s="47" t="n"/>
      <c r="V21" s="47" t="n"/>
      <c r="W21" s="49" t="n"/>
      <c r="X21" s="47" t="n"/>
      <c r="Y21" s="47" t="n"/>
      <c r="Z21" s="49" t="n"/>
      <c r="AA21" s="47" t="n"/>
      <c r="AB21" s="47" t="n"/>
      <c r="AC21" s="49" t="n"/>
      <c r="AD21" s="47" t="n"/>
      <c r="AE21" s="47" t="n"/>
      <c r="AF21" s="49" t="n"/>
      <c r="AG21" s="47" t="n"/>
      <c r="AH21" s="47" t="n"/>
      <c r="AI21" s="49" t="n"/>
      <c r="AJ21" s="47" t="n"/>
      <c r="AK21" s="47" t="n"/>
      <c r="AL21" s="49" t="n"/>
      <c r="AM21" s="47" t="n"/>
      <c r="AN21" s="47" t="n"/>
      <c r="AO21" s="49" t="n"/>
      <c r="AP21" s="47" t="n"/>
      <c r="AQ21" s="47" t="n"/>
      <c r="AR21" s="49" t="n"/>
      <c r="AS21" s="47" t="n"/>
      <c r="AT21" s="47" t="n"/>
      <c r="AU21" s="49" t="n"/>
      <c r="AV21" s="47" t="n"/>
      <c r="AW21" s="47" t="n"/>
      <c r="AX21" s="49" t="n"/>
      <c r="AY21" s="47" t="n"/>
      <c r="AZ21" s="47" t="n"/>
      <c r="BA21" s="49" t="n"/>
      <c r="BB21" s="47" t="n"/>
      <c r="BC21" s="47" t="n"/>
      <c r="BD21" s="49" t="n"/>
      <c r="BE21" s="47" t="n"/>
      <c r="BF21" s="47" t="n"/>
      <c r="BG21" s="49" t="n"/>
      <c r="BH21" s="47" t="n"/>
      <c r="BI21" s="47" t="n"/>
      <c r="BJ21" s="47" t="n"/>
      <c r="BK21" s="47" t="n"/>
      <c r="BL21" s="47" t="n"/>
      <c r="BM21" s="47" t="n"/>
      <c r="BN21" s="47" t="n"/>
      <c r="BO21" s="47" t="n"/>
      <c r="BP21" s="47" t="n"/>
      <c r="BQ21" s="47" t="n"/>
      <c r="BR21" s="47" t="n"/>
      <c r="BS21" s="47" t="n"/>
      <c r="BT21" s="47" t="n"/>
      <c r="BU21" s="47" t="n"/>
      <c r="BV21" s="47" t="n"/>
      <c r="BW21" s="47" t="n"/>
      <c r="BX21" s="47" t="n"/>
      <c r="BY21" s="47" t="n"/>
      <c r="BZ21" s="47" t="n"/>
      <c r="CA21" s="47" t="n"/>
      <c r="CB21" s="47" t="n"/>
      <c r="CC21" s="47" t="n"/>
      <c r="CD21" s="47" t="n"/>
      <c r="CE21" s="47" t="n"/>
      <c r="CF21" s="47" t="n"/>
      <c r="CG21" s="47" t="n"/>
      <c r="CH21" s="47" t="n"/>
      <c r="CI21" s="47" t="n"/>
      <c r="CJ21" s="47" t="n"/>
      <c r="CK21" s="47" t="n"/>
      <c r="CL21" s="47" t="n"/>
      <c r="CM21" s="47" t="n"/>
      <c r="CN21" s="47" t="n"/>
      <c r="CO21" s="47" t="n"/>
      <c r="CP21" s="47" t="n"/>
      <c r="CQ21" s="47" t="n"/>
      <c r="CR21" s="47" t="n"/>
      <c r="CS21" s="47" t="n"/>
      <c r="CT21" s="47" t="n"/>
      <c r="CU21" s="47" t="n"/>
    </row>
    <row customHeight="1" ht="15.15" r="22" s="4" spans="1:99">
      <c r="A22" s="39" t="s">
        <v>131</v>
      </c>
      <c r="B22" s="2" t="s">
        <v>132</v>
      </c>
      <c r="C22" s="2" t="s">
        <v>133</v>
      </c>
      <c r="H22" s="2" t="n">
        <v>3</v>
      </c>
      <c r="I22" s="47" t="n">
        <v>2.5953</v>
      </c>
      <c r="J22" s="49" t="n">
        <v>0.51</v>
      </c>
      <c r="K22" s="47" t="n"/>
      <c r="L22" s="47" t="n"/>
      <c r="M22" s="47" t="s">
        <v>134</v>
      </c>
      <c r="N22" s="28">
        <f>(O22-I22)/I22*100</f>
        <v/>
      </c>
      <c r="O22" s="2" t="n">
        <v>2.407</v>
      </c>
      <c r="P22" s="18" t="s">
        <v>90</v>
      </c>
      <c r="Q22" s="28">
        <f>(R22-I22)/I22*100</f>
        <v/>
      </c>
      <c r="R22" s="2" t="n">
        <v>2.643</v>
      </c>
      <c r="S22" s="19" t="s">
        <v>135</v>
      </c>
      <c r="T22" s="49" t="n"/>
      <c r="U22" s="47" t="n"/>
      <c r="V22" s="47" t="n"/>
      <c r="W22" s="49" t="n"/>
      <c r="X22" s="47" t="n"/>
      <c r="Y22" s="47" t="n"/>
      <c r="Z22" s="49" t="n"/>
      <c r="AA22" s="47" t="n"/>
      <c r="AB22" s="47" t="n"/>
      <c r="AC22" s="49" t="n"/>
      <c r="AD22" s="47" t="n"/>
      <c r="AE22" s="47" t="n"/>
      <c r="AF22" s="49" t="n"/>
      <c r="AG22" s="47" t="n"/>
      <c r="AH22" s="47" t="n"/>
      <c r="AI22" s="49" t="n"/>
      <c r="AJ22" s="47" t="n"/>
      <c r="AK22" s="47" t="n"/>
      <c r="AL22" s="49" t="n"/>
      <c r="AM22" s="47" t="n"/>
      <c r="AN22" s="47" t="n"/>
      <c r="AO22" s="49" t="n"/>
      <c r="AP22" s="47" t="n"/>
      <c r="AQ22" s="47" t="n"/>
      <c r="AR22" s="49" t="n"/>
      <c r="AS22" s="47" t="n"/>
      <c r="AT22" s="47" t="n"/>
      <c r="AU22" s="49" t="n"/>
      <c r="AV22" s="47" t="n"/>
      <c r="AW22" s="47" t="n"/>
      <c r="AX22" s="49" t="n"/>
      <c r="AY22" s="47" t="n"/>
      <c r="AZ22" s="47" t="n"/>
      <c r="BA22" s="49" t="n"/>
      <c r="BB22" s="47" t="n"/>
      <c r="BC22" s="47" t="n"/>
      <c r="BD22" s="47" t="n"/>
      <c r="BE22" s="47" t="n"/>
      <c r="BF22" s="47" t="n"/>
      <c r="BG22" s="47" t="n"/>
      <c r="BH22" s="47" t="n"/>
      <c r="BI22" s="47" t="n"/>
      <c r="BJ22" s="47" t="n"/>
      <c r="BK22" s="47" t="n"/>
      <c r="BL22" s="47" t="n"/>
      <c r="BM22" s="47" t="n"/>
      <c r="BN22" s="47" t="n"/>
      <c r="BO22" s="47" t="n"/>
      <c r="BP22" s="47" t="n"/>
      <c r="BQ22" s="47" t="n"/>
      <c r="BR22" s="47" t="n"/>
      <c r="BS22" s="47" t="n"/>
      <c r="BT22" s="47" t="n"/>
      <c r="BU22" s="47" t="n"/>
      <c r="BV22" s="47" t="n"/>
      <c r="BW22" s="47" t="n"/>
      <c r="BX22" s="47" t="n"/>
      <c r="BY22" s="47" t="n"/>
      <c r="BZ22" s="47" t="n"/>
      <c r="CA22" s="47" t="n"/>
      <c r="CB22" s="47" t="n"/>
      <c r="CC22" s="47" t="n"/>
      <c r="CD22" s="47" t="n"/>
      <c r="CE22" s="47" t="n"/>
      <c r="CF22" s="47" t="n"/>
      <c r="CG22" s="47" t="n"/>
      <c r="CH22" s="47" t="n"/>
      <c r="CI22" s="47" t="n"/>
      <c r="CJ22" s="47" t="n"/>
      <c r="CK22" s="47" t="n"/>
      <c r="CL22" s="47" t="n"/>
      <c r="CM22" s="47" t="n"/>
      <c r="CN22" s="47" t="n"/>
      <c r="CO22" s="47" t="n"/>
      <c r="CP22" s="47" t="n"/>
      <c r="CQ22" s="47" t="n"/>
      <c r="CR22" s="47" t="n"/>
      <c r="CS22" s="47" t="n"/>
      <c r="CT22" s="47" t="n"/>
      <c r="CU22" s="47" t="n"/>
    </row>
    <row customHeight="1" ht="15.15" r="23" s="4" spans="1:99">
      <c r="A23" s="5" t="n">
        <v>501016</v>
      </c>
      <c r="B23" t="s">
        <v>136</v>
      </c>
      <c r="H23" s="2" t="n">
        <v>4</v>
      </c>
      <c r="I23" s="47" t="n">
        <v>0.9911</v>
      </c>
      <c r="J23" s="49" t="n">
        <v>1.56</v>
      </c>
      <c r="K23" s="47" t="n"/>
      <c r="L23" s="47" t="n"/>
      <c r="M23" s="47" t="s">
        <v>68</v>
      </c>
      <c r="N23" s="28">
        <f>(O23-I23)/I23*100</f>
        <v/>
      </c>
      <c r="O23" s="2" t="n">
        <v>0.9408</v>
      </c>
      <c r="P23" s="18" t="s">
        <v>137</v>
      </c>
      <c r="Q23" s="28">
        <f>(R23-I23)/I23*100</f>
        <v/>
      </c>
      <c r="R23" s="2" t="n">
        <v>1.0979</v>
      </c>
      <c r="S23" s="19" t="s">
        <v>138</v>
      </c>
      <c r="T23" s="49" t="n"/>
      <c r="U23" s="47" t="n"/>
      <c r="V23" s="47" t="n"/>
      <c r="W23" s="49" t="n"/>
      <c r="X23" s="47" t="n"/>
      <c r="Y23" s="47" t="n"/>
      <c r="Z23" s="49" t="n"/>
      <c r="AA23" s="47" t="n"/>
      <c r="AB23" s="47" t="n"/>
      <c r="AC23" s="49" t="n"/>
      <c r="AD23" s="47" t="n"/>
      <c r="AE23" s="47" t="n"/>
      <c r="AF23" s="49" t="n"/>
      <c r="AG23" s="47" t="n"/>
      <c r="AH23" s="47" t="n"/>
      <c r="AI23" s="49" t="n"/>
      <c r="AJ23" s="47" t="n"/>
      <c r="AK23" s="47" t="n"/>
      <c r="AL23" s="49" t="n"/>
      <c r="AM23" s="47" t="n"/>
      <c r="AN23" s="47" t="n"/>
      <c r="AO23" s="49" t="n"/>
      <c r="AP23" s="47" t="n"/>
      <c r="AQ23" s="47" t="n"/>
      <c r="AR23" s="49" t="n"/>
      <c r="AS23" s="47" t="n"/>
      <c r="AT23" s="47" t="n"/>
      <c r="AU23" s="49" t="n"/>
      <c r="AV23" s="47" t="n"/>
      <c r="AW23" s="47" t="n"/>
      <c r="AX23" s="49" t="n"/>
      <c r="AY23" s="47" t="n"/>
      <c r="AZ23" s="47" t="n"/>
      <c r="BA23" s="49" t="n"/>
      <c r="BB23" s="47" t="n"/>
      <c r="BC23" s="47" t="n"/>
      <c r="BD23" s="49" t="n"/>
      <c r="BE23" s="47" t="n"/>
      <c r="BF23" s="47" t="n"/>
      <c r="BG23" s="49" t="n"/>
      <c r="BH23" s="47" t="n"/>
      <c r="BI23" s="47" t="n"/>
      <c r="BJ23" s="47" t="n"/>
      <c r="BK23" s="47" t="n"/>
      <c r="BL23" s="47" t="n"/>
      <c r="BM23" s="47" t="n"/>
      <c r="BN23" s="47" t="n"/>
      <c r="BO23" s="47" t="n"/>
      <c r="BP23" s="47" t="n"/>
      <c r="BQ23" s="47" t="n"/>
      <c r="BR23" s="47" t="n"/>
      <c r="BS23" s="47" t="n"/>
      <c r="BT23" s="47" t="n"/>
      <c r="BU23" s="47" t="n"/>
      <c r="BV23" s="47" t="n"/>
      <c r="BW23" s="47" t="n"/>
      <c r="BX23" s="47" t="n"/>
      <c r="BY23" s="47" t="n"/>
      <c r="BZ23" s="47" t="n"/>
      <c r="CA23" s="47" t="n"/>
      <c r="CB23" s="47" t="n"/>
      <c r="CC23" s="47" t="n"/>
      <c r="CD23" s="47" t="n"/>
      <c r="CE23" s="47" t="n"/>
      <c r="CF23" s="47" t="n"/>
      <c r="CG23" s="47" t="n"/>
      <c r="CH23" s="47" t="n"/>
      <c r="CI23" s="47" t="n"/>
      <c r="CJ23" s="47" t="n"/>
      <c r="CK23" s="47" t="n"/>
      <c r="CL23" s="47" t="n"/>
      <c r="CM23" s="47" t="n"/>
      <c r="CN23" s="47" t="n"/>
      <c r="CO23" s="47" t="n"/>
      <c r="CP23" s="47" t="n"/>
      <c r="CQ23" s="47" t="n"/>
      <c r="CR23" s="47" t="n"/>
      <c r="CS23" s="47" t="n"/>
      <c r="CT23" s="47" t="n"/>
      <c r="CU23" s="47" t="n"/>
    </row>
    <row customHeight="1" ht="15.15" r="24" s="4" spans="1:99">
      <c r="A24" s="5" t="s">
        <v>139</v>
      </c>
      <c r="B24" t="s">
        <v>140</v>
      </c>
      <c r="H24" s="2" t="n">
        <v>1</v>
      </c>
      <c r="I24" s="47" t="n">
        <v>1.7651</v>
      </c>
      <c r="J24" s="49" t="n">
        <v>0.68</v>
      </c>
      <c r="K24" s="47" t="n"/>
      <c r="L24" s="47" t="n"/>
      <c r="M24" s="47" t="s">
        <v>68</v>
      </c>
      <c r="N24" s="28">
        <f>(O24-I24)/I24*100</f>
        <v/>
      </c>
      <c r="O24" s="2" t="n">
        <v>1.6383</v>
      </c>
      <c r="P24" s="18" t="s">
        <v>137</v>
      </c>
      <c r="Q24" s="28">
        <f>(R24-I24)/I24*100</f>
        <v/>
      </c>
      <c r="R24" s="2" t="n">
        <v>1.839</v>
      </c>
      <c r="S24" s="19" t="s">
        <v>141</v>
      </c>
      <c r="T24" s="49" t="n"/>
      <c r="U24" s="47" t="n"/>
      <c r="V24" s="47" t="n"/>
      <c r="W24" s="49" t="n"/>
      <c r="X24" s="47" t="n"/>
      <c r="Y24" s="47" t="n"/>
      <c r="Z24" s="49" t="n"/>
      <c r="AA24" s="47" t="n"/>
      <c r="AB24" s="47" t="n"/>
      <c r="AC24" s="49" t="n"/>
      <c r="AD24" s="47" t="n"/>
      <c r="AE24" s="47" t="n"/>
      <c r="AF24" s="49" t="n"/>
      <c r="AG24" s="47" t="n"/>
      <c r="AH24" s="47" t="n"/>
      <c r="AI24" s="49" t="n"/>
      <c r="AJ24" s="47" t="n"/>
      <c r="AK24" s="47" t="n"/>
      <c r="AL24" s="49" t="n"/>
      <c r="AM24" s="47" t="n"/>
      <c r="AN24" s="47" t="n"/>
      <c r="AO24" s="49" t="n"/>
      <c r="AP24" s="47" t="n"/>
      <c r="AQ24" s="47" t="n"/>
      <c r="AR24" s="49" t="n"/>
      <c r="AS24" s="47" t="n"/>
      <c r="AT24" s="47" t="n"/>
      <c r="AU24" s="49" t="n"/>
      <c r="AV24" s="47" t="n"/>
      <c r="AW24" s="47" t="n"/>
      <c r="AX24" s="47" t="n"/>
      <c r="AY24" s="47" t="n"/>
      <c r="AZ24" s="47" t="n"/>
      <c r="BA24" s="47" t="n"/>
      <c r="BB24" s="47" t="n"/>
      <c r="BC24" s="47" t="n"/>
      <c r="BD24" s="47" t="n"/>
      <c r="BE24" s="47" t="n"/>
      <c r="BF24" s="47" t="n"/>
      <c r="BG24" s="47" t="n"/>
      <c r="BH24" s="47" t="n"/>
      <c r="BI24" s="47" t="n"/>
      <c r="BJ24" s="47" t="n"/>
      <c r="BK24" s="47" t="n"/>
      <c r="BL24" s="47" t="n"/>
      <c r="BM24" s="47" t="n"/>
      <c r="BN24" s="47" t="n"/>
      <c r="BO24" s="47" t="n"/>
      <c r="BP24" s="47" t="n"/>
      <c r="BQ24" s="47" t="n"/>
      <c r="BR24" s="47" t="n"/>
      <c r="BS24" s="47" t="n"/>
      <c r="BT24" s="47" t="n"/>
      <c r="BU24" s="47" t="n"/>
      <c r="BV24" s="47" t="n"/>
      <c r="BW24" s="47" t="n"/>
      <c r="BX24" s="47" t="n"/>
      <c r="BY24" s="47" t="n"/>
      <c r="BZ24" s="47" t="n"/>
      <c r="CA24" s="47" t="n"/>
      <c r="CB24" s="47" t="n"/>
      <c r="CC24" s="47" t="n"/>
      <c r="CD24" s="47" t="n"/>
      <c r="CE24" s="47" t="n"/>
      <c r="CF24" s="47" t="n"/>
      <c r="CG24" s="47" t="n"/>
      <c r="CH24" s="47" t="n"/>
      <c r="CI24" s="47" t="n"/>
      <c r="CJ24" s="47" t="n"/>
      <c r="CK24" s="47" t="n"/>
      <c r="CL24" s="47" t="n"/>
      <c r="CM24" s="47" t="n"/>
      <c r="CN24" s="47" t="n"/>
      <c r="CO24" s="47" t="n"/>
      <c r="CP24" s="47" t="n"/>
      <c r="CQ24" s="47" t="n"/>
      <c r="CR24" s="47" t="n"/>
      <c r="CS24" s="47" t="n"/>
      <c r="CT24" s="47" t="n"/>
      <c r="CU24" s="47" t="n"/>
    </row>
    <row customHeight="1" ht="15.15" r="25" s="4" spans="1:99">
      <c r="A25" s="5" t="s">
        <v>142</v>
      </c>
      <c r="B25" t="s">
        <v>143</v>
      </c>
      <c r="H25" s="2" t="n">
        <v>1</v>
      </c>
      <c r="I25" t="n">
        <v>1.286</v>
      </c>
      <c r="J25" s="14" t="n">
        <v>-1.83206106870229</v>
      </c>
      <c r="K25" t="n">
        <v>2</v>
      </c>
      <c r="L25" t="n">
        <v>1.286</v>
      </c>
      <c r="M25" t="s">
        <v>144</v>
      </c>
      <c r="N25" s="28">
        <f>(O25-I25)/I25*100</f>
        <v/>
      </c>
      <c r="O25" s="2" t="n">
        <v>1.219</v>
      </c>
      <c r="P25" s="18" t="s">
        <v>137</v>
      </c>
      <c r="Q25" s="28">
        <f>(R25-I25)/I25*100</f>
        <v/>
      </c>
      <c r="R25" s="2" t="n">
        <v>1.353</v>
      </c>
      <c r="S25" s="19" t="s">
        <v>145</v>
      </c>
      <c r="T25" s="14" t="n">
        <v>1.71073094867807</v>
      </c>
      <c r="U25" t="n">
        <v>1.308</v>
      </c>
      <c r="V25" t="s">
        <v>146</v>
      </c>
      <c r="W25" s="14" t="n">
        <v>3.65474339035769</v>
      </c>
      <c r="X25" t="n">
        <v>1.333</v>
      </c>
      <c r="Y25" t="s">
        <v>147</v>
      </c>
      <c r="Z25" s="14" t="n">
        <v>4.74339035769828</v>
      </c>
      <c r="AA25" t="n">
        <v>1.347</v>
      </c>
      <c r="AB25" t="s">
        <v>148</v>
      </c>
      <c r="AC25" s="32" t="n">
        <v>5.2099533437014</v>
      </c>
      <c r="AD25" t="n">
        <v>1.353</v>
      </c>
      <c r="AE25" t="s">
        <v>149</v>
      </c>
      <c r="AF25" s="14" t="n">
        <v>3.26594090202178</v>
      </c>
      <c r="AG25" t="n">
        <v>1.328</v>
      </c>
      <c r="AH25" t="s">
        <v>150</v>
      </c>
      <c r="AI25" s="14" t="n">
        <v>2.41057542768273</v>
      </c>
      <c r="AJ25" t="n">
        <v>1.317</v>
      </c>
      <c r="AK25" t="s">
        <v>151</v>
      </c>
      <c r="AL25" s="14" t="n">
        <v>0</v>
      </c>
      <c r="AM25" t="n">
        <v>1.286</v>
      </c>
      <c r="AN25" t="s">
        <v>152</v>
      </c>
      <c r="AO25" s="14" t="n">
        <v>-1.01088646967341</v>
      </c>
      <c r="AP25" t="n">
        <v>1.273</v>
      </c>
      <c r="AQ25" t="s">
        <v>153</v>
      </c>
      <c r="AR25" s="14" t="n">
        <v>-1.32192846034216</v>
      </c>
      <c r="AS25" t="n">
        <v>1.269</v>
      </c>
      <c r="AT25" t="s">
        <v>154</v>
      </c>
      <c r="AX25" s="31" t="n">
        <v>-2.33281493001555</v>
      </c>
      <c r="AY25" t="n">
        <v>1.256</v>
      </c>
      <c r="AZ25" t="s">
        <v>155</v>
      </c>
    </row>
    <row customHeight="1" ht="15.15" r="26" s="4" spans="1:99">
      <c r="A26" s="5" t="s">
        <v>156</v>
      </c>
      <c r="B26" t="s">
        <v>157</v>
      </c>
      <c r="I26" s="47" t="n">
        <v>1.5709</v>
      </c>
      <c r="J26" s="49" t="n">
        <v>1.42</v>
      </c>
      <c r="K26" s="47" t="n"/>
      <c r="L26" s="47" t="n"/>
      <c r="M26" s="47" t="s">
        <v>68</v>
      </c>
      <c r="N26" s="28" t="n"/>
      <c r="Q26" s="28" t="n"/>
      <c r="T26" s="49" t="n"/>
      <c r="U26" s="47" t="n"/>
      <c r="V26" s="47" t="n"/>
      <c r="W26" s="49" t="n"/>
      <c r="X26" s="47" t="n"/>
      <c r="Y26" s="47" t="n"/>
      <c r="Z26" s="49" t="n"/>
      <c r="AA26" s="47" t="n"/>
      <c r="AB26" s="47" t="n"/>
      <c r="AC26" s="49" t="n"/>
      <c r="AD26" s="47" t="n"/>
      <c r="AE26" s="47" t="n"/>
      <c r="AF26" s="49" t="n"/>
      <c r="AG26" s="47" t="n"/>
      <c r="AH26" s="47" t="n"/>
      <c r="AI26" s="49" t="n"/>
      <c r="AJ26" s="47" t="n"/>
      <c r="AK26" s="47" t="n"/>
      <c r="AL26" s="49" t="n"/>
      <c r="AM26" s="47" t="n"/>
      <c r="AN26" s="47" t="n"/>
      <c r="AO26" s="49" t="n"/>
      <c r="AP26" s="47" t="n"/>
      <c r="AQ26" s="47" t="n"/>
      <c r="AR26" s="49" t="n"/>
      <c r="AS26" s="47" t="n"/>
      <c r="AT26" s="47" t="n"/>
      <c r="AU26" s="49" t="n"/>
      <c r="AV26" s="47" t="n"/>
      <c r="AW26" s="47" t="n"/>
      <c r="AX26" s="47" t="n"/>
      <c r="AY26" s="47" t="n"/>
      <c r="AZ26" s="47" t="n"/>
      <c r="BA26" s="47" t="n"/>
      <c r="BB26" s="47" t="n"/>
      <c r="BC26" s="47" t="n"/>
      <c r="BD26" s="47" t="n"/>
      <c r="BE26" s="47" t="n"/>
      <c r="BF26" s="47" t="n"/>
      <c r="BG26" s="47" t="n"/>
      <c r="BH26" s="47" t="n"/>
      <c r="BI26" s="47" t="n"/>
      <c r="BJ26" s="47" t="n"/>
      <c r="BK26" s="47" t="n"/>
      <c r="BL26" s="47" t="n"/>
      <c r="BM26" s="47" t="n"/>
      <c r="BN26" s="47" t="n"/>
      <c r="BO26" s="47" t="n"/>
      <c r="BP26" s="47" t="n"/>
      <c r="BQ26" s="47" t="n"/>
      <c r="BR26" s="47" t="n"/>
      <c r="BS26" s="47" t="n"/>
      <c r="BT26" s="47" t="n"/>
      <c r="BU26" s="47" t="n"/>
      <c r="BV26" s="47" t="n"/>
      <c r="BW26" s="47" t="n"/>
      <c r="BX26" s="47" t="n"/>
      <c r="BY26" s="47" t="n"/>
      <c r="BZ26" s="47" t="n"/>
      <c r="CA26" s="47" t="n"/>
      <c r="CB26" s="47" t="n"/>
      <c r="CC26" s="47" t="n"/>
      <c r="CD26" s="47" t="n"/>
      <c r="CE26" s="47" t="n"/>
      <c r="CF26" s="47" t="n"/>
      <c r="CG26" s="47" t="n"/>
      <c r="CH26" s="47" t="n"/>
      <c r="CI26" s="47" t="n"/>
      <c r="CJ26" s="47" t="n"/>
      <c r="CK26" s="47" t="n"/>
      <c r="CL26" s="47" t="n"/>
      <c r="CM26" s="47" t="n"/>
      <c r="CN26" s="47" t="n"/>
      <c r="CO26" s="47" t="n"/>
      <c r="CP26" s="47" t="n"/>
      <c r="CQ26" s="47" t="n"/>
      <c r="CR26" s="47" t="n"/>
      <c r="CS26" s="47" t="n"/>
      <c r="CT26" s="47" t="n"/>
      <c r="CU26" s="47" t="n"/>
    </row>
    <row r="27" spans="1:99">
      <c r="N27" s="28" t="n"/>
      <c r="Q27" s="28" t="n"/>
    </row>
  </sheetData>
  <conditionalFormatting sqref="H2:H65536">
    <cfRule dxfId="0" operator="greaterThanOrEqual" priority="6" type="cellIs">
      <formula>3</formula>
    </cfRule>
    <cfRule dxfId="1" operator="greaterThanOrEqual" priority="5" type="cellIs">
      <formula>4</formula>
    </cfRule>
    <cfRule dxfId="2" operator="greaterThanOrEqual" priority="7" type="cellIs">
      <formula>2</formula>
    </cfRule>
    <cfRule dxfId="3" operator="greaterThanOrEqual" priority="8" type="cellIs">
      <formula>1</formula>
    </cfRule>
  </conditionalFormatting>
  <conditionalFormatting sqref="J2:J65536">
    <cfRule dxfId="2" operator="lessThan" priority="13" type="cellIs">
      <formula>0</formula>
    </cfRule>
    <cfRule dxfId="1" operator="greaterThan" priority="14" type="cellIs">
      <formula>0</formula>
    </cfRule>
  </conditionalFormatting>
  <conditionalFormatting sqref="BG2:BG65536">
    <cfRule dxfId="0" operator="lessThan" priority="2" type="cellIs">
      <formula>3</formula>
    </cfRule>
  </conditionalFormatting>
  <conditionalFormatting sqref="BJ2:BJ65536">
    <cfRule dxfId="0" operator="greaterThan" priority="1" type="cellIs">
      <formula>-3</formula>
    </cfRule>
  </conditionalFormatting>
  <conditionalFormatting sqref="N2:N65536 BD2:BD65536 AX2:AX65536 AR2:AR65536 AL2:AL65536 AF2:AF65536 Z2:Z65536 T2:T65536">
    <cfRule dxfId="0" operator="greaterThan" priority="10" type="cellIs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dxfId="1" operator="greaterThan" priority="12" type="cellIs">
      <formula>0</formula>
    </cfRule>
    <cfRule dxfId="2" operator="lessThan" priority="11" type="cellIs">
      <formula>0</formula>
    </cfRule>
  </conditionalFormatting>
  <conditionalFormatting sqref="Q2:Q65536 AI2:AI65536 AC2:AC65536 BA2:BA65536 AO2:AO65536 W2:W65536 AU2:AU65536">
    <cfRule dxfId="0" operator="lessThan" priority="9" type="cellIs">
      <formula>3</formula>
    </cfRule>
  </conditionalFormatting>
  <conditionalFormatting sqref="BG2:BG65536 BJ2:BJ65536">
    <cfRule dxfId="2" operator="lessThan" priority="3" type="cellIs">
      <formula>0</formula>
    </cfRule>
    <cfRule dxfId="1" operator="greaterThan" priority="4" type="cellIs">
      <formula>0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display="华夏上证50AH优选指数C" ref="B25" r:id="rId24"/>
    <hyperlink xmlns:r="http://schemas.openxmlformats.org/officeDocument/2006/relationships" ref="B26" r:id="rId25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17"/>
  <sheetViews>
    <sheetView workbookViewId="0">
      <selection activeCell="I17" sqref="I17"/>
    </sheetView>
  </sheetViews>
  <sheetFormatPr baseColWidth="8" defaultColWidth="9" defaultRowHeight="14.4" outlineLevelCol="0"/>
  <cols>
    <col customWidth="1" max="1" min="1" style="2" width="11.5555555555556"/>
    <col customWidth="1" max="2" min="2" style="2" width="13.3333333333333"/>
    <col customWidth="1" max="4" min="4" style="4" width="6.55555555555556"/>
    <col customWidth="1" max="5" min="5" style="4" width="5.55555555555556"/>
    <col customWidth="1" max="6" min="6" style="52" width="10.1111111111111"/>
    <col customWidth="1" max="7" min="7" style="52" width="7.33333333333333"/>
    <col customWidth="1" max="8" min="8" style="4" width="5.55555555555556"/>
    <col customWidth="1" max="9" min="9" style="52" width="7.88888888888889"/>
    <col customWidth="1" max="10" min="10" style="52" width="6.77777777777778"/>
    <col customWidth="1" max="11" min="11" style="4" width="12.3333333333333"/>
    <col customWidth="1" max="12" min="12" style="52" width="9"/>
    <col customWidth="1" max="13" min="13" style="4" width="5.66666666666667"/>
    <col customWidth="1" max="14" min="14" style="4" width="9"/>
    <col customWidth="1" max="15" min="15" style="52" width="8.444444444444439"/>
    <col customWidth="1" max="17" min="17" style="4" width="9.66666666666667"/>
    <col customWidth="1" max="18" min="18" style="52" width="7.55555555555556"/>
    <col customWidth="1" hidden="1" max="19" min="19" style="4" width="10.6666666666667"/>
    <col customWidth="1" hidden="1" max="20" min="20" style="4" width="9"/>
    <col customWidth="1" max="21" min="21" style="52" width="7.22222222222222"/>
    <col customWidth="1" hidden="1" max="22" min="22" style="4" width="10.6666666666667"/>
    <col customWidth="1" hidden="1" max="23" min="23" style="4" width="9"/>
    <col customWidth="1" max="24" min="24" style="52" width="7.11111111111111"/>
    <col customWidth="1" hidden="1" max="25" min="25" style="4" width="10.6666666666667"/>
    <col customWidth="1" hidden="1" max="26" min="26" style="4" width="9"/>
    <col customWidth="1" max="27" min="27" style="52" width="7.33333333333333"/>
    <col customWidth="1" hidden="1" max="28" min="28" style="4" width="10.6666666666667"/>
    <col customWidth="1" hidden="1" max="29" min="29" style="4" width="9"/>
    <col customWidth="1" max="30" min="30" style="52" width="7.11111111111111"/>
    <col customWidth="1" hidden="1" max="31" min="31" style="4" width="10.6666666666667"/>
    <col customWidth="1" hidden="1" max="32" min="32" style="4" width="9"/>
    <col customWidth="1" max="33" min="33" style="52" width="6.88888888888889"/>
    <col customWidth="1" hidden="1" max="34" min="34" style="4" width="10.6666666666667"/>
    <col customWidth="1" hidden="1" max="35" min="35" style="4" width="9"/>
    <col customWidth="1" max="36" min="36" style="52" width="6.55555555555556"/>
    <col customWidth="1" hidden="1" max="37" min="37" style="4" width="10.6666666666667"/>
    <col customWidth="1" hidden="1" max="38" min="38" style="4" width="9"/>
    <col customWidth="1" max="39" min="39" style="52" width="6.88888888888889"/>
    <col customWidth="1" hidden="1" max="40" min="40" style="4" width="10.6666666666667"/>
    <col customWidth="1" hidden="1" max="41" min="41" style="4" width="9"/>
    <col customWidth="1" max="42" min="42" style="52" width="6.66666666666667"/>
    <col customWidth="1" hidden="1" max="43" min="43" style="4" width="10.6666666666667"/>
    <col customWidth="1" hidden="1" max="44" min="44" style="4" width="9"/>
    <col customWidth="1" max="45" min="45" style="52" width="6.33333333333333"/>
    <col customWidth="1" hidden="1" max="46" min="46" style="4" width="10.6666666666667"/>
    <col customWidth="1" hidden="1" max="47" min="47" style="4" width="9"/>
    <col customWidth="1" max="48" min="48" style="52" width="7"/>
    <col customWidth="1" hidden="1" max="49" min="49" style="4" width="10.6666666666667"/>
    <col customWidth="1" hidden="1" max="50" min="50" style="4" width="9"/>
    <col customWidth="1" max="51" min="51" style="52" width="7"/>
    <col customWidth="1" hidden="1" max="52" min="52" style="4" width="10.6666666666667"/>
    <col customWidth="1" hidden="1" max="53" min="53" style="4" width="9"/>
    <col customWidth="1" max="54" min="54" style="52" width="6.88888888888889"/>
    <col customWidth="1" hidden="1" max="55" min="55" style="4" width="10.6666666666667"/>
    <col customWidth="1" hidden="1" max="56" min="56" style="4" width="9"/>
    <col customWidth="1" max="57" min="57" style="52" width="7"/>
    <col customWidth="1" hidden="1" max="58" min="58" style="4" width="10.6666666666667"/>
    <col customWidth="1" hidden="1" max="59" min="59" style="4" width="9"/>
    <col customWidth="1" max="60" min="60" style="52" width="6.22222222222222"/>
  </cols>
  <sheetData>
    <row customHeight="1" ht="15.15" r="1" s="4" spans="1:97">
      <c r="A1" t="s">
        <v>158</v>
      </c>
      <c r="B1" t="s">
        <v>159</v>
      </c>
      <c r="C1" t="s">
        <v>3</v>
      </c>
      <c r="D1" t="s">
        <v>7</v>
      </c>
      <c r="E1" t="s">
        <v>160</v>
      </c>
      <c r="F1" t="s">
        <v>161</v>
      </c>
      <c r="G1" t="s">
        <v>9</v>
      </c>
      <c r="H1" t="s">
        <v>10</v>
      </c>
      <c r="I1" t="s">
        <v>162</v>
      </c>
      <c r="J1" t="s">
        <v>163</v>
      </c>
      <c r="K1" t="s">
        <v>164</v>
      </c>
      <c r="L1" t="s">
        <v>13</v>
      </c>
      <c r="M1" t="s">
        <v>165</v>
      </c>
      <c r="N1" t="s">
        <v>166</v>
      </c>
      <c r="O1" t="s">
        <v>16</v>
      </c>
      <c r="P1" t="s">
        <v>167</v>
      </c>
      <c r="Q1" t="s">
        <v>168</v>
      </c>
      <c r="R1" t="s">
        <v>19</v>
      </c>
      <c r="S1" t="s">
        <v>169</v>
      </c>
      <c r="T1" t="s">
        <v>21</v>
      </c>
      <c r="U1" t="s">
        <v>22</v>
      </c>
      <c r="V1" t="s">
        <v>170</v>
      </c>
      <c r="W1" t="s">
        <v>24</v>
      </c>
      <c r="X1" t="s">
        <v>25</v>
      </c>
      <c r="Y1" t="s">
        <v>171</v>
      </c>
      <c r="Z1" t="s">
        <v>27</v>
      </c>
      <c r="AA1" t="s">
        <v>28</v>
      </c>
      <c r="AB1" t="s">
        <v>172</v>
      </c>
      <c r="AC1" t="s">
        <v>30</v>
      </c>
      <c r="AD1" t="s">
        <v>31</v>
      </c>
      <c r="AE1" t="s">
        <v>173</v>
      </c>
      <c r="AF1" t="s">
        <v>33</v>
      </c>
      <c r="AG1" t="s">
        <v>34</v>
      </c>
      <c r="AH1" t="s">
        <v>174</v>
      </c>
      <c r="AI1" t="s">
        <v>36</v>
      </c>
      <c r="AJ1" t="s">
        <v>37</v>
      </c>
      <c r="AK1" t="s">
        <v>175</v>
      </c>
      <c r="AL1" t="s">
        <v>39</v>
      </c>
      <c r="AM1" t="s">
        <v>40</v>
      </c>
      <c r="AN1" t="s">
        <v>176</v>
      </c>
      <c r="AO1" t="s">
        <v>42</v>
      </c>
      <c r="AP1" t="s">
        <v>43</v>
      </c>
      <c r="AQ1" t="s">
        <v>177</v>
      </c>
      <c r="AR1" t="s">
        <v>45</v>
      </c>
      <c r="AS1" t="s">
        <v>46</v>
      </c>
      <c r="AT1" t="s">
        <v>178</v>
      </c>
      <c r="AU1" t="s">
        <v>48</v>
      </c>
      <c r="AV1" t="s">
        <v>49</v>
      </c>
      <c r="AW1" t="s">
        <v>179</v>
      </c>
      <c r="AX1" t="s">
        <v>51</v>
      </c>
      <c r="AY1" t="s">
        <v>52</v>
      </c>
      <c r="AZ1" t="s">
        <v>180</v>
      </c>
      <c r="BA1" t="s">
        <v>54</v>
      </c>
      <c r="BB1" t="s">
        <v>55</v>
      </c>
      <c r="BC1" t="s">
        <v>181</v>
      </c>
      <c r="BD1" t="s">
        <v>57</v>
      </c>
      <c r="BE1" t="s">
        <v>58</v>
      </c>
      <c r="BF1" t="s">
        <v>182</v>
      </c>
      <c r="BG1" t="s">
        <v>60</v>
      </c>
      <c r="BH1" t="s">
        <v>61</v>
      </c>
      <c r="BI1" t="s">
        <v>183</v>
      </c>
      <c r="BJ1" t="s">
        <v>63</v>
      </c>
    </row>
    <row customHeight="1" ht="15.15" r="2" s="4" spans="1:97">
      <c r="A2" t="s">
        <v>184</v>
      </c>
      <c r="B2" t="s">
        <v>185</v>
      </c>
      <c r="C2" t="s">
        <v>186</v>
      </c>
      <c r="D2" t="s">
        <v>187</v>
      </c>
      <c r="E2" t="s">
        <v>188</v>
      </c>
      <c r="F2" s="11" t="n">
        <v>2871.9813</v>
      </c>
      <c r="G2" s="11" t="n">
        <v>-0.6129404593580819</v>
      </c>
      <c r="H2" t="n">
        <v>3</v>
      </c>
      <c r="I2" s="11" t="n">
        <v>-1.20667951767906</v>
      </c>
      <c r="J2" s="11" t="n">
        <v>1.403713164</v>
      </c>
      <c r="K2" t="s">
        <v>189</v>
      </c>
      <c r="L2" s="52">
        <f>(M2-F2)/F2*100</f>
        <v/>
      </c>
      <c r="M2" t="n">
        <v>2870</v>
      </c>
      <c r="O2" s="52">
        <f>(P2-F2)/F2*100</f>
        <v/>
      </c>
      <c r="P2" t="n">
        <v>3263</v>
      </c>
      <c r="R2" s="42" t="n">
        <v>2.40044042069494</v>
      </c>
      <c r="S2" s="2" t="n">
        <v>2940.9215</v>
      </c>
      <c r="T2" s="2" t="s">
        <v>83</v>
      </c>
      <c r="U2" s="53" t="n">
        <v>4.73199808090673</v>
      </c>
      <c r="V2" s="2" t="n">
        <v>3007.8834</v>
      </c>
      <c r="W2" s="2" t="s">
        <v>190</v>
      </c>
      <c r="X2" s="42" t="n">
        <v>1.98729706213616</v>
      </c>
      <c r="Y2" s="2" t="n">
        <v>2929.0561</v>
      </c>
      <c r="Z2" s="2" t="s">
        <v>191</v>
      </c>
      <c r="AA2" s="42" t="n">
        <v>2.86905071422296</v>
      </c>
      <c r="AB2" s="2" t="n">
        <v>2954.3799</v>
      </c>
      <c r="AC2" s="2" t="s">
        <v>192</v>
      </c>
      <c r="AD2" s="42" t="n">
        <v>3.71221776409199</v>
      </c>
      <c r="AE2" s="2" t="n">
        <v>2978.5955</v>
      </c>
      <c r="AF2" s="2" t="s">
        <v>122</v>
      </c>
      <c r="AG2" s="42" t="n">
        <v>4.16370747260784</v>
      </c>
      <c r="AH2" s="2" t="n">
        <v>2991.5622</v>
      </c>
      <c r="AI2" s="2" t="s">
        <v>141</v>
      </c>
      <c r="AJ2" s="42" t="n">
        <v>1.32289510380865</v>
      </c>
      <c r="AK2" s="2" t="n">
        <v>2909.9746</v>
      </c>
      <c r="AL2" s="2" t="s">
        <v>126</v>
      </c>
      <c r="AM2" s="42" t="n">
        <v>3.71635776319295</v>
      </c>
      <c r="AN2" s="2" t="n">
        <v>2978.7144</v>
      </c>
      <c r="AO2" s="2" t="s">
        <v>145</v>
      </c>
      <c r="AP2" s="42" t="n">
        <v>1.15807160722112</v>
      </c>
      <c r="AQ2" s="2" t="n">
        <v>2905.2409</v>
      </c>
      <c r="AR2" s="2" t="s">
        <v>193</v>
      </c>
      <c r="AS2" s="42" t="n">
        <v>1.49171932282428</v>
      </c>
      <c r="AT2" s="2" t="n">
        <v>2914.8232</v>
      </c>
      <c r="AU2" s="2" t="s">
        <v>194</v>
      </c>
      <c r="AV2" s="42" t="n">
        <v>0.674161771178668</v>
      </c>
      <c r="AW2" s="2" t="n">
        <v>2891.3431</v>
      </c>
      <c r="AX2" s="2" t="s">
        <v>195</v>
      </c>
      <c r="AY2" s="42" t="n">
        <v>1.31924257306272</v>
      </c>
      <c r="AZ2" s="2" t="n">
        <v>2909.8697</v>
      </c>
      <c r="BA2" s="2" t="s">
        <v>91</v>
      </c>
      <c r="BB2" s="54" t="n">
        <v>0.463342153376834</v>
      </c>
      <c r="BC2" s="2" t="n">
        <v>2885.2884</v>
      </c>
      <c r="BD2" s="2" t="s">
        <v>196</v>
      </c>
      <c r="BE2" s="42" t="n">
        <v>2.15911921153526</v>
      </c>
      <c r="BF2" s="2" t="n">
        <v>2933.9908</v>
      </c>
      <c r="BG2" s="2" t="s">
        <v>72</v>
      </c>
      <c r="BH2" s="4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</row>
    <row customHeight="1" ht="15.15" r="3" s="4" spans="1:97">
      <c r="A3" t="s">
        <v>197</v>
      </c>
      <c r="B3" t="s">
        <v>198</v>
      </c>
      <c r="F3" s="11" t="n">
        <v>2894.7154</v>
      </c>
      <c r="G3" s="11" t="n">
        <v>-1.22048880975741</v>
      </c>
      <c r="H3" t="n">
        <v>4</v>
      </c>
      <c r="I3" s="11" t="n">
        <v>-1.91552900648045</v>
      </c>
      <c r="J3" s="11" t="n">
        <v>0.417003157</v>
      </c>
      <c r="K3" t="s">
        <v>189</v>
      </c>
      <c r="L3" s="52">
        <f>(M3-F3)/F3*100</f>
        <v/>
      </c>
      <c r="M3" t="n">
        <v>2747</v>
      </c>
      <c r="O3" s="52">
        <f>(P3-F3)/F3*100</f>
        <v/>
      </c>
      <c r="P3" t="n">
        <v>3042</v>
      </c>
      <c r="R3" s="54" t="n">
        <v>0.103198400782328</v>
      </c>
      <c r="S3" s="2" t="n">
        <v>2897.7027</v>
      </c>
      <c r="T3" s="2" t="s">
        <v>199</v>
      </c>
      <c r="U3" s="42" t="n">
        <v>4.16983306890895</v>
      </c>
      <c r="V3" s="2" t="n">
        <v>3015.4202</v>
      </c>
      <c r="W3" s="2" t="s">
        <v>200</v>
      </c>
      <c r="X3" s="42" t="n">
        <v>3.8003010589573</v>
      </c>
      <c r="Y3" s="2" t="n">
        <v>3004.7233</v>
      </c>
      <c r="Z3" s="2" t="s">
        <v>79</v>
      </c>
      <c r="AA3" s="42" t="n">
        <v>4.0431643124571</v>
      </c>
      <c r="AB3" s="2" t="n">
        <v>3011.7535</v>
      </c>
      <c r="AC3" s="2" t="s">
        <v>201</v>
      </c>
      <c r="AD3" s="42" t="n">
        <v>4.7699404231587</v>
      </c>
      <c r="AE3" s="2" t="n">
        <v>3032.7916</v>
      </c>
      <c r="AF3" s="2" t="s">
        <v>122</v>
      </c>
      <c r="AG3" s="42" t="n">
        <v>2.71190390599365</v>
      </c>
      <c r="AH3" s="2" t="n">
        <v>2973.2173</v>
      </c>
      <c r="AI3" s="2" t="s">
        <v>192</v>
      </c>
      <c r="AJ3" s="42" t="n">
        <v>2.45247252976925</v>
      </c>
      <c r="AK3" s="2" t="n">
        <v>2965.7075</v>
      </c>
      <c r="AL3" s="2" t="s">
        <v>126</v>
      </c>
      <c r="AM3" s="42" t="n">
        <v>2.993251080918</v>
      </c>
      <c r="AN3" s="2" t="n">
        <v>2981.3615</v>
      </c>
      <c r="AO3" s="2" t="s">
        <v>202</v>
      </c>
      <c r="AP3" s="42" t="n">
        <v>2.52027539563993</v>
      </c>
      <c r="AQ3" s="2" t="n">
        <v>2967.6702</v>
      </c>
      <c r="AR3" s="2" t="s">
        <v>193</v>
      </c>
      <c r="AS3" s="53" t="n">
        <v>5.01817208006009</v>
      </c>
      <c r="AT3" s="2" t="n">
        <v>3039.9772</v>
      </c>
      <c r="AU3" s="2" t="s">
        <v>141</v>
      </c>
      <c r="AV3" s="42" t="n">
        <v>2.07225553158007</v>
      </c>
      <c r="AW3" s="2" t="n">
        <v>2954.7013</v>
      </c>
      <c r="AX3" s="2" t="s">
        <v>195</v>
      </c>
      <c r="AY3" s="42" t="n">
        <v>4.78747237120444</v>
      </c>
      <c r="AZ3" s="2" t="n">
        <v>3033.2991</v>
      </c>
      <c r="BA3" s="2" t="s">
        <v>145</v>
      </c>
      <c r="BB3" s="42" t="n">
        <v>0.951786141048617</v>
      </c>
      <c r="BC3" s="2" t="n">
        <v>2922.2669</v>
      </c>
      <c r="BD3" s="2" t="s">
        <v>196</v>
      </c>
      <c r="BE3" s="42" t="n">
        <v>3.66287131370497</v>
      </c>
      <c r="BF3" s="2" t="n">
        <v>3000.7451</v>
      </c>
      <c r="BG3" s="2" t="s">
        <v>72</v>
      </c>
      <c r="BH3" s="4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</row>
    <row customHeight="1" ht="15.15" r="4" s="4" spans="1:97">
      <c r="A4" t="s">
        <v>203</v>
      </c>
      <c r="B4" t="s">
        <v>204</v>
      </c>
      <c r="F4" s="11" t="n">
        <v>3828.6706</v>
      </c>
      <c r="G4" s="11" t="n">
        <v>-0.870783593901975</v>
      </c>
      <c r="H4" t="n">
        <v>3</v>
      </c>
      <c r="I4" s="11" t="n">
        <v>-1.6184047021866</v>
      </c>
      <c r="J4" s="11" t="n">
        <v>1.162005569</v>
      </c>
      <c r="K4" t="s">
        <v>205</v>
      </c>
      <c r="L4" s="52">
        <f>(M4-F4)/F4*100</f>
        <v/>
      </c>
      <c r="M4" t="n">
        <v>3633</v>
      </c>
      <c r="O4" s="52">
        <f>(P4-F4)/F4*100</f>
        <v/>
      </c>
      <c r="P4" t="n">
        <v>4120</v>
      </c>
      <c r="R4" s="54" t="n">
        <v>-0.369381476693235</v>
      </c>
      <c r="S4" s="2" t="n">
        <v>3814.5282</v>
      </c>
      <c r="T4" s="2" t="s">
        <v>199</v>
      </c>
      <c r="U4" s="42" t="n">
        <v>3.25362281100913</v>
      </c>
      <c r="V4" s="2" t="n">
        <v>3953.2411</v>
      </c>
      <c r="W4" s="2" t="s">
        <v>190</v>
      </c>
      <c r="X4" s="42" t="n">
        <v>2.455546841768</v>
      </c>
      <c r="Y4" s="2" t="n">
        <v>3922.6854</v>
      </c>
      <c r="Z4" s="2" t="s">
        <v>79</v>
      </c>
      <c r="AA4" s="42" t="n">
        <v>1.75544743911895</v>
      </c>
      <c r="AB4" s="2" t="n">
        <v>3895.8809</v>
      </c>
      <c r="AC4" s="2" t="s">
        <v>192</v>
      </c>
      <c r="AD4" s="42" t="n">
        <v>1.09691337771393</v>
      </c>
      <c r="AE4" s="2" t="n">
        <v>3870.6678</v>
      </c>
      <c r="AF4" s="2" t="s">
        <v>83</v>
      </c>
      <c r="AG4" s="42" t="n">
        <v>2.5573994273626</v>
      </c>
      <c r="AH4" s="2" t="n">
        <v>3926.585</v>
      </c>
      <c r="AI4" s="2" t="s">
        <v>202</v>
      </c>
      <c r="AJ4" s="42" t="n">
        <v>1.51700958552037</v>
      </c>
      <c r="AK4" s="2" t="n">
        <v>3886.7519</v>
      </c>
      <c r="AL4" s="2" t="s">
        <v>191</v>
      </c>
      <c r="AM4" s="53" t="n">
        <v>4.54837248208295</v>
      </c>
      <c r="AN4" s="2" t="n">
        <v>4002.8128</v>
      </c>
      <c r="AO4" s="2" t="s">
        <v>141</v>
      </c>
      <c r="AP4" s="42" t="n">
        <v>1.86254988872639</v>
      </c>
      <c r="AQ4" s="2" t="n">
        <v>3899.9815</v>
      </c>
      <c r="AR4" s="2" t="s">
        <v>193</v>
      </c>
      <c r="AS4" s="42" t="n">
        <v>4.26268846424134</v>
      </c>
      <c r="AT4" s="2" t="n">
        <v>3991.8749</v>
      </c>
      <c r="AU4" s="2" t="s">
        <v>145</v>
      </c>
      <c r="AV4" s="42" t="n">
        <v>1.26463216762497</v>
      </c>
      <c r="AW4" s="2" t="n">
        <v>3877.0892</v>
      </c>
      <c r="AX4" s="2" t="s">
        <v>195</v>
      </c>
      <c r="AY4" s="42" t="n">
        <v>2.01601046587816</v>
      </c>
      <c r="AZ4" s="2" t="n">
        <v>3905.857</v>
      </c>
      <c r="BA4" s="2" t="s">
        <v>91</v>
      </c>
      <c r="BB4" s="42" t="n">
        <v>0.556960946183253</v>
      </c>
      <c r="BC4" s="2" t="n">
        <v>3849.9948</v>
      </c>
      <c r="BD4" s="2" t="s">
        <v>196</v>
      </c>
      <c r="BE4" s="42" t="n">
        <v>3.09163708154993</v>
      </c>
      <c r="BF4" s="2" t="n">
        <v>3947.0392</v>
      </c>
      <c r="BG4" s="2" t="s">
        <v>72</v>
      </c>
      <c r="BH4" s="4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</row>
    <row customHeight="1" ht="15.15" r="5" s="4" spans="1:97">
      <c r="A5" t="s">
        <v>206</v>
      </c>
      <c r="B5" t="s">
        <v>207</v>
      </c>
      <c r="F5" s="11" t="n">
        <v>4183.415</v>
      </c>
      <c r="G5" s="11" t="n">
        <v>-0.193557098986343</v>
      </c>
      <c r="H5" t="n">
        <v>4</v>
      </c>
      <c r="I5" s="11" t="n">
        <v>-1.22121254694361</v>
      </c>
      <c r="J5" s="11" t="n">
        <v>0.217363298</v>
      </c>
      <c r="K5" t="s">
        <v>208</v>
      </c>
      <c r="L5" s="52">
        <f>(M5-F5)/F5*100</f>
        <v/>
      </c>
      <c r="M5" t="n">
        <v>4091</v>
      </c>
      <c r="O5" s="52">
        <f>(P5-F5)/F5*100</f>
        <v/>
      </c>
      <c r="P5" t="n">
        <v>5080</v>
      </c>
      <c r="R5" s="42" t="n">
        <v>1.38109654433041</v>
      </c>
      <c r="S5" s="2" t="n">
        <v>4241.192</v>
      </c>
      <c r="T5" s="2" t="s">
        <v>74</v>
      </c>
      <c r="U5" s="53" t="n">
        <v>4.23962241374571</v>
      </c>
      <c r="V5" s="2" t="n">
        <v>4360.776</v>
      </c>
      <c r="W5" s="2" t="s">
        <v>190</v>
      </c>
      <c r="X5" s="42" t="n">
        <v>1.80264209981559</v>
      </c>
      <c r="Y5" s="2" t="n">
        <v>4258.827</v>
      </c>
      <c r="Z5" s="2" t="s">
        <v>95</v>
      </c>
      <c r="AA5" s="42" t="n">
        <v>2.2266258547144</v>
      </c>
      <c r="AB5" s="2" t="n">
        <v>4276.564</v>
      </c>
      <c r="AC5" s="2" t="s">
        <v>192</v>
      </c>
      <c r="AD5" s="42" t="n">
        <v>0.879807525669808</v>
      </c>
      <c r="AE5" s="2" t="n">
        <v>4220.221</v>
      </c>
      <c r="AF5" s="2" t="s">
        <v>191</v>
      </c>
      <c r="AG5" s="42" t="n">
        <v>3.05537461619276</v>
      </c>
      <c r="AH5" s="2" t="n">
        <v>4311.234</v>
      </c>
      <c r="AI5" s="2" t="s">
        <v>202</v>
      </c>
      <c r="AJ5" s="42" t="n">
        <v>0.324902023825024</v>
      </c>
      <c r="AK5" s="2" t="n">
        <v>4197.007</v>
      </c>
      <c r="AL5" s="2" t="s">
        <v>126</v>
      </c>
      <c r="AM5" s="42" t="n">
        <v>2.83342675780432</v>
      </c>
      <c r="AN5" s="2" t="n">
        <v>4301.949</v>
      </c>
      <c r="AO5" s="2" t="s">
        <v>141</v>
      </c>
      <c r="AP5" s="42" t="n">
        <v>0.110101436266777</v>
      </c>
      <c r="AQ5" s="2" t="n">
        <v>4188.021</v>
      </c>
      <c r="AR5" s="2" t="s">
        <v>193</v>
      </c>
      <c r="AS5" s="42" t="n">
        <v>2.3851088166008</v>
      </c>
      <c r="AT5" s="2" t="n">
        <v>4283.194</v>
      </c>
      <c r="AU5" s="2" t="s">
        <v>145</v>
      </c>
      <c r="AV5" s="54" t="n">
        <v>-0.888173896206806</v>
      </c>
      <c r="AW5" s="2" t="n">
        <v>4146.259</v>
      </c>
      <c r="AX5" s="2" t="s">
        <v>195</v>
      </c>
      <c r="AY5" s="42" t="n">
        <v>0.599988287081257</v>
      </c>
      <c r="AZ5" s="2" t="n">
        <v>4208.515</v>
      </c>
      <c r="BA5" s="2" t="s">
        <v>194</v>
      </c>
      <c r="BB5" s="42" t="n">
        <v>-0.0795522318488488</v>
      </c>
      <c r="BC5" s="2" t="n">
        <v>4180.087</v>
      </c>
      <c r="BD5" s="2" t="s">
        <v>196</v>
      </c>
      <c r="BE5" s="42" t="n">
        <v>1.23631052620886</v>
      </c>
      <c r="BF5" s="2" t="n">
        <v>4235.135</v>
      </c>
      <c r="BG5" s="2" t="s">
        <v>209</v>
      </c>
      <c r="BH5" s="4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</row>
    <row customHeight="1" ht="15.15" r="6" s="4" spans="1:97">
      <c r="A6" t="s">
        <v>210</v>
      </c>
      <c r="B6" t="s">
        <v>211</v>
      </c>
      <c r="F6" s="11" t="n">
        <v>4894.9416</v>
      </c>
      <c r="G6" s="11" t="n">
        <v>0.116215962764913</v>
      </c>
      <c r="H6" t="n">
        <v>1</v>
      </c>
      <c r="I6" s="11" t="n">
        <v>0.116215962764913</v>
      </c>
      <c r="J6" s="11" t="n">
        <v>0.589339706</v>
      </c>
      <c r="K6" t="s">
        <v>205</v>
      </c>
      <c r="L6" s="52">
        <f>(M6-F6)/F6*100</f>
        <v/>
      </c>
      <c r="M6" t="n">
        <v>4600</v>
      </c>
      <c r="O6" s="52">
        <f>(P6-F6)/F6*100</f>
        <v/>
      </c>
      <c r="P6" t="n">
        <v>5850</v>
      </c>
      <c r="R6" s="42" t="n">
        <v>0.9389570653917531</v>
      </c>
      <c r="S6" s="2" t="n">
        <v>4940.903</v>
      </c>
      <c r="T6" s="2" t="s">
        <v>199</v>
      </c>
      <c r="U6" s="53" t="n">
        <v>4.8251770766785</v>
      </c>
      <c r="V6" s="2" t="n">
        <v>5131.1312</v>
      </c>
      <c r="W6" s="2" t="s">
        <v>190</v>
      </c>
      <c r="X6" s="42" t="n">
        <v>1.14595442773004</v>
      </c>
      <c r="Y6" s="2" t="n">
        <v>4951.0354</v>
      </c>
      <c r="Z6" s="2" t="s">
        <v>71</v>
      </c>
      <c r="AA6" s="42" t="n">
        <v>3.87187663280804</v>
      </c>
      <c r="AB6" s="2" t="n">
        <v>5084.4677</v>
      </c>
      <c r="AC6" s="2" t="s">
        <v>202</v>
      </c>
      <c r="AD6" s="42" t="n">
        <v>0.459163802893995</v>
      </c>
      <c r="AE6" s="2" t="n">
        <v>4917.4174</v>
      </c>
      <c r="AF6" s="2" t="s">
        <v>191</v>
      </c>
      <c r="AG6" s="42" t="n">
        <v>2.663183969345</v>
      </c>
      <c r="AH6" s="2" t="n">
        <v>5025.3029</v>
      </c>
      <c r="AI6" s="2" t="s">
        <v>141</v>
      </c>
      <c r="AJ6" s="42" t="n">
        <v>-0.396298905792879</v>
      </c>
      <c r="AK6" s="2" t="n">
        <v>4875.543</v>
      </c>
      <c r="AL6" s="2" t="s">
        <v>193</v>
      </c>
      <c r="AM6" s="42" t="n">
        <v>2.29062998422698</v>
      </c>
      <c r="AN6" s="2" t="n">
        <v>5007.0666</v>
      </c>
      <c r="AO6" s="2" t="s">
        <v>145</v>
      </c>
      <c r="AP6" s="54" t="n">
        <v>-0.541475305854515</v>
      </c>
      <c r="AQ6" s="2" t="n">
        <v>4868.4367</v>
      </c>
      <c r="AR6" s="2" t="s">
        <v>195</v>
      </c>
      <c r="AS6" s="42" t="n">
        <v>0.350686512786996</v>
      </c>
      <c r="AT6" s="2" t="n">
        <v>4912.1075</v>
      </c>
      <c r="AU6" s="2" t="s">
        <v>91</v>
      </c>
      <c r="AV6" s="42" t="n">
        <v>-0.261069508980453</v>
      </c>
      <c r="AW6" s="2" t="n">
        <v>4882.1624</v>
      </c>
      <c r="AX6" s="2" t="s">
        <v>212</v>
      </c>
      <c r="AY6" s="42" t="n">
        <v>1.63783772210888</v>
      </c>
      <c r="AZ6" s="2" t="n">
        <v>4975.1128</v>
      </c>
      <c r="BA6" s="2" t="s">
        <v>72</v>
      </c>
      <c r="BB6" s="42" t="n">
        <v>-0.116081058045718</v>
      </c>
      <c r="BC6" s="2" t="n">
        <v>4889.2595</v>
      </c>
      <c r="BD6" s="2" t="s">
        <v>135</v>
      </c>
      <c r="BE6" s="42" t="n">
        <v>0.190302576847904</v>
      </c>
      <c r="BF6" s="2" t="n">
        <v>4904.2568</v>
      </c>
      <c r="BG6" s="2" t="s">
        <v>213</v>
      </c>
      <c r="BH6" s="4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</row>
    <row customHeight="1" ht="15.15" r="7" s="4" spans="1:97">
      <c r="A7" t="s">
        <v>214</v>
      </c>
      <c r="B7" t="s">
        <v>215</v>
      </c>
      <c r="F7" s="11" t="n">
        <v>9178.602000000001</v>
      </c>
      <c r="G7" s="11" t="n">
        <v>-1.58428402598313</v>
      </c>
      <c r="H7" t="n">
        <v>3</v>
      </c>
      <c r="I7" s="11" t="n">
        <v>-2.61491201275237</v>
      </c>
      <c r="J7" s="11" t="n">
        <v>0.311098397</v>
      </c>
      <c r="K7" t="s">
        <v>208</v>
      </c>
      <c r="L7" s="52">
        <f>(M7-F7)/F7*100</f>
        <v/>
      </c>
      <c r="M7" t="n">
        <v>6203</v>
      </c>
      <c r="O7" s="52">
        <f>(P7-F7)/F7*100</f>
        <v/>
      </c>
      <c r="P7" t="n">
        <v>9472</v>
      </c>
      <c r="R7" s="54" t="n">
        <v>-0.691597696468386</v>
      </c>
      <c r="S7" s="2" t="n">
        <v>9115.123</v>
      </c>
      <c r="T7" s="2" t="s">
        <v>199</v>
      </c>
      <c r="U7" s="42" t="n">
        <v>1.71283164908991</v>
      </c>
      <c r="V7" s="2" t="n">
        <v>9335.816000000001</v>
      </c>
      <c r="W7" s="2" t="s">
        <v>190</v>
      </c>
      <c r="X7" s="42" t="n">
        <v>0.158618926934617</v>
      </c>
      <c r="Y7" s="2" t="n">
        <v>9193.161</v>
      </c>
      <c r="Z7" s="2" t="s">
        <v>74</v>
      </c>
      <c r="AA7" s="42" t="n">
        <v>3.24928567553097</v>
      </c>
      <c r="AB7" s="2" t="n">
        <v>9476.841</v>
      </c>
      <c r="AC7" s="2" t="s">
        <v>216</v>
      </c>
      <c r="AD7" s="42" t="n">
        <v>-0.338482919294258</v>
      </c>
      <c r="AE7" s="2" t="n">
        <v>9147.534</v>
      </c>
      <c r="AF7" s="2" t="s">
        <v>83</v>
      </c>
      <c r="AG7" s="53" t="n">
        <v>6.30696265073918</v>
      </c>
      <c r="AH7" s="2" t="n">
        <v>9757.493</v>
      </c>
      <c r="AI7" s="2" t="s">
        <v>141</v>
      </c>
      <c r="AJ7" s="42" t="n">
        <v>2.42904093673524</v>
      </c>
      <c r="AK7" s="2" t="n">
        <v>9401.554</v>
      </c>
      <c r="AL7" s="2" t="s">
        <v>121</v>
      </c>
      <c r="AM7" s="42" t="n">
        <v>5.99303684809516</v>
      </c>
      <c r="AN7" s="2" t="n">
        <v>9728.679</v>
      </c>
      <c r="AO7" s="2" t="s">
        <v>145</v>
      </c>
      <c r="AP7" s="42" t="n">
        <v>3.59113512057718</v>
      </c>
      <c r="AQ7" s="2" t="n">
        <v>9508.218000000001</v>
      </c>
      <c r="AR7" s="2" t="s">
        <v>194</v>
      </c>
      <c r="AS7" s="42" t="n">
        <v>3.87590615651489</v>
      </c>
      <c r="AT7" s="2" t="n">
        <v>9534.356</v>
      </c>
      <c r="AU7" s="2" t="s">
        <v>91</v>
      </c>
      <c r="AV7" s="42" t="n">
        <v>3.04098598021789</v>
      </c>
      <c r="AW7" s="2" t="n">
        <v>9457.722</v>
      </c>
      <c r="AX7" s="2" t="s">
        <v>195</v>
      </c>
      <c r="AY7" s="42" t="n">
        <v>4.68121398008106</v>
      </c>
      <c r="AZ7" s="2" t="n">
        <v>9608.272000000001</v>
      </c>
      <c r="BA7" s="2" t="s">
        <v>72</v>
      </c>
      <c r="BB7" s="42" t="n">
        <v>1.57910758087123</v>
      </c>
      <c r="BC7" s="2" t="n">
        <v>9323.541999999999</v>
      </c>
      <c r="BD7" s="2" t="s">
        <v>196</v>
      </c>
      <c r="BE7" s="42" t="n">
        <v>2.68512568689653</v>
      </c>
      <c r="BF7" s="2" t="n">
        <v>9425.058999999999</v>
      </c>
      <c r="BG7" s="2" t="s">
        <v>212</v>
      </c>
      <c r="BH7" s="4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</row>
    <row customHeight="1" ht="15.15" r="8" s="4" spans="1:97">
      <c r="A8" t="s">
        <v>217</v>
      </c>
      <c r="B8" t="s">
        <v>218</v>
      </c>
      <c r="F8" s="11" t="n">
        <v>15624.7894</v>
      </c>
      <c r="G8" s="11" t="n">
        <v>-2.01389280490201</v>
      </c>
      <c r="H8" t="n">
        <v>3</v>
      </c>
      <c r="I8" s="11" t="n">
        <v>-2.53062053523794</v>
      </c>
      <c r="J8" s="11" t="n">
        <v>0.239513624</v>
      </c>
      <c r="K8" t="s">
        <v>205</v>
      </c>
      <c r="L8" s="52">
        <f>(M8-F8)/F8*100</f>
        <v/>
      </c>
      <c r="M8" t="n">
        <v>14809</v>
      </c>
      <c r="N8" t="n">
        <v>20190809</v>
      </c>
      <c r="O8" s="52">
        <f>(P8-F8)/F8*100</f>
        <v/>
      </c>
      <c r="P8" t="n">
        <v>16617</v>
      </c>
      <c r="Q8" t="n">
        <v>20191105</v>
      </c>
      <c r="R8" s="54" t="n">
        <v>-0.25987742273185</v>
      </c>
      <c r="S8" s="2" t="n">
        <v>15584.1841</v>
      </c>
      <c r="T8" s="2" t="s">
        <v>199</v>
      </c>
      <c r="U8" s="42" t="n">
        <v>1.21017119117138</v>
      </c>
      <c r="V8" s="2" t="n">
        <v>15813.8761</v>
      </c>
      <c r="W8" s="2" t="s">
        <v>90</v>
      </c>
      <c r="X8" s="42" t="n">
        <v>0.617537923423144</v>
      </c>
      <c r="Y8" s="2" t="n">
        <v>15721.2784</v>
      </c>
      <c r="Z8" s="2" t="s">
        <v>219</v>
      </c>
      <c r="AA8" s="42" t="n">
        <v>2.77559901063371</v>
      </c>
      <c r="AB8" s="2" t="n">
        <v>16058.4709</v>
      </c>
      <c r="AC8" s="2" t="s">
        <v>200</v>
      </c>
      <c r="AD8" s="42" t="n">
        <v>1.01368918290828</v>
      </c>
      <c r="AE8" s="2" t="n">
        <v>15783.1762</v>
      </c>
      <c r="AF8" s="2" t="s">
        <v>79</v>
      </c>
      <c r="AG8" s="42" t="n">
        <v>1.71824075913625</v>
      </c>
      <c r="AH8" s="2" t="n">
        <v>15893.2609</v>
      </c>
      <c r="AI8" s="2" t="s">
        <v>192</v>
      </c>
      <c r="AJ8" s="42" t="n">
        <v>0.313413504312575</v>
      </c>
      <c r="AK8" s="2" t="n">
        <v>15673.7596</v>
      </c>
      <c r="AL8" s="2" t="s">
        <v>74</v>
      </c>
      <c r="AM8" s="53" t="n">
        <v>6.35122096429664</v>
      </c>
      <c r="AN8" s="2" t="n">
        <v>16617.1543</v>
      </c>
      <c r="AO8" s="2" t="s">
        <v>141</v>
      </c>
      <c r="AP8" s="42" t="n">
        <v>-0.125823135894549</v>
      </c>
      <c r="AQ8" s="2" t="n">
        <v>15605.1298</v>
      </c>
      <c r="AR8" s="2" t="s">
        <v>83</v>
      </c>
      <c r="AS8" s="42" t="n">
        <v>5.57531802636649</v>
      </c>
      <c r="AT8" s="2" t="n">
        <v>16495.9211</v>
      </c>
      <c r="AU8" s="2" t="s">
        <v>145</v>
      </c>
      <c r="AV8" s="42" t="n">
        <v>3.55553464291813</v>
      </c>
      <c r="AW8" s="2" t="n">
        <v>16180.3342</v>
      </c>
      <c r="AX8" s="2" t="s">
        <v>195</v>
      </c>
      <c r="AY8" s="42" t="n">
        <v>4.94372231346683</v>
      </c>
      <c r="AZ8" s="2" t="n">
        <v>16397.2356</v>
      </c>
      <c r="BA8" s="2" t="s">
        <v>72</v>
      </c>
      <c r="BB8" s="42" t="n">
        <v>1.6361628528574</v>
      </c>
      <c r="BC8" s="2" t="n">
        <v>15880.4364</v>
      </c>
      <c r="BD8" s="2" t="s">
        <v>209</v>
      </c>
      <c r="BE8" s="42" t="n">
        <v>2.59632363428848</v>
      </c>
      <c r="BF8" s="2" t="n">
        <v>16030.4595</v>
      </c>
      <c r="BG8" s="2" t="s">
        <v>212</v>
      </c>
      <c r="BH8" s="4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</row>
    <row customHeight="1" ht="15.15" r="9" s="4" spans="1:97">
      <c r="A9" t="s">
        <v>220</v>
      </c>
      <c r="B9" t="s">
        <v>221</v>
      </c>
      <c r="F9" s="11" t="n">
        <v>9633.6893</v>
      </c>
      <c r="G9" s="11" t="n">
        <v>-1.86663543085038</v>
      </c>
      <c r="H9" t="n">
        <v>1</v>
      </c>
      <c r="I9" s="11" t="n">
        <v>-1.86663543085038</v>
      </c>
      <c r="J9" s="11" t="n">
        <v>0.364976005</v>
      </c>
      <c r="K9" t="s">
        <v>222</v>
      </c>
      <c r="L9" s="52">
        <f>(M9-F9)/F9*100</f>
        <v/>
      </c>
      <c r="M9" t="n">
        <v>8517</v>
      </c>
      <c r="N9" t="n">
        <v>20190806</v>
      </c>
      <c r="O9" s="52">
        <f>(P9-F9)/F9*100</f>
        <v/>
      </c>
      <c r="P9" t="n">
        <v>10352</v>
      </c>
      <c r="Q9" t="n">
        <v>20191119</v>
      </c>
      <c r="R9" s="54" t="n">
        <v>-1.57011914428255</v>
      </c>
      <c r="S9" s="2" t="n">
        <v>9482.428900000001</v>
      </c>
      <c r="T9" s="2" t="s">
        <v>199</v>
      </c>
      <c r="U9" s="42" t="n">
        <v>3.23859520775701</v>
      </c>
      <c r="V9" s="2" t="n">
        <v>9945.6855</v>
      </c>
      <c r="W9" s="2" t="s">
        <v>79</v>
      </c>
      <c r="X9" s="42" t="n">
        <v>-1.20161961212513</v>
      </c>
      <c r="Y9" s="2" t="n">
        <v>9517.929</v>
      </c>
      <c r="Z9" s="2" t="s">
        <v>219</v>
      </c>
      <c r="AA9" s="42" t="n">
        <v>2.78719597070667</v>
      </c>
      <c r="AB9" s="2" t="n">
        <v>9902.1991</v>
      </c>
      <c r="AC9" s="2" t="s">
        <v>192</v>
      </c>
      <c r="AD9" s="42" t="n">
        <v>1.38345130146558</v>
      </c>
      <c r="AE9" s="2" t="n">
        <v>9766.966700000001</v>
      </c>
      <c r="AF9" s="2" t="s">
        <v>71</v>
      </c>
      <c r="AG9" s="42" t="n">
        <v>3.48554836619029</v>
      </c>
      <c r="AH9" s="2" t="n">
        <v>9969.476199999999</v>
      </c>
      <c r="AI9" s="2" t="s">
        <v>216</v>
      </c>
      <c r="AJ9" s="42" t="n">
        <v>0.6105324571760949</v>
      </c>
      <c r="AK9" s="2" t="n">
        <v>9692.506100000001</v>
      </c>
      <c r="AL9" s="2" t="s">
        <v>83</v>
      </c>
      <c r="AM9" s="42" t="n">
        <v>6.39630655308761</v>
      </c>
      <c r="AN9" s="2" t="n">
        <v>10249.8896</v>
      </c>
      <c r="AO9" s="2" t="s">
        <v>145</v>
      </c>
      <c r="AP9" s="42" t="n">
        <v>2.69151507719893</v>
      </c>
      <c r="AQ9" s="2" t="n">
        <v>9892.9815</v>
      </c>
      <c r="AR9" s="2" t="s">
        <v>121</v>
      </c>
      <c r="AS9" s="42" t="n">
        <v>5.82973544724968</v>
      </c>
      <c r="AT9" s="2" t="n">
        <v>10195.3079</v>
      </c>
      <c r="AU9" s="2" t="s">
        <v>91</v>
      </c>
      <c r="AV9" s="42" t="n">
        <v>3.52721776069735</v>
      </c>
      <c r="AW9" s="2" t="n">
        <v>9973.4905</v>
      </c>
      <c r="AX9" s="2" t="s">
        <v>126</v>
      </c>
      <c r="AY9" s="53" t="n">
        <v>7.46205921338983</v>
      </c>
      <c r="AZ9" s="2" t="n">
        <v>10352.5609</v>
      </c>
      <c r="BA9" s="2" t="s">
        <v>72</v>
      </c>
      <c r="BB9" s="42" t="n">
        <v>1.73255016642482</v>
      </c>
      <c r="BC9" s="2" t="n">
        <v>9800.5978</v>
      </c>
      <c r="BD9" s="2" t="s">
        <v>213</v>
      </c>
      <c r="BE9" s="42" t="n">
        <v>2.30086722850819</v>
      </c>
      <c r="BF9" s="2" t="n">
        <v>9855.3477</v>
      </c>
      <c r="BG9" s="2" t="s">
        <v>212</v>
      </c>
      <c r="BH9" s="4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</row>
    <row customHeight="1" ht="15.15" r="10" s="4" spans="1:97">
      <c r="A10" s="41" t="s">
        <v>223</v>
      </c>
      <c r="B10" t="s">
        <v>224</v>
      </c>
      <c r="C10" t="s">
        <v>225</v>
      </c>
      <c r="F10" s="11" t="n">
        <v>10637.1227</v>
      </c>
      <c r="G10" s="11" t="n">
        <v>-2.77340840525295</v>
      </c>
      <c r="H10" t="n">
        <v>3</v>
      </c>
      <c r="I10" s="11" t="n">
        <v>-3.37322918292121</v>
      </c>
      <c r="J10" s="11" t="n">
        <v>0.167239851</v>
      </c>
      <c r="K10" t="s">
        <v>222</v>
      </c>
      <c r="L10" s="52">
        <f>(M10-F10)/F10*100</f>
        <v/>
      </c>
      <c r="M10" t="n">
        <v>9107</v>
      </c>
      <c r="N10" t="n">
        <v>20190806</v>
      </c>
      <c r="O10" s="52">
        <f>(P10-F10)/F10*100</f>
        <v/>
      </c>
      <c r="P10" t="n">
        <v>11566</v>
      </c>
      <c r="Q10" t="n">
        <v>20191119</v>
      </c>
      <c r="R10" s="42" t="n">
        <v>-4.40532663969365</v>
      </c>
      <c r="S10" s="2" t="n">
        <v>10168.5227</v>
      </c>
      <c r="T10" s="2" t="s">
        <v>199</v>
      </c>
      <c r="U10" s="42" t="n">
        <v>0.599288941172038</v>
      </c>
      <c r="V10" s="2" t="n">
        <v>10700.8698</v>
      </c>
      <c r="W10" s="2" t="s">
        <v>79</v>
      </c>
      <c r="X10" s="54" t="n">
        <v>-4.98596674079918</v>
      </c>
      <c r="Y10" s="2" t="n">
        <v>10106.7593</v>
      </c>
      <c r="Z10" s="2" t="s">
        <v>219</v>
      </c>
      <c r="AA10" s="42" t="n">
        <v>2.65876410356722</v>
      </c>
      <c r="AB10" s="2" t="n">
        <v>10919.9387</v>
      </c>
      <c r="AC10" s="2" t="s">
        <v>216</v>
      </c>
      <c r="AD10" s="42" t="n">
        <v>-1.3033750188855</v>
      </c>
      <c r="AE10" s="2" t="n">
        <v>10498.4811</v>
      </c>
      <c r="AF10" s="2" t="s">
        <v>71</v>
      </c>
      <c r="AG10" s="42" t="n">
        <v>5.10771771016612</v>
      </c>
      <c r="AH10" s="2" t="n">
        <v>11180.4369</v>
      </c>
      <c r="AI10" s="2" t="s">
        <v>226</v>
      </c>
      <c r="AJ10" s="42" t="n">
        <v>-1.95125510773698</v>
      </c>
      <c r="AK10" s="2" t="n">
        <v>10429.5653</v>
      </c>
      <c r="AL10" s="2" t="s">
        <v>83</v>
      </c>
      <c r="AM10" s="42" t="n">
        <v>5.57005232251387</v>
      </c>
      <c r="AN10" s="2" t="n">
        <v>11229.616</v>
      </c>
      <c r="AO10" s="2" t="s">
        <v>227</v>
      </c>
      <c r="AP10" s="42" t="n">
        <v>2.017437478652</v>
      </c>
      <c r="AQ10" s="2" t="n">
        <v>10851.72</v>
      </c>
      <c r="AR10" s="2" t="s">
        <v>121</v>
      </c>
      <c r="AS10" s="42" t="n">
        <v>6.99878454913377</v>
      </c>
      <c r="AT10" s="2" t="n">
        <v>11381.592</v>
      </c>
      <c r="AU10" s="2" t="s">
        <v>91</v>
      </c>
      <c r="AV10" s="42" t="n">
        <v>3.38557437153565</v>
      </c>
      <c r="AW10" s="2" t="n">
        <v>10997.2504</v>
      </c>
      <c r="AX10" s="2" t="s">
        <v>126</v>
      </c>
      <c r="AY10" s="53" t="n">
        <v>8.740704852450371</v>
      </c>
      <c r="AZ10" s="2" t="n">
        <v>11566.8822</v>
      </c>
      <c r="BA10" s="2" t="s">
        <v>72</v>
      </c>
      <c r="BB10" s="42" t="n">
        <v>2.40374119215529</v>
      </c>
      <c r="BC10" s="2" t="n">
        <v>10892.8116</v>
      </c>
      <c r="BD10" s="2" t="s">
        <v>209</v>
      </c>
      <c r="BE10" s="42" t="n">
        <v>3.49098821620249</v>
      </c>
      <c r="BF10" s="2" t="n">
        <v>11008.4634</v>
      </c>
      <c r="BG10" s="2" t="s">
        <v>212</v>
      </c>
      <c r="BH10" s="4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</row>
    <row customHeight="1" ht="15.15" r="11" s="4" spans="1:97">
      <c r="A11" s="13" t="s">
        <v>228</v>
      </c>
      <c r="B11" t="s">
        <v>229</v>
      </c>
      <c r="C11" t="s">
        <v>230</v>
      </c>
      <c r="F11" s="11" t="n">
        <v>680.028</v>
      </c>
      <c r="G11" s="11" t="n">
        <v>0.433025745241445</v>
      </c>
      <c r="H11" t="n">
        <v>1</v>
      </c>
      <c r="I11" s="11" t="n">
        <v>0.433070243984721</v>
      </c>
      <c r="J11" s="11" t="n">
        <v>0.075787601</v>
      </c>
      <c r="K11" t="s">
        <v>222</v>
      </c>
      <c r="L11" s="52">
        <f>(M11-F11)/F11*100</f>
        <v/>
      </c>
      <c r="M11" t="n">
        <v>677</v>
      </c>
      <c r="N11" t="n">
        <v>20190815</v>
      </c>
      <c r="O11" s="52">
        <f>(P11-F11)/F11*100</f>
        <v/>
      </c>
      <c r="P11" t="n">
        <v>785</v>
      </c>
      <c r="Q11" t="n">
        <v>20190912</v>
      </c>
      <c r="R11" s="42" t="n">
        <v>2.71913803549266</v>
      </c>
      <c r="S11" s="2" t="n">
        <v>698.5189</v>
      </c>
      <c r="T11" s="2" t="s">
        <v>71</v>
      </c>
      <c r="U11" s="53" t="n">
        <v>8.473121694989031</v>
      </c>
      <c r="V11" s="2" t="n">
        <v>737.6476</v>
      </c>
      <c r="W11" s="2" t="s">
        <v>190</v>
      </c>
      <c r="X11" s="42" t="n">
        <v>2.47919203326922</v>
      </c>
      <c r="Y11" s="2" t="n">
        <v>696.8872</v>
      </c>
      <c r="Z11" s="2" t="s">
        <v>191</v>
      </c>
      <c r="AA11" s="42" t="n">
        <v>3.35542065914933</v>
      </c>
      <c r="AB11" s="2" t="n">
        <v>702.8458000000001</v>
      </c>
      <c r="AC11" s="2" t="s">
        <v>192</v>
      </c>
      <c r="AD11" s="42" t="n">
        <v>1.4204121006782</v>
      </c>
      <c r="AE11" s="2" t="n">
        <v>689.6872</v>
      </c>
      <c r="AF11" s="2" t="s">
        <v>126</v>
      </c>
      <c r="AG11" s="42" t="n">
        <v>5.72248495650179</v>
      </c>
      <c r="AH11" s="2" t="n">
        <v>718.9425</v>
      </c>
      <c r="AI11" s="2" t="s">
        <v>202</v>
      </c>
      <c r="AJ11" s="42" t="n">
        <v>0.663722670242993</v>
      </c>
      <c r="AK11" s="2" t="n">
        <v>684.5415</v>
      </c>
      <c r="AL11" s="2" t="s">
        <v>193</v>
      </c>
      <c r="AM11" s="42" t="n">
        <v>5.42726181863099</v>
      </c>
      <c r="AN11" s="2" t="n">
        <v>716.9349</v>
      </c>
      <c r="AO11" s="2" t="s">
        <v>141</v>
      </c>
      <c r="AP11" s="42" t="n">
        <v>0.153993659084622</v>
      </c>
      <c r="AQ11" s="2" t="n">
        <v>681.0752</v>
      </c>
      <c r="AR11" s="2" t="s">
        <v>69</v>
      </c>
      <c r="AS11" s="42" t="n">
        <v>4.80203756315917</v>
      </c>
      <c r="AT11" s="2" t="n">
        <v>712.6832000000001</v>
      </c>
      <c r="AU11" s="2" t="s">
        <v>145</v>
      </c>
      <c r="AV11" s="42" t="n">
        <v>-0.1168481297829</v>
      </c>
      <c r="AW11" s="2" t="n">
        <v>679.2334</v>
      </c>
      <c r="AX11" s="2" t="s">
        <v>196</v>
      </c>
      <c r="AY11" s="42" t="n">
        <v>0.737572570541202</v>
      </c>
      <c r="AZ11" s="2" t="n">
        <v>685.0436999999999</v>
      </c>
      <c r="BA11" s="2" t="s">
        <v>91</v>
      </c>
      <c r="BB11" s="54" t="n">
        <v>-0.431202832824539</v>
      </c>
      <c r="BC11" s="2" t="n">
        <v>677.0957</v>
      </c>
      <c r="BD11" s="2" t="s">
        <v>135</v>
      </c>
      <c r="BE11" s="42" t="n">
        <v>1.80395513125929</v>
      </c>
      <c r="BF11" s="2" t="n">
        <v>692.2954</v>
      </c>
      <c r="BG11" s="2" t="s">
        <v>72</v>
      </c>
      <c r="BH11" s="4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</row>
    <row customHeight="1" ht="15.15" r="12" s="4" spans="1:97">
      <c r="A12" t="s">
        <v>231</v>
      </c>
      <c r="B12" t="s">
        <v>232</v>
      </c>
      <c r="F12" s="11" t="n">
        <v>1664.896</v>
      </c>
      <c r="G12" s="11" t="n">
        <v>-0.531666064243238</v>
      </c>
      <c r="H12" t="n">
        <v>3</v>
      </c>
      <c r="I12" s="11" t="n">
        <v>-0.844884137007464</v>
      </c>
      <c r="J12" s="11" t="n">
        <v>0.699201372</v>
      </c>
      <c r="K12" t="s">
        <v>222</v>
      </c>
      <c r="L12" s="52">
        <f>(M12-F12)/F12*100</f>
        <v/>
      </c>
      <c r="M12" t="n">
        <v>1416</v>
      </c>
      <c r="O12" s="52">
        <f>(P12-F12)/F12*100</f>
        <v/>
      </c>
      <c r="P12" t="n">
        <v>1768</v>
      </c>
      <c r="R12" s="54" t="n">
        <v>-2.90179086261244</v>
      </c>
      <c r="S12" s="2" t="n">
        <v>1616.5842</v>
      </c>
      <c r="T12" s="2" t="s">
        <v>90</v>
      </c>
      <c r="U12" s="42" t="n">
        <v>0.124350109556398</v>
      </c>
      <c r="V12" s="2" t="n">
        <v>1666.9663</v>
      </c>
      <c r="W12" s="2" t="s">
        <v>233</v>
      </c>
      <c r="X12" s="42" t="n">
        <v>0.116433699161988</v>
      </c>
      <c r="Y12" s="2" t="n">
        <v>1666.8345</v>
      </c>
      <c r="Z12" s="2" t="s">
        <v>234</v>
      </c>
      <c r="AA12" s="42" t="n">
        <v>2.37376989313447</v>
      </c>
      <c r="AB12" s="2" t="n">
        <v>1704.4168</v>
      </c>
      <c r="AC12" s="2" t="s">
        <v>202</v>
      </c>
      <c r="AD12" s="42" t="n">
        <v>-0.51198993811024</v>
      </c>
      <c r="AE12" s="2" t="n">
        <v>1656.3719</v>
      </c>
      <c r="AF12" s="2" t="s">
        <v>79</v>
      </c>
      <c r="AG12" s="42" t="n">
        <v>2.90668005689244</v>
      </c>
      <c r="AH12" s="2" t="n">
        <v>1713.2892</v>
      </c>
      <c r="AI12" s="2" t="s">
        <v>141</v>
      </c>
      <c r="AJ12" s="42" t="n">
        <v>-1.22459901399246</v>
      </c>
      <c r="AK12" s="2" t="n">
        <v>1644.5077</v>
      </c>
      <c r="AL12" s="2" t="s">
        <v>71</v>
      </c>
      <c r="AM12" s="42" t="n">
        <v>3.04399193703391</v>
      </c>
      <c r="AN12" s="2" t="n">
        <v>1715.5753</v>
      </c>
      <c r="AO12" s="2" t="s">
        <v>145</v>
      </c>
      <c r="AP12" s="42" t="n">
        <v>-0.877292035058045</v>
      </c>
      <c r="AQ12" s="2" t="n">
        <v>1650.29</v>
      </c>
      <c r="AR12" s="2" t="s">
        <v>95</v>
      </c>
      <c r="AS12" s="42" t="n">
        <v>1.66296873798724</v>
      </c>
      <c r="AT12" s="2" t="n">
        <v>1692.5827</v>
      </c>
      <c r="AU12" s="2" t="s">
        <v>91</v>
      </c>
      <c r="AV12" s="42" t="n">
        <v>0.385381429230422</v>
      </c>
      <c r="AW12" s="2" t="n">
        <v>1671.3122</v>
      </c>
      <c r="AX12" s="2" t="s">
        <v>191</v>
      </c>
      <c r="AY12" s="53" t="n">
        <v>3.85504560044592</v>
      </c>
      <c r="AZ12" s="2" t="n">
        <v>1729.0785</v>
      </c>
      <c r="BA12" s="2" t="s">
        <v>72</v>
      </c>
      <c r="BB12" s="42" t="n">
        <v>-0.187507207657409</v>
      </c>
      <c r="BC12" s="2" t="n">
        <v>1661.7742</v>
      </c>
      <c r="BD12" s="2" t="s">
        <v>209</v>
      </c>
      <c r="BE12" s="42" t="n">
        <v>0.852083253248255</v>
      </c>
      <c r="BF12" s="2" t="n">
        <v>1679.0823</v>
      </c>
      <c r="BG12" s="2" t="s">
        <v>212</v>
      </c>
      <c r="BH12" s="4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</row>
    <row customHeight="1" ht="15.15" r="13" s="4" spans="1:97">
      <c r="A13" t="s">
        <v>235</v>
      </c>
      <c r="B13" t="s">
        <v>236</v>
      </c>
      <c r="F13" s="11" t="n">
        <v>6564.219</v>
      </c>
      <c r="G13" s="11" t="n">
        <v>-0.610097973915713</v>
      </c>
      <c r="H13" t="n">
        <v>2</v>
      </c>
      <c r="I13" s="11" t="n">
        <v>-0.998279291669633</v>
      </c>
      <c r="J13" s="11" t="n">
        <v>0.081821095</v>
      </c>
      <c r="K13" t="s">
        <v>237</v>
      </c>
      <c r="L13" s="52">
        <f>(M13-F13)/F13*100</f>
        <v/>
      </c>
      <c r="M13" t="n">
        <v>6343</v>
      </c>
      <c r="N13" t="n">
        <v>20190925</v>
      </c>
      <c r="O13" s="52">
        <f>(P13-F13)/F13*100</f>
        <v/>
      </c>
      <c r="P13" t="n">
        <v>6932</v>
      </c>
      <c r="Q13" t="n">
        <v>20191106</v>
      </c>
      <c r="R13" s="54" t="n">
        <v>-2.8908694240701</v>
      </c>
      <c r="S13" s="2" t="n">
        <v>6374.456</v>
      </c>
      <c r="T13" s="2" t="s">
        <v>199</v>
      </c>
      <c r="U13" s="42" t="n">
        <v>3.66394082829961</v>
      </c>
      <c r="V13" s="2" t="n">
        <v>6804.7281</v>
      </c>
      <c r="W13" s="2" t="s">
        <v>200</v>
      </c>
      <c r="X13" s="42" t="n">
        <v>-0.51553733962868</v>
      </c>
      <c r="Y13" s="2" t="n">
        <v>6530.378</v>
      </c>
      <c r="Z13" s="2" t="s">
        <v>233</v>
      </c>
      <c r="AA13" s="42" t="n">
        <v>3.41987371231825</v>
      </c>
      <c r="AB13" s="2" t="n">
        <v>6788.707</v>
      </c>
      <c r="AC13" s="2" t="s">
        <v>83</v>
      </c>
      <c r="AD13" s="42" t="n">
        <v>2.28578601658476</v>
      </c>
      <c r="AE13" s="2" t="n">
        <v>6714.263</v>
      </c>
      <c r="AF13" s="2" t="s">
        <v>95</v>
      </c>
      <c r="AG13" s="53" t="n">
        <v>5.60580017211491</v>
      </c>
      <c r="AH13" s="2" t="n">
        <v>6932.196</v>
      </c>
      <c r="AI13" s="2" t="s">
        <v>122</v>
      </c>
      <c r="AJ13" s="42" t="n">
        <v>1.36802260863021</v>
      </c>
      <c r="AK13" s="2" t="n">
        <v>6654.019</v>
      </c>
      <c r="AL13" s="2" t="s">
        <v>191</v>
      </c>
      <c r="AM13" s="42" t="n">
        <v>2.6339310129659</v>
      </c>
      <c r="AN13" s="2" t="n">
        <v>6737.116</v>
      </c>
      <c r="AO13" s="2" t="s">
        <v>194</v>
      </c>
      <c r="AP13" s="42" t="n">
        <v>1.65227576959269</v>
      </c>
      <c r="AQ13" s="2" t="n">
        <v>6672.678</v>
      </c>
      <c r="AR13" s="2" t="s">
        <v>91</v>
      </c>
      <c r="AS13" s="42" t="n">
        <v>2.86973972074972</v>
      </c>
      <c r="AT13" s="2" t="n">
        <v>6752.595</v>
      </c>
      <c r="AU13" s="2" t="s">
        <v>238</v>
      </c>
      <c r="AV13" s="42" t="n">
        <v>0.341365819757086</v>
      </c>
      <c r="AW13" s="2" t="n">
        <v>6586.627</v>
      </c>
      <c r="AX13" s="2" t="s">
        <v>196</v>
      </c>
      <c r="AY13" s="42" t="n">
        <v>1.53998518330969</v>
      </c>
      <c r="AZ13" s="2" t="n">
        <v>6665.307</v>
      </c>
      <c r="BA13" s="2" t="s">
        <v>209</v>
      </c>
      <c r="BB13" s="42" t="n">
        <v>0.92132818847147</v>
      </c>
      <c r="BC13" s="2" t="n">
        <v>6624.697</v>
      </c>
      <c r="BD13" s="2" t="s">
        <v>212</v>
      </c>
      <c r="BE13" s="42" t="n">
        <v>1.00834539493578</v>
      </c>
      <c r="BF13" s="2" t="n">
        <v>6630.409</v>
      </c>
      <c r="BG13" s="2" t="s">
        <v>213</v>
      </c>
      <c r="BH13" s="4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2" t="n"/>
      <c r="CM13" s="2" t="n"/>
      <c r="CN13" s="2" t="n"/>
      <c r="CO13" s="2" t="n"/>
      <c r="CP13" s="2" t="n"/>
      <c r="CQ13" s="2" t="n"/>
      <c r="CR13" s="2" t="n"/>
      <c r="CS13" s="2" t="n"/>
    </row>
    <row customHeight="1" ht="15.15" r="14" s="4" spans="1:97">
      <c r="A14" s="13" t="s">
        <v>239</v>
      </c>
      <c r="B14" t="s">
        <v>240</v>
      </c>
      <c r="D14" t="s">
        <v>241</v>
      </c>
      <c r="F14" s="14" t="n">
        <v>8942.309999999999</v>
      </c>
      <c r="G14" s="14" t="n">
        <v>-2.03904433647666</v>
      </c>
      <c r="H14" t="n">
        <v>3</v>
      </c>
      <c r="I14" s="14" t="n">
        <v>-3.35875580710852</v>
      </c>
      <c r="J14" s="14" t="n">
        <v>0.095290972</v>
      </c>
      <c r="K14" t="s">
        <v>208</v>
      </c>
      <c r="L14" s="52">
        <f>(M14-F14)/F14*100</f>
        <v/>
      </c>
      <c r="M14" t="n">
        <v>8937</v>
      </c>
      <c r="N14" t="n">
        <v>20191025</v>
      </c>
      <c r="O14" s="52">
        <f>(P14-F14)/F14*100</f>
        <v/>
      </c>
      <c r="P14" t="n">
        <v>9898</v>
      </c>
      <c r="Q14" t="n">
        <v>20191119</v>
      </c>
      <c r="R14" s="54" t="n">
        <v>-3.18909767163071</v>
      </c>
      <c r="S14" s="2" t="n">
        <v>8657.130999999999</v>
      </c>
      <c r="T14" s="2" t="s">
        <v>199</v>
      </c>
      <c r="U14" s="42" t="n">
        <v>3.17746756710516</v>
      </c>
      <c r="V14" s="2" t="n">
        <v>9226.449000000001</v>
      </c>
      <c r="W14" s="2" t="s">
        <v>74</v>
      </c>
      <c r="X14" s="42" t="n">
        <v>-2.5681731006865</v>
      </c>
      <c r="Y14" s="2" t="n">
        <v>8712.656000000001</v>
      </c>
      <c r="Z14" s="2" t="s">
        <v>219</v>
      </c>
      <c r="AA14" s="42" t="n">
        <v>2.89878118741131</v>
      </c>
      <c r="AB14" s="2" t="n">
        <v>9201.528</v>
      </c>
      <c r="AC14" s="2" t="s">
        <v>216</v>
      </c>
      <c r="AD14" s="42" t="n">
        <v>1.46067403165402</v>
      </c>
      <c r="AE14" s="2" t="n">
        <v>9072.928</v>
      </c>
      <c r="AF14" s="2" t="s">
        <v>200</v>
      </c>
      <c r="AG14" s="42" t="n">
        <v>7.33029832336389</v>
      </c>
      <c r="AH14" s="2" t="n">
        <v>9597.808000000001</v>
      </c>
      <c r="AI14" s="2" t="s">
        <v>226</v>
      </c>
      <c r="AJ14" s="42" t="n">
        <v>0.791965387019682</v>
      </c>
      <c r="AK14" s="2" t="n">
        <v>9013.129999999999</v>
      </c>
      <c r="AL14" s="2" t="s">
        <v>71</v>
      </c>
      <c r="AM14" s="42" t="n">
        <v>7.73324789679625</v>
      </c>
      <c r="AN14" s="2" t="n">
        <v>9633.841</v>
      </c>
      <c r="AO14" s="2" t="s">
        <v>145</v>
      </c>
      <c r="AP14" s="42" t="n">
        <v>-0.857250531462222</v>
      </c>
      <c r="AQ14" s="2" t="n">
        <v>8865.652</v>
      </c>
      <c r="AR14" s="2" t="s">
        <v>83</v>
      </c>
      <c r="AS14" s="42" t="n">
        <v>8.33601161221207</v>
      </c>
      <c r="AT14" s="2" t="n">
        <v>9687.742</v>
      </c>
      <c r="AU14" s="2" t="s">
        <v>91</v>
      </c>
      <c r="AV14" s="42" t="n">
        <v>2.65722167985677</v>
      </c>
      <c r="AW14" s="2" t="n">
        <v>9179.927</v>
      </c>
      <c r="AX14" s="2" t="s">
        <v>191</v>
      </c>
      <c r="AY14" s="53" t="n">
        <v>11.0192780165304</v>
      </c>
      <c r="AZ14" s="2" t="n">
        <v>9927.688</v>
      </c>
      <c r="BA14" s="2" t="s">
        <v>69</v>
      </c>
      <c r="BB14" s="42" t="n">
        <v>3.14105639370587</v>
      </c>
      <c r="BC14" s="2" t="n">
        <v>9223.192999999999</v>
      </c>
      <c r="BD14" s="2" t="s">
        <v>209</v>
      </c>
      <c r="BE14" s="42" t="n">
        <v>3.47548899557274</v>
      </c>
      <c r="BF14" s="2" t="n">
        <v>9253.099</v>
      </c>
      <c r="BG14" s="2" t="s">
        <v>212</v>
      </c>
      <c r="BH14" s="4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</row>
    <row customHeight="1" ht="15.15" r="15" s="4" spans="1:97">
      <c r="A15" t="s">
        <v>242</v>
      </c>
      <c r="B15" t="s">
        <v>243</v>
      </c>
      <c r="F15" s="11" t="n">
        <v>5332.0545</v>
      </c>
      <c r="G15" s="11" t="n">
        <v>-2.05383405723113</v>
      </c>
      <c r="H15" t="n">
        <v>4</v>
      </c>
      <c r="I15" s="11" t="n">
        <v>-2.68487708698151</v>
      </c>
      <c r="J15" s="11" t="n">
        <v>0.324562683</v>
      </c>
      <c r="K15" t="s">
        <v>237</v>
      </c>
      <c r="L15" s="52">
        <f>(M15-F15)/F15*100</f>
        <v/>
      </c>
      <c r="M15" t="n">
        <v>4308</v>
      </c>
      <c r="O15" s="52">
        <f>(P15-F15)/F15*100</f>
        <v/>
      </c>
      <c r="P15" t="n">
        <v>5623</v>
      </c>
      <c r="R15" s="54" t="n">
        <v>0.461671950277316</v>
      </c>
      <c r="S15" s="2" t="n">
        <v>5356.6711</v>
      </c>
      <c r="T15" s="2" t="s">
        <v>199</v>
      </c>
      <c r="U15" s="42" t="n">
        <v>3.83316599633405</v>
      </c>
      <c r="V15" s="2" t="n">
        <v>5536.441</v>
      </c>
      <c r="W15" s="2" t="s">
        <v>201</v>
      </c>
      <c r="X15" s="42" t="n">
        <v>0.731693571399164</v>
      </c>
      <c r="Y15" s="2" t="n">
        <v>5371.0688</v>
      </c>
      <c r="Z15" s="2" t="s">
        <v>219</v>
      </c>
      <c r="AA15" s="42" t="n">
        <v>2.59243786799253</v>
      </c>
      <c r="AB15" s="2" t="n">
        <v>5470.2847</v>
      </c>
      <c r="AC15" s="2" t="s">
        <v>83</v>
      </c>
      <c r="AD15" s="42" t="n">
        <v>3.67680787958938</v>
      </c>
      <c r="AE15" s="2" t="n">
        <v>5528.1039</v>
      </c>
      <c r="AF15" s="2" t="s">
        <v>79</v>
      </c>
      <c r="AG15" s="42" t="n">
        <v>3.00761179391545</v>
      </c>
      <c r="AH15" s="2" t="n">
        <v>5492.422</v>
      </c>
      <c r="AI15" s="2" t="s">
        <v>202</v>
      </c>
      <c r="AJ15" s="42" t="n">
        <v>2.4115338656047</v>
      </c>
      <c r="AK15" s="2" t="n">
        <v>5460.6388</v>
      </c>
      <c r="AL15" s="2" t="s">
        <v>244</v>
      </c>
      <c r="AM15" s="53" t="n">
        <v>5.32621337610108</v>
      </c>
      <c r="AN15" s="2" t="n">
        <v>5616.0511</v>
      </c>
      <c r="AO15" s="2" t="s">
        <v>141</v>
      </c>
      <c r="AP15" s="42" t="n">
        <v>2.65263792783813</v>
      </c>
      <c r="AQ15" s="2" t="n">
        <v>5473.4946</v>
      </c>
      <c r="AR15" s="2" t="s">
        <v>126</v>
      </c>
      <c r="AS15" s="42" t="n">
        <v>3.12757680927679</v>
      </c>
      <c r="AT15" s="2" t="n">
        <v>5498.8186</v>
      </c>
      <c r="AU15" s="2" t="s">
        <v>194</v>
      </c>
      <c r="AV15" s="42" t="n">
        <v>2.14852642635216</v>
      </c>
      <c r="AW15" s="2" t="n">
        <v>5446.6151</v>
      </c>
      <c r="AX15" s="2" t="s">
        <v>195</v>
      </c>
      <c r="AY15" s="42" t="n">
        <v>4.01407750052067</v>
      </c>
      <c r="AZ15" s="2" t="n">
        <v>5546.0873</v>
      </c>
      <c r="BA15" s="2" t="s">
        <v>72</v>
      </c>
      <c r="BB15" s="42" t="n">
        <v>1.73723468130342</v>
      </c>
      <c r="BC15" s="2" t="n">
        <v>5424.6848</v>
      </c>
      <c r="BD15" s="2" t="s">
        <v>196</v>
      </c>
      <c r="BE15" s="42" t="n">
        <v>2.75895154485011</v>
      </c>
      <c r="BF15" s="2" t="n">
        <v>5479.1633</v>
      </c>
      <c r="BG15" s="2" t="s">
        <v>209</v>
      </c>
      <c r="BH15" s="4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</row>
    <row r="16" spans="1:97">
      <c r="A16" t="s">
        <v>245</v>
      </c>
      <c r="B16" t="s">
        <v>246</v>
      </c>
      <c r="F16" s="11" t="n">
        <v>26346.49</v>
      </c>
      <c r="G16" s="11" t="n">
        <v>-2.03</v>
      </c>
      <c r="I16" s="14" t="n"/>
      <c r="J16" s="14" t="n"/>
      <c r="K16" t="s">
        <v>237</v>
      </c>
      <c r="L16" s="52">
        <f>(M16-F16)/F16*100</f>
        <v/>
      </c>
      <c r="M16" t="n">
        <v>25302</v>
      </c>
      <c r="O16" s="52">
        <f>(P16-F16)/F16*100</f>
        <v/>
      </c>
      <c r="P16" t="n">
        <v>30157</v>
      </c>
      <c r="R16" s="42" t="n"/>
      <c r="S16" s="2" t="n"/>
      <c r="T16" s="2" t="n"/>
      <c r="U16" s="42" t="n"/>
      <c r="V16" s="2" t="n"/>
      <c r="W16" s="2" t="n"/>
      <c r="X16" s="42" t="n"/>
      <c r="Y16" s="2" t="n"/>
      <c r="Z16" s="2" t="n"/>
      <c r="AA16" s="42" t="n"/>
      <c r="AB16" s="2" t="n"/>
      <c r="AC16" s="2" t="n"/>
      <c r="AD16" s="42" t="n"/>
      <c r="AE16" s="2" t="n"/>
      <c r="AF16" s="2" t="n"/>
      <c r="AG16" s="42" t="n"/>
      <c r="AH16" s="2" t="n"/>
      <c r="AI16" s="2" t="n"/>
      <c r="AJ16" s="42" t="n"/>
      <c r="AK16" s="2" t="n"/>
      <c r="AL16" s="2" t="n"/>
      <c r="AM16" s="42" t="n"/>
      <c r="AN16" s="2" t="n"/>
      <c r="AO16" s="2" t="n"/>
      <c r="AP16" s="42" t="n"/>
      <c r="AQ16" s="2" t="n"/>
      <c r="AR16" s="2" t="n"/>
      <c r="AS16" s="42" t="n"/>
      <c r="AT16" s="2" t="n"/>
      <c r="AU16" s="2" t="n"/>
      <c r="AV16" s="42" t="n"/>
      <c r="AW16" s="2" t="n"/>
      <c r="AX16" s="2" t="n"/>
      <c r="AY16" s="42" t="n"/>
      <c r="AZ16" s="2" t="n"/>
      <c r="BA16" s="2" t="n"/>
      <c r="BB16" s="42" t="n"/>
      <c r="BC16" s="2" t="n"/>
      <c r="BD16" s="2" t="n"/>
      <c r="BE16" s="42" t="n"/>
      <c r="BF16" s="2" t="n"/>
      <c r="BG16" s="2" t="n"/>
      <c r="BH16" s="4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</row>
    <row r="17" spans="1:97">
      <c r="A17" t="s">
        <v>247</v>
      </c>
      <c r="B17" t="s">
        <v>248</v>
      </c>
      <c r="F17" s="11" t="n">
        <v>8403.6849</v>
      </c>
      <c r="G17" s="11" t="n">
        <v>-0.49</v>
      </c>
      <c r="I17" s="14" t="n"/>
      <c r="J17" s="14" t="n"/>
      <c r="K17" t="s">
        <v>237</v>
      </c>
      <c r="L17" s="52">
        <f>(M17-F17)/F17*100</f>
        <v/>
      </c>
      <c r="M17" t="n">
        <v>7166</v>
      </c>
      <c r="O17" s="52">
        <f>(P17-F17)/F17*100</f>
        <v/>
      </c>
      <c r="P17" t="n">
        <v>8010</v>
      </c>
      <c r="R17" s="42" t="n"/>
      <c r="S17" s="2" t="n"/>
      <c r="T17" s="2" t="n"/>
      <c r="U17" s="42" t="n"/>
      <c r="V17" s="2" t="n"/>
      <c r="W17" s="2" t="n"/>
      <c r="X17" s="42" t="n"/>
      <c r="Y17" s="2" t="n"/>
      <c r="Z17" s="2" t="n"/>
      <c r="AA17" s="42" t="n"/>
      <c r="AB17" s="2" t="n"/>
      <c r="AC17" s="2" t="n"/>
      <c r="AD17" s="42" t="n"/>
      <c r="AE17" s="2" t="n"/>
      <c r="AF17" s="2" t="n"/>
      <c r="AG17" s="42" t="n"/>
      <c r="AH17" s="2" t="n"/>
      <c r="AI17" s="2" t="n"/>
      <c r="AJ17" s="42" t="n"/>
      <c r="AK17" s="2" t="n"/>
      <c r="AL17" s="2" t="n"/>
      <c r="AM17" s="42" t="n"/>
      <c r="AN17" s="2" t="n"/>
      <c r="AO17" s="2" t="n"/>
      <c r="AP17" s="42" t="n"/>
      <c r="AQ17" s="2" t="n"/>
      <c r="AR17" s="2" t="n"/>
      <c r="AS17" s="42" t="n"/>
      <c r="AT17" s="2" t="n"/>
      <c r="AU17" s="2" t="n"/>
      <c r="AV17" s="42" t="n"/>
      <c r="AW17" s="2" t="n"/>
      <c r="AX17" s="2" t="n"/>
      <c r="AY17" s="42" t="n"/>
      <c r="AZ17" s="2" t="n"/>
      <c r="BA17" s="2" t="n"/>
      <c r="BB17" s="42" t="n"/>
      <c r="BC17" s="2" t="n"/>
      <c r="BD17" s="2" t="n"/>
      <c r="BE17" s="42" t="n"/>
      <c r="BF17" s="2" t="n"/>
      <c r="BG17" s="2" t="n"/>
      <c r="BH17" s="4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</row>
  </sheetData>
  <conditionalFormatting sqref="J2">
    <cfRule dxfId="0" operator="greaterThan" priority="14" type="cellIs">
      <formula>4</formula>
    </cfRule>
    <cfRule dxfId="1" operator="greaterThan" priority="13" type="cellIs">
      <formula>5</formula>
    </cfRule>
  </conditionalFormatting>
  <conditionalFormatting sqref="G2:G65536">
    <cfRule dxfId="2" operator="lessThan" priority="17" type="cellIs">
      <formula>0</formula>
    </cfRule>
    <cfRule dxfId="1" operator="greaterThan" priority="18" type="cellIs">
      <formula>0</formula>
    </cfRule>
  </conditionalFormatting>
  <conditionalFormatting sqref="I2:I65536">
    <cfRule dxfId="1" operator="greaterThan" priority="16" type="cellIs">
      <formula>0</formula>
    </cfRule>
    <cfRule dxfId="2" operator="lessThan" priority="15" type="cellIs">
      <formula>0</formula>
    </cfRule>
  </conditionalFormatting>
  <conditionalFormatting sqref="L2:L65536">
    <cfRule dxfId="2" operator="lessThan" priority="11" type="cellIs">
      <formula>0</formula>
    </cfRule>
    <cfRule dxfId="1" operator="greaterThan" priority="12" type="cellIs">
      <formula>0</formula>
    </cfRule>
    <cfRule dxfId="0" operator="greaterThan" priority="10" type="cellIs">
      <formula>-3</formula>
    </cfRule>
  </conditionalFormatting>
  <conditionalFormatting sqref="O2:O65536">
    <cfRule dxfId="1" operator="greaterThan" priority="9" type="cellIs">
      <formula>0</formula>
    </cfRule>
    <cfRule dxfId="2" operator="lessThan" priority="8" type="cellIs">
      <formula>0</formula>
    </cfRule>
    <cfRule dxfId="0" operator="lessThan" priority="7" type="cellIs">
      <formula>3</formula>
    </cfRule>
  </conditionalFormatting>
  <conditionalFormatting sqref="R2:R65536 BH2:BH65536 BB2:BB65536 X2:X65536 AV2:AV65536 AP2:AP65536 AD2:AD65536 AJ2:AJ65536">
    <cfRule dxfId="2" operator="lessThan" priority="5" type="cellIs">
      <formula>0</formula>
    </cfRule>
    <cfRule dxfId="1" operator="greaterThan" priority="6" type="cellIs">
      <formula>0</formula>
    </cfRule>
    <cfRule dxfId="0" operator="greaterThan" priority="4" type="cellIs">
      <formula>-3</formula>
    </cfRule>
  </conditionalFormatting>
  <conditionalFormatting sqref="U2:U65536 BE2:BE65536 AY2:AY65536 AA2:AA65536 AS2:AS65536 AM2:AM65536 AG2:AG65536">
    <cfRule dxfId="0" operator="lessThan" priority="1" type="cellIs">
      <formula>3</formula>
    </cfRule>
    <cfRule dxfId="1" operator="greaterThan" priority="2" type="cellIs">
      <formula>0</formula>
    </cfRule>
    <cfRule dxfId="2" operator="lessThan" priority="3" type="cellIs">
      <formula>0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selection activeCell="F16" sqref="F16"/>
    </sheetView>
  </sheetViews>
  <sheetFormatPr baseColWidth="8" defaultColWidth="9" defaultRowHeight="14.4" outlineLevelCol="0"/>
  <cols>
    <col customWidth="1" max="2" min="2" style="3" width="14"/>
    <col customWidth="1" max="3" min="3" style="4" width="26.2222222222222"/>
    <col customWidth="1" max="4" min="4" style="4" width="9.66666666666667"/>
    <col customWidth="1" max="6" min="6" style="4" width="9.66666666666667"/>
    <col customWidth="1" max="9" min="8" style="4" width="10"/>
    <col customWidth="1" max="11" min="10" style="4" width="10.1111111111111"/>
    <col customWidth="1" max="12" min="12" style="4" width="13.8888888888889"/>
    <col customWidth="1" max="13" min="13" style="4" width="10"/>
    <col customWidth="1" max="14" min="14" style="4" width="9.66666666666667"/>
    <col customWidth="1" max="15" min="15" style="4" width="10"/>
    <col customWidth="1" max="16" min="16" style="4" width="9.66666666666667"/>
  </cols>
  <sheetData>
    <row r="1" spans="1:17">
      <c r="A1" t="s">
        <v>249</v>
      </c>
      <c r="B1" s="5" t="s">
        <v>250</v>
      </c>
      <c r="C1" t="s">
        <v>1</v>
      </c>
      <c r="D1" s="6" t="s">
        <v>251</v>
      </c>
      <c r="E1" t="s">
        <v>252</v>
      </c>
      <c r="J1" t="s">
        <v>253</v>
      </c>
      <c r="K1" s="6" t="s">
        <v>254</v>
      </c>
      <c r="M1" s="6" t="s">
        <v>255</v>
      </c>
      <c r="N1" t="s">
        <v>256</v>
      </c>
    </row>
    <row r="2" spans="1:17">
      <c r="D2" s="6" t="s">
        <v>257</v>
      </c>
      <c r="E2" t="s">
        <v>258</v>
      </c>
      <c r="F2" t="n">
        <v>20191204</v>
      </c>
      <c r="H2" t="n">
        <v>20191129</v>
      </c>
      <c r="J2" t="n">
        <v>20191118</v>
      </c>
      <c r="K2" s="6" t="s">
        <v>259</v>
      </c>
      <c r="L2" t="n">
        <v>20191106</v>
      </c>
      <c r="M2" s="6" t="s">
        <v>260</v>
      </c>
      <c r="N2" t="n">
        <v>20191008</v>
      </c>
      <c r="P2" t="n">
        <v>20190909</v>
      </c>
    </row>
    <row r="3" spans="1:17">
      <c r="A3" t="s">
        <v>261</v>
      </c>
      <c r="B3" s="5" t="s">
        <v>245</v>
      </c>
      <c r="C3" t="s">
        <v>262</v>
      </c>
      <c r="D3" t="n">
        <v>14298</v>
      </c>
      <c r="E3" t="n">
        <v>26346.49</v>
      </c>
      <c r="J3" t="n">
        <v>14298</v>
      </c>
      <c r="K3" t="n">
        <v>26681</v>
      </c>
      <c r="L3" t="n">
        <v>-31575.22</v>
      </c>
      <c r="M3" t="n">
        <v>27688</v>
      </c>
      <c r="N3" t="n">
        <v>10000</v>
      </c>
      <c r="O3" t="n">
        <v>25893</v>
      </c>
      <c r="P3" t="n">
        <v>20000</v>
      </c>
      <c r="Q3" t="n">
        <v>26681</v>
      </c>
    </row>
    <row r="4" spans="1:17">
      <c r="C4" s="7" t="s">
        <v>263</v>
      </c>
      <c r="D4" s="52" t="n">
        <v>-179.259547243356</v>
      </c>
      <c r="E4" s="52" t="n">
        <v>-1.25373861549417</v>
      </c>
      <c r="F4" s="52" t="n"/>
      <c r="G4" s="52" t="n"/>
      <c r="H4" s="52" t="n"/>
      <c r="I4" s="52" t="n"/>
      <c r="J4" s="52" t="n">
        <v>-179.259547243356</v>
      </c>
      <c r="K4" s="52" t="n">
        <v>-1.25373861549417</v>
      </c>
      <c r="L4" s="55">
        <f>SUM(N4,P4)</f>
        <v/>
      </c>
      <c r="M4" s="52">
        <f>L4/300</f>
        <v/>
      </c>
      <c r="N4" s="52" t="n">
        <v>693.237554551423</v>
      </c>
      <c r="O4" s="52" t="n">
        <v>6.93237554551423</v>
      </c>
      <c r="P4" s="52" t="n">
        <v>754.844271204228</v>
      </c>
      <c r="Q4" s="52" t="n">
        <v>3.77422135602114</v>
      </c>
    </row>
    <row r="5" spans="1:17">
      <c r="A5" t="s">
        <v>261</v>
      </c>
      <c r="B5" s="5" t="s">
        <v>206</v>
      </c>
      <c r="C5" t="s">
        <v>264</v>
      </c>
      <c r="D5" t="n">
        <v>14000</v>
      </c>
      <c r="E5" t="n">
        <v>4183.415</v>
      </c>
      <c r="J5" t="n">
        <v>14000</v>
      </c>
      <c r="K5" t="n">
        <v>4188</v>
      </c>
      <c r="L5" t="n">
        <v>-26487.2</v>
      </c>
      <c r="M5" t="n">
        <v>4270</v>
      </c>
      <c r="N5" t="n">
        <v>6077</v>
      </c>
      <c r="O5" t="n">
        <v>4225</v>
      </c>
      <c r="P5" t="n">
        <v>20000</v>
      </c>
      <c r="Q5" t="n">
        <v>4401</v>
      </c>
    </row>
    <row r="6" spans="1:17">
      <c r="C6" s="9" t="s">
        <v>265</v>
      </c>
      <c r="D6" s="52" t="n">
        <v>-15.3271251193888</v>
      </c>
      <c r="E6" s="52" t="n">
        <v>-0.109479465138492</v>
      </c>
      <c r="F6" s="52" t="n"/>
      <c r="G6" s="52" t="n"/>
      <c r="H6" s="52" t="n"/>
      <c r="I6" s="52" t="n"/>
      <c r="J6" s="52" t="n">
        <v>-15.3271251193888</v>
      </c>
      <c r="K6" s="52" t="n">
        <v>-0.109479465138492</v>
      </c>
      <c r="L6" s="55">
        <f>SUM(N6,P6)</f>
        <v/>
      </c>
      <c r="M6" s="52" t="n">
        <v>-2.035</v>
      </c>
      <c r="N6" s="52" t="n">
        <v>64.7254437869823</v>
      </c>
      <c r="O6" s="52" t="n">
        <v>1.06508875739645</v>
      </c>
      <c r="P6" s="52" t="n">
        <v>-595.319245625994</v>
      </c>
      <c r="Q6" s="52" t="n">
        <v>-2.97659622812997</v>
      </c>
    </row>
    <row r="7" spans="1:17">
      <c r="A7" t="s">
        <v>261</v>
      </c>
      <c r="B7" s="5" t="s">
        <v>203</v>
      </c>
      <c r="C7" t="s">
        <v>266</v>
      </c>
      <c r="D7" t="n">
        <v>13040</v>
      </c>
      <c r="L7" t="n">
        <v>-13224.51</v>
      </c>
      <c r="M7" t="n">
        <v>3984</v>
      </c>
      <c r="N7" t="s">
        <v>267</v>
      </c>
      <c r="P7" t="n">
        <v>13040</v>
      </c>
      <c r="Q7" t="n">
        <v>3972</v>
      </c>
    </row>
    <row r="8" spans="1:17">
      <c r="C8" s="9" t="s">
        <v>268</v>
      </c>
      <c r="D8" s="52" t="n"/>
      <c r="E8" s="52" t="n"/>
      <c r="F8" s="52" t="n"/>
      <c r="G8" s="52" t="n"/>
      <c r="H8" s="52" t="n"/>
      <c r="I8" s="52" t="n"/>
      <c r="J8" s="55" t="n"/>
      <c r="K8" s="55" t="n"/>
      <c r="L8" s="52" t="n">
        <v>39.3957703927492</v>
      </c>
      <c r="M8" s="52" t="n">
        <v>0.302114803625378</v>
      </c>
      <c r="N8" s="55" t="s">
        <v>269</v>
      </c>
      <c r="O8" s="52" t="n"/>
      <c r="P8" s="52" t="n">
        <v>39.3957703927492</v>
      </c>
      <c r="Q8" s="52" t="n">
        <v>0.302114803625378</v>
      </c>
    </row>
    <row r="9" spans="1:17">
      <c r="A9" t="s">
        <v>261</v>
      </c>
      <c r="B9" s="5" t="s">
        <v>184</v>
      </c>
      <c r="C9" t="s">
        <v>270</v>
      </c>
      <c r="D9" t="n">
        <v>10000</v>
      </c>
      <c r="L9" t="n">
        <v>-9973</v>
      </c>
      <c r="M9" t="n">
        <v>2978</v>
      </c>
      <c r="P9" t="n">
        <v>10000</v>
      </c>
      <c r="Q9" t="n">
        <v>3024</v>
      </c>
    </row>
    <row r="10" spans="1:17">
      <c r="C10" s="9" t="s">
        <v>271</v>
      </c>
      <c r="D10" s="52" t="n"/>
      <c r="E10" s="52" t="n"/>
      <c r="F10" s="52" t="n"/>
      <c r="G10" s="52" t="n"/>
      <c r="H10" s="52" t="n"/>
      <c r="I10" s="52" t="n"/>
      <c r="J10" s="55" t="n"/>
      <c r="K10" s="55" t="n"/>
      <c r="L10" s="52" t="n">
        <v>-152.116402116402</v>
      </c>
      <c r="M10" s="52" t="n">
        <v>-1.52116402116402</v>
      </c>
      <c r="N10" s="55" t="n"/>
      <c r="O10" s="52" t="n"/>
      <c r="P10" s="52" t="n">
        <v>-152.116402116402</v>
      </c>
      <c r="Q10" s="52" t="n">
        <v>-1.52116402116402</v>
      </c>
    </row>
    <row r="11" spans="1:17">
      <c r="A11" t="s">
        <v>272</v>
      </c>
      <c r="B11" s="3" t="n">
        <v>501016</v>
      </c>
      <c r="C11" t="s">
        <v>136</v>
      </c>
      <c r="D11" t="n">
        <v>13000</v>
      </c>
      <c r="E11" t="n">
        <v>0.9656</v>
      </c>
      <c r="H11" t="n">
        <v>13000</v>
      </c>
      <c r="I11" t="n">
        <v>0.9656</v>
      </c>
    </row>
    <row r="12" spans="1:17">
      <c r="D12" t="n">
        <v>0</v>
      </c>
      <c r="E12" t="n">
        <v>0</v>
      </c>
      <c r="H12" t="n">
        <v>0</v>
      </c>
      <c r="I12" t="n">
        <v>0</v>
      </c>
    </row>
    <row r="13" spans="1:17">
      <c r="A13" t="s">
        <v>272</v>
      </c>
      <c r="B13" s="3" t="s">
        <v>127</v>
      </c>
      <c r="C13" t="s">
        <v>128</v>
      </c>
      <c r="D13" t="n">
        <v>12000</v>
      </c>
      <c r="E13" t="n">
        <v>0.8983</v>
      </c>
      <c r="H13" t="n">
        <v>12000</v>
      </c>
      <c r="I13" t="n">
        <v>0.8983</v>
      </c>
    </row>
    <row r="14" spans="1:17">
      <c r="D14" t="n">
        <v>0</v>
      </c>
      <c r="E14" t="n">
        <v>0</v>
      </c>
      <c r="H14" t="n">
        <v>0</v>
      </c>
      <c r="I14" t="n">
        <v>0</v>
      </c>
    </row>
    <row r="15" spans="1:17">
      <c r="A15" t="s">
        <v>272</v>
      </c>
      <c r="B15" s="3" t="s">
        <v>109</v>
      </c>
      <c r="F15" t="n">
        <v>3000</v>
      </c>
    </row>
  </sheetData>
  <conditionalFormatting sqref="L8:M8">
    <cfRule dxfId="2" operator="lessThan" priority="3" type="cellIs">
      <formula>0</formula>
    </cfRule>
    <cfRule dxfId="1" operator="greaterThan" priority="4" type="cellIs">
      <formula>0</formula>
    </cfRule>
  </conditionalFormatting>
  <conditionalFormatting sqref="L10:M10">
    <cfRule dxfId="2" operator="lessThan" priority="1" type="cellIs">
      <formula>0</formula>
    </cfRule>
    <cfRule dxfId="1" operator="greaterThan" priority="2" type="cellIs">
      <formula>0</formula>
    </cfRule>
  </conditionalFormatting>
  <conditionalFormatting sqref="D4:I4 D8:I8 D10:I10 D6:I6">
    <cfRule dxfId="2" operator="lessThan" priority="7" type="cellIs">
      <formula>0</formula>
    </cfRule>
    <cfRule dxfId="1" operator="greaterThan" priority="11" type="cellIs">
      <formula>0</formula>
    </cfRule>
    <cfRule dxfId="2" operator="lessThan" priority="11" type="cellIs">
      <formula>0</formula>
    </cfRule>
  </conditionalFormatting>
  <conditionalFormatting sqref="D4:J4 D8:J8 D10:J10 D6:J6">
    <cfRule dxfId="1" operator="greaterThan" priority="8" type="cellIs">
      <formula>0</formula>
    </cfRule>
  </conditionalFormatting>
  <conditionalFormatting sqref="L4:Q4 L6:Q6 J8:K8 O8:Q8 J10:K10 N10:Q10">
    <cfRule dxfId="2" operator="lessThan" priority="5" type="cellIs">
      <formula>0</formula>
    </cfRule>
    <cfRule dxfId="1" operator="greaterThan" priority="6" type="cellIs">
      <formula>0</formula>
    </cfRule>
  </conditionalFormatting>
  <conditionalFormatting sqref="J4:K4 J6:K6">
    <cfRule dxfId="2" operator="lessThan" priority="9" type="cellIs">
      <formula>0</formula>
    </cfRule>
    <cfRule dxfId="1" operator="greaterThan" priority="10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B3" sqref="B3"/>
    </sheetView>
  </sheetViews>
  <sheetFormatPr baseColWidth="8" defaultColWidth="9" defaultRowHeight="14.4"/>
  <sheetData>
    <row r="1" spans="1:2">
      <c r="A1" s="1" t="s">
        <v>273</v>
      </c>
    </row>
    <row r="2" spans="1:2">
      <c r="A2" s="1" t="n"/>
      <c r="B2" t="s">
        <v>274</v>
      </c>
    </row>
    <row r="3" spans="1:2">
      <c r="B3" t="s">
        <v>275</v>
      </c>
    </row>
    <row r="4" spans="1:2">
      <c r="B4" s="2" t="s">
        <v>276</v>
      </c>
    </row>
    <row r="6" spans="1:2">
      <c r="A6" s="1" t="s">
        <v>277</v>
      </c>
    </row>
    <row r="7" spans="1:2">
      <c r="A7" t="s">
        <v>278</v>
      </c>
    </row>
    <row r="11" spans="1:2">
      <c r="A11" s="1" t="s">
        <v>279</v>
      </c>
    </row>
    <row r="12" spans="1:2">
      <c r="A12" t="s">
        <v>280</v>
      </c>
    </row>
    <row r="13" spans="1:2">
      <c r="B13" s="2" t="s">
        <v>281</v>
      </c>
    </row>
    <row r="14" spans="1:2">
      <c r="B14" s="2" t="s">
        <v>282</v>
      </c>
    </row>
    <row r="15" spans="1:2">
      <c r="B15" s="2" t="s">
        <v>283</v>
      </c>
    </row>
    <row r="16" spans="1:2">
      <c r="A16" t="s">
        <v>284</v>
      </c>
      <c r="B16" s="2" t="n"/>
    </row>
    <row r="17" spans="1:2">
      <c r="B17" t="s">
        <v>285</v>
      </c>
    </row>
    <row r="18" spans="1:2">
      <c r="B18" t="s">
        <v>283</v>
      </c>
    </row>
    <row r="19" spans="1:2">
      <c r="A19" t="s">
        <v>286</v>
      </c>
    </row>
    <row r="20" spans="1:2">
      <c r="B20" t="s">
        <v>287</v>
      </c>
    </row>
    <row r="22" spans="1:2">
      <c r="A22" s="1" t="s">
        <v>288</v>
      </c>
    </row>
    <row r="23" spans="1:2">
      <c r="A23" t="s">
        <v>289</v>
      </c>
    </row>
    <row r="24" spans="1:2">
      <c r="B24" t="s">
        <v>290</v>
      </c>
    </row>
    <row r="25" spans="1:2">
      <c r="B25" t="s">
        <v>291</v>
      </c>
    </row>
    <row r="26" spans="1:2">
      <c r="B26" t="s">
        <v>292</v>
      </c>
    </row>
    <row r="27" spans="1:2">
      <c r="B27" t="s">
        <v>293</v>
      </c>
    </row>
    <row r="28" spans="1:2">
      <c r="B28" t="s">
        <v>294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Guodong Chen</dc:creator>
  <dcterms:created xmlns:dcterms="http://purl.org/dc/terms/" xmlns:xsi="http://www.w3.org/2001/XMLSchema-instance" xsi:type="dcterms:W3CDTF">2019-11-14T20:59:00Z</dcterms:created>
  <dcterms:modified xmlns:dcterms="http://purl.org/dc/terms/" xmlns:xsi="http://www.w3.org/2001/XMLSchema-instance" xsi:type="dcterms:W3CDTF">2019-12-04T10:50:27Z</dcterms:modified>
  <cp:lastModifiedBy>WPS_122838883</cp:lastModifiedBy>
</cp:coreProperties>
</file>