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基金" sheetId="1" r:id="rId1"/>
    <sheet name="指数" sheetId="2" r:id="rId2"/>
    <sheet name="投资" sheetId="3" r:id="rId3"/>
    <sheet name="信息" sheetId="5" r:id="rId4"/>
    <sheet name="参考" sheetId="4" r:id="rId5"/>
  </sheets>
  <calcPr calcId="144525"/>
</workbook>
</file>

<file path=xl/sharedStrings.xml><?xml version="1.0" encoding="utf-8"?>
<sst xmlns="http://schemas.openxmlformats.org/spreadsheetml/2006/main" count="860" uniqueCount="350">
  <si>
    <t>编号</t>
  </si>
  <si>
    <t>名称</t>
  </si>
  <si>
    <t>分类</t>
  </si>
  <si>
    <t>备注</t>
  </si>
  <si>
    <t>临时标记</t>
  </si>
  <si>
    <t>已投</t>
  </si>
  <si>
    <t>回撤</t>
  </si>
  <si>
    <t>推荐</t>
  </si>
  <si>
    <t>单位净值</t>
  </si>
  <si>
    <t>增长率%</t>
  </si>
  <si>
    <t>持续天数</t>
  </si>
  <si>
    <t>累积净值</t>
  </si>
  <si>
    <t>更新时间</t>
  </si>
  <si>
    <t>目标L比例</t>
  </si>
  <si>
    <t>L单位净值</t>
  </si>
  <si>
    <t>L时间</t>
  </si>
  <si>
    <t>目标H比例</t>
  </si>
  <si>
    <t>H单位净值</t>
  </si>
  <si>
    <t>H时间</t>
  </si>
  <si>
    <t>1L比例%</t>
  </si>
  <si>
    <t>1L累积净值</t>
  </si>
  <si>
    <t>1L时间</t>
  </si>
  <si>
    <t>1H比例%</t>
  </si>
  <si>
    <t>1H累积净值</t>
  </si>
  <si>
    <t>1H时间</t>
  </si>
  <si>
    <t>2L比例</t>
  </si>
  <si>
    <t>2L累积净值</t>
  </si>
  <si>
    <t>2L时间</t>
  </si>
  <si>
    <t>2H比例</t>
  </si>
  <si>
    <t>2H累积净值</t>
  </si>
  <si>
    <t>2H时间</t>
  </si>
  <si>
    <t>3L比例</t>
  </si>
  <si>
    <t>3L累积净值</t>
  </si>
  <si>
    <t>3L时间</t>
  </si>
  <si>
    <t>3H比例</t>
  </si>
  <si>
    <t>3H累积净值</t>
  </si>
  <si>
    <t>3H时间</t>
  </si>
  <si>
    <t>4L比例</t>
  </si>
  <si>
    <t>4L累积净值</t>
  </si>
  <si>
    <t>4L时间</t>
  </si>
  <si>
    <t>4H比例</t>
  </si>
  <si>
    <t>4H累积净值</t>
  </si>
  <si>
    <t>4H时间</t>
  </si>
  <si>
    <t>5L比例</t>
  </si>
  <si>
    <t>5L累积净值</t>
  </si>
  <si>
    <t>5L时间</t>
  </si>
  <si>
    <t>5H比例</t>
  </si>
  <si>
    <t>5H累积净值</t>
  </si>
  <si>
    <t>5H时间</t>
  </si>
  <si>
    <t>6L比例</t>
  </si>
  <si>
    <t>6L累积净值</t>
  </si>
  <si>
    <t>6L时间</t>
  </si>
  <si>
    <t>6H比例</t>
  </si>
  <si>
    <t>6H累积净值</t>
  </si>
  <si>
    <t>6H时间</t>
  </si>
  <si>
    <t>7L比例</t>
  </si>
  <si>
    <t>7L累积净值</t>
  </si>
  <si>
    <t>7L时间</t>
  </si>
  <si>
    <t>7H比例</t>
  </si>
  <si>
    <t>7H累积净值</t>
  </si>
  <si>
    <t>7H时间</t>
  </si>
  <si>
    <t>8L比例</t>
  </si>
  <si>
    <t>8L累积净值</t>
  </si>
  <si>
    <t>8L时间</t>
  </si>
  <si>
    <t>005911</t>
  </si>
  <si>
    <t>广发双擎升级混合</t>
  </si>
  <si>
    <t>回撤时买</t>
  </si>
  <si>
    <t>中</t>
  </si>
  <si>
    <t>2019-12-11</t>
  </si>
  <si>
    <t>20191120</t>
  </si>
  <si>
    <t>2019-11-29</t>
  </si>
  <si>
    <t>2019-12-10</t>
  </si>
  <si>
    <t>2019-11-25</t>
  </si>
  <si>
    <t>2019-11-27</t>
  </si>
  <si>
    <t>2019-11-11</t>
  </si>
  <si>
    <t>2019-11-20</t>
  </si>
  <si>
    <t>2019-11-06</t>
  </si>
  <si>
    <t>2019-11-14</t>
  </si>
  <si>
    <t>2019-10-29</t>
  </si>
  <si>
    <t>2019-11-07</t>
  </si>
  <si>
    <t>2019-10-23</t>
  </si>
  <si>
    <t>2019-10-30</t>
  </si>
  <si>
    <t>2019-10-21</t>
  </si>
  <si>
    <t>2019-10-14</t>
  </si>
  <si>
    <t>2019-10-11</t>
  </si>
  <si>
    <t>诺安成长混合</t>
  </si>
  <si>
    <t>20191021</t>
  </si>
  <si>
    <t>20191119</t>
  </si>
  <si>
    <t>2019-11-21</t>
  </si>
  <si>
    <t>2019-11-18</t>
  </si>
  <si>
    <t>2019-11-08</t>
  </si>
  <si>
    <t>2019-11-12</t>
  </si>
  <si>
    <t>2019-10-31</t>
  </si>
  <si>
    <t>2019-10-22</t>
  </si>
  <si>
    <t>2019-10-24</t>
  </si>
  <si>
    <t>银河创新成长混合</t>
  </si>
  <si>
    <t>20191018</t>
  </si>
  <si>
    <t>2019-11-19</t>
  </si>
  <si>
    <t>2019-11-05</t>
  </si>
  <si>
    <t>2019-10-18</t>
  </si>
  <si>
    <t>2019-10-17</t>
  </si>
  <si>
    <t>2019-10-10</t>
  </si>
  <si>
    <t>003745</t>
  </si>
  <si>
    <t>广发多元新兴股票</t>
  </si>
  <si>
    <t>2019-11-28</t>
  </si>
  <si>
    <t>2019-10-28</t>
  </si>
  <si>
    <t>2019-10-08</t>
  </si>
  <si>
    <t>银华内需精选混合(LOF)</t>
  </si>
  <si>
    <t>有机会</t>
  </si>
  <si>
    <t>20191016</t>
  </si>
  <si>
    <t>2019-12-04</t>
  </si>
  <si>
    <t>2019-12-03</t>
  </si>
  <si>
    <t>2019-09-30</t>
  </si>
  <si>
    <t>2019-09-17</t>
  </si>
  <si>
    <t>2019-09-16</t>
  </si>
  <si>
    <t>华宝中证医疗指数分级</t>
  </si>
  <si>
    <t>中证医疗指数</t>
  </si>
  <si>
    <t>本次回撤结束就买，同类前4，指数到8700左右时买</t>
  </si>
  <si>
    <t>20191024</t>
  </si>
  <si>
    <t>2019-12-09</t>
  </si>
  <si>
    <t>2019-12-06</t>
  </si>
  <si>
    <t>2019-12-02</t>
  </si>
  <si>
    <t>2019-11-26</t>
  </si>
  <si>
    <t>2019-11-04</t>
  </si>
  <si>
    <t>2019-10-09</t>
  </si>
  <si>
    <t>2019-09-24</t>
  </si>
  <si>
    <t>006113</t>
  </si>
  <si>
    <t>汇添富创新医药混合</t>
  </si>
  <si>
    <t>1808成立</t>
  </si>
  <si>
    <t>2019-09-26</t>
  </si>
  <si>
    <t>001480</t>
  </si>
  <si>
    <t>财通成长优选混合</t>
  </si>
  <si>
    <t>最近涨了不少</t>
  </si>
  <si>
    <t>20191008</t>
  </si>
  <si>
    <t>20191114</t>
  </si>
  <si>
    <t>006879</t>
  </si>
  <si>
    <t>华安智能生活混合</t>
  </si>
  <si>
    <t>1905成立</t>
  </si>
  <si>
    <t>20191023</t>
  </si>
  <si>
    <t>2019-09-12</t>
  </si>
  <si>
    <t>007873</t>
  </si>
  <si>
    <t>华宝科技ETF联接A</t>
  </si>
  <si>
    <t>1908成立</t>
  </si>
  <si>
    <t>007490</t>
  </si>
  <si>
    <t>南方信息创新混合A</t>
  </si>
  <si>
    <t>1906成立</t>
  </si>
  <si>
    <t>2019-09-18</t>
  </si>
  <si>
    <t>2019-09-27</t>
  </si>
  <si>
    <t>050026</t>
  </si>
  <si>
    <t>博时医疗保健行业混合A</t>
  </si>
  <si>
    <t>2019-11-15</t>
  </si>
  <si>
    <t>易方达中小盘混合</t>
  </si>
  <si>
    <t>11月大幅下降，是因为分红,盘子太大</t>
  </si>
  <si>
    <t>招商中证白酒指数分级</t>
  </si>
  <si>
    <t>中证白酒指数</t>
  </si>
  <si>
    <t>当前估值太高，近三月表现不佳</t>
  </si>
  <si>
    <t>2019-12-05</t>
  </si>
  <si>
    <t>003096</t>
  </si>
  <si>
    <t>中欧医疗健康混合C</t>
  </si>
  <si>
    <t>回撤时可买少量</t>
  </si>
  <si>
    <t>少</t>
  </si>
  <si>
    <t>2019-09-23</t>
  </si>
  <si>
    <t>004851</t>
  </si>
  <si>
    <t>广发医疗保健股票</t>
  </si>
  <si>
    <t>似乎回撤结束</t>
  </si>
  <si>
    <t>000913</t>
  </si>
  <si>
    <t>农银医疗保健股票</t>
  </si>
  <si>
    <t>似乎回撤结束，盈利空间太小</t>
  </si>
  <si>
    <t>招商中证银行指数分级</t>
  </si>
  <si>
    <t>盈利空间太小</t>
  </si>
  <si>
    <t>20191030</t>
  </si>
  <si>
    <t>20191106</t>
  </si>
  <si>
    <t>001071</t>
  </si>
  <si>
    <t>华安媒体互联网混合</t>
  </si>
  <si>
    <t>在高点</t>
  </si>
  <si>
    <t>20191111</t>
  </si>
  <si>
    <t>004070</t>
  </si>
  <si>
    <t>南方中证全指证券ETF联接C</t>
  </si>
  <si>
    <t>20190815</t>
  </si>
  <si>
    <t>20190911</t>
  </si>
  <si>
    <t>2019-09-19</t>
  </si>
  <si>
    <t>040046</t>
  </si>
  <si>
    <t>华安纳斯达克100指数</t>
  </si>
  <si>
    <t>宽基</t>
  </si>
  <si>
    <t>20191128</t>
  </si>
  <si>
    <t>国泰中证申万证券行业指数</t>
  </si>
  <si>
    <t>20190807</t>
  </si>
  <si>
    <t>20190912</t>
  </si>
  <si>
    <t>指数ID</t>
  </si>
  <si>
    <t>指数名称</t>
  </si>
  <si>
    <t>备用</t>
  </si>
  <si>
    <t>点数</t>
  </si>
  <si>
    <t>持续变化率</t>
  </si>
  <si>
    <t>成交额(亿)</t>
  </si>
  <si>
    <t>更新时间(带时间的表示是实时数据)</t>
  </si>
  <si>
    <t>目标L</t>
  </si>
  <si>
    <t>目标L时间</t>
  </si>
  <si>
    <t>目标H</t>
  </si>
  <si>
    <t>目标H时间</t>
  </si>
  <si>
    <t>1L点数</t>
  </si>
  <si>
    <t>1H点数</t>
  </si>
  <si>
    <t>2L点数</t>
  </si>
  <si>
    <t>2H点数</t>
  </si>
  <si>
    <t>3L点数</t>
  </si>
  <si>
    <t>3H点数</t>
  </si>
  <si>
    <t>4L点数</t>
  </si>
  <si>
    <t>4H点数</t>
  </si>
  <si>
    <t>5L点数</t>
  </si>
  <si>
    <t>5H点数</t>
  </si>
  <si>
    <t>6L点数</t>
  </si>
  <si>
    <t>6H点数</t>
  </si>
  <si>
    <t>7L点数</t>
  </si>
  <si>
    <t>7H点数</t>
  </si>
  <si>
    <t>8L点数</t>
  </si>
  <si>
    <t>000001.SH</t>
  </si>
  <si>
    <t>上证指数</t>
  </si>
  <si>
    <t>平盘震荡</t>
  </si>
  <si>
    <t>xxx基金</t>
  </si>
  <si>
    <t>参考</t>
  </si>
  <si>
    <t>20191211 22:27:56</t>
  </si>
  <si>
    <t>20191031</t>
  </si>
  <si>
    <t>20191014</t>
  </si>
  <si>
    <t>20191022</t>
  </si>
  <si>
    <t>20191113</t>
  </si>
  <si>
    <t>20191105</t>
  </si>
  <si>
    <t>20191115</t>
  </si>
  <si>
    <t>20191107</t>
  </si>
  <si>
    <t>20191122</t>
  </si>
  <si>
    <t>20191112</t>
  </si>
  <si>
    <t>20191129</t>
  </si>
  <si>
    <t>20191204</t>
  </si>
  <si>
    <t>000016.SH</t>
  </si>
  <si>
    <t>上证50</t>
  </si>
  <si>
    <t>20191211 22:27:57</t>
  </si>
  <si>
    <t>20191015</t>
  </si>
  <si>
    <t>20191017</t>
  </si>
  <si>
    <t>20191028</t>
  </si>
  <si>
    <t>20191209</t>
  </si>
  <si>
    <t>000300.SH</t>
  </si>
  <si>
    <t>沪深300</t>
  </si>
  <si>
    <t>20191206</t>
  </si>
  <si>
    <t>000922.CSI</t>
  </si>
  <si>
    <t xml:space="preserve">中证红利 </t>
  </si>
  <si>
    <t>20191211</t>
  </si>
  <si>
    <t>20191210</t>
  </si>
  <si>
    <t>000905.SH</t>
  </si>
  <si>
    <t>中证500</t>
  </si>
  <si>
    <t>20191211 22:27:58</t>
  </si>
  <si>
    <t>20191126</t>
  </si>
  <si>
    <t>20191203</t>
  </si>
  <si>
    <t>000942.CSI</t>
  </si>
  <si>
    <t>内地消费</t>
  </si>
  <si>
    <t>20191029</t>
  </si>
  <si>
    <t>000932.SH</t>
  </si>
  <si>
    <t>中证主要消费</t>
  </si>
  <si>
    <t>20191009</t>
  </si>
  <si>
    <t>20191125</t>
  </si>
  <si>
    <t>000991.SH</t>
  </si>
  <si>
    <t>全指医药卫生</t>
  </si>
  <si>
    <t>20191127</t>
  </si>
  <si>
    <t>20191202</t>
  </si>
  <si>
    <t>000913.SH</t>
  </si>
  <si>
    <t>沪深300医药</t>
  </si>
  <si>
    <t>类全指医药</t>
  </si>
  <si>
    <t>20191211 22:27:59</t>
  </si>
  <si>
    <t>20191104</t>
  </si>
  <si>
    <t>20191108</t>
  </si>
  <si>
    <t>399975.SZ</t>
  </si>
  <si>
    <t>证券公司指数</t>
  </si>
  <si>
    <t>招商中证银行，据说银行类涨势差</t>
  </si>
  <si>
    <t>399006.SZ</t>
  </si>
  <si>
    <t>创业版指</t>
  </si>
  <si>
    <t>20191011</t>
  </si>
  <si>
    <t>399986.CSI</t>
  </si>
  <si>
    <t>中证银行</t>
  </si>
  <si>
    <t>20191211 22:28:00</t>
  </si>
  <si>
    <t>20191010</t>
  </si>
  <si>
    <t>20191118</t>
  </si>
  <si>
    <t>399989.CSI</t>
  </si>
  <si>
    <t>中证医疗</t>
  </si>
  <si>
    <t>华宝中证医疗指数分级(162412)</t>
  </si>
  <si>
    <t>000170.SH</t>
  </si>
  <si>
    <t>50AH优选</t>
  </si>
  <si>
    <t>20191025</t>
  </si>
  <si>
    <t>100.HSI</t>
  </si>
  <si>
    <t>恒生指数</t>
  </si>
  <si>
    <t>NDX</t>
  </si>
  <si>
    <t>纳斯达克100</t>
  </si>
  <si>
    <t>20191211 22:28:01</t>
  </si>
  <si>
    <t>类别</t>
  </si>
  <si>
    <t>基金ID/指数ID</t>
  </si>
  <si>
    <t>总投资额</t>
  </si>
  <si>
    <t>当前价格</t>
  </si>
  <si>
    <t>投资日期</t>
  </si>
  <si>
    <t>金额/价格</t>
  </si>
  <si>
    <t>赎回内容</t>
  </si>
  <si>
    <t>插入新记录：在F左侧插入两列，填写新投资记录，然后运行python工具更新数据</t>
  </si>
  <si>
    <t>总收益(未赎回的)</t>
  </si>
  <si>
    <t>总收益率</t>
  </si>
  <si>
    <t>收益/比例</t>
  </si>
  <si>
    <t>全为手写</t>
  </si>
  <si>
    <t>指数</t>
  </si>
  <si>
    <t>恒生指数组合</t>
  </si>
  <si>
    <t>收益较好</t>
  </si>
  <si>
    <t>红利指数组合</t>
  </si>
  <si>
    <t>波动小，收益低，不再买</t>
  </si>
  <si>
    <t>沪深300指数组合</t>
  </si>
  <si>
    <t>1106红利实际盈利400元</t>
  </si>
  <si>
    <t>收益低，不再买</t>
  </si>
  <si>
    <t>1106沪深300实际盈利150左右</t>
  </si>
  <si>
    <t>睿定投</t>
  </si>
  <si>
    <t>不到牛市不涨，收益低，不再买</t>
  </si>
  <si>
    <t>基金</t>
  </si>
  <si>
    <t>日期</t>
  </si>
  <si>
    <t>信息类别</t>
  </si>
  <si>
    <t>信息来源</t>
  </si>
  <si>
    <t>影响范围</t>
  </si>
  <si>
    <t>影响程度(-10~10)</t>
  </si>
  <si>
    <t>影响分析</t>
  </si>
  <si>
    <t>信息描述</t>
  </si>
  <si>
    <t>科技发展</t>
  </si>
  <si>
    <t>国家政策</t>
  </si>
  <si>
    <t>科技,5G</t>
  </si>
  <si>
    <t>5G拍照发放</t>
  </si>
  <si>
    <t>宏观经济政策</t>
  </si>
  <si>
    <t>市场</t>
  </si>
  <si>
    <t>所有</t>
  </si>
  <si>
    <t>猪肉价格下降</t>
  </si>
  <si>
    <t>看盘总结</t>
  </si>
  <si>
    <t>20191204 医疗跌了好几天了，今天微涨。虽然还在高点。避免无法上车（科技股跌一天就没法把握住），选了一个医疗基买了3000.博时基金看起来最好，它是A要持有一年，但中欧看起来也还可以，没有手续费，买了后者。</t>
  </si>
  <si>
    <t>20191129 股市大跌，券商微涨。买了两个券商基金。</t>
  </si>
  <si>
    <t>20191128  医疗还在高位低点徘徊; 科技只回调一天，然后又涨了; 券商基在底部了。</t>
  </si>
  <si>
    <t>投资注意</t>
  </si>
  <si>
    <t>1、参考基金/组合的业绩走势曲线来看，以便低点买入，高点卖出。</t>
  </si>
  <si>
    <t>表格说明</t>
  </si>
  <si>
    <t>基金表</t>
  </si>
  <si>
    <t>推荐： 5-优质基，时机临近；4-一般基，时机临近；3-好基，时机不太好；2-一般基，观察时机；1-不太好的基</t>
  </si>
  <si>
    <t>必须手写：基金ID，目标L/H值和对应日期。</t>
  </si>
  <si>
    <t>必须手写公式：目标L/H比例。</t>
  </si>
  <si>
    <t>指数表</t>
  </si>
  <si>
    <t>必须手写:指数ID、名称（SinaIndex里面还要配置ID和sina参数的关系），目标L、H值和对应日期。</t>
  </si>
  <si>
    <t>投资表</t>
  </si>
  <si>
    <t>必须手写：类别、基金ID，投资日期（增加两列），投资金额</t>
  </si>
  <si>
    <t>基金基础</t>
  </si>
  <si>
    <t>基金的A和C怎么选？ （非长期持有选择C）</t>
  </si>
  <si>
    <t>如果持有时间小于一年选择C类；</t>
  </si>
  <si>
    <t>如果持有时间大于一年选择A类。</t>
  </si>
  <si>
    <t>也就是A类和C类一般对应一个基金，只是持有时间不一样，手续费不一样而已。</t>
  </si>
  <si>
    <t>A类基金属于前段收费；申购的时候有手续费，赎回的手续费根据持有时间长短确定，一般持有时间超过一年是不收赎回费的。</t>
  </si>
  <si>
    <t>C类基金属于后端收费；申购的时候没有手续费，赎回的手续费根据持有时间，按日收取。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</si>
</sst>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yyyy\-mm\-dd\ h:mm:ss"/>
    <numFmt numFmtId="178" formatCode="0.00_ "/>
  </numFmts>
  <fonts count="23">
    <font>
      <sz val="11"/>
      <name val="宋体"/>
      <charset val="134"/>
    </font>
    <font>
      <b/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37A2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>
      <alignment vertical="center"/>
    </xf>
    <xf numFmtId="0" fontId="6" fillId="18" borderId="0">
      <alignment vertical="center"/>
    </xf>
    <xf numFmtId="0" fontId="4" fillId="10" borderId="3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6" fillId="25" borderId="0">
      <alignment vertical="center"/>
    </xf>
    <xf numFmtId="0" fontId="8" fillId="14" borderId="0">
      <alignment vertical="center"/>
    </xf>
    <xf numFmtId="43" fontId="5" fillId="0" borderId="0">
      <alignment vertical="center"/>
    </xf>
    <xf numFmtId="0" fontId="3" fillId="26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13" borderId="5">
      <alignment vertical="center"/>
    </xf>
    <xf numFmtId="0" fontId="3" fillId="31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4">
      <alignment vertical="center"/>
    </xf>
    <xf numFmtId="0" fontId="13" fillId="0" borderId="4">
      <alignment vertical="center"/>
    </xf>
    <xf numFmtId="0" fontId="3" fillId="23" borderId="0">
      <alignment vertical="center"/>
    </xf>
    <xf numFmtId="0" fontId="17" fillId="0" borderId="9">
      <alignment vertical="center"/>
    </xf>
    <xf numFmtId="0" fontId="3" fillId="24" borderId="0">
      <alignment vertical="center"/>
    </xf>
    <xf numFmtId="0" fontId="19" fillId="17" borderId="8">
      <alignment vertical="center"/>
    </xf>
    <xf numFmtId="0" fontId="10" fillId="17" borderId="3">
      <alignment vertical="center"/>
    </xf>
    <xf numFmtId="0" fontId="11" fillId="19" borderId="6">
      <alignment vertical="center"/>
    </xf>
    <xf numFmtId="0" fontId="6" fillId="32" borderId="0">
      <alignment vertical="center"/>
    </xf>
    <xf numFmtId="0" fontId="3" fillId="12" borderId="0">
      <alignment vertical="center"/>
    </xf>
    <xf numFmtId="0" fontId="15" fillId="0" borderId="7">
      <alignment vertical="center"/>
    </xf>
    <xf numFmtId="0" fontId="22" fillId="0" borderId="10">
      <alignment vertical="center"/>
    </xf>
    <xf numFmtId="0" fontId="12" fillId="22" borderId="0">
      <alignment vertical="center"/>
    </xf>
    <xf numFmtId="0" fontId="9" fillId="16" borderId="0">
      <alignment vertical="center"/>
    </xf>
    <xf numFmtId="0" fontId="6" fillId="34" borderId="0">
      <alignment vertical="center"/>
    </xf>
    <xf numFmtId="0" fontId="3" fillId="21" borderId="0">
      <alignment vertical="center"/>
    </xf>
    <xf numFmtId="0" fontId="6" fillId="29" borderId="0">
      <alignment vertical="center"/>
    </xf>
    <xf numFmtId="0" fontId="6" fillId="30" borderId="0">
      <alignment vertical="center"/>
    </xf>
    <xf numFmtId="0" fontId="6" fillId="33" borderId="0">
      <alignment vertical="center"/>
    </xf>
    <xf numFmtId="0" fontId="6" fillId="35" borderId="0">
      <alignment vertical="center"/>
    </xf>
    <xf numFmtId="0" fontId="3" fillId="9" borderId="0">
      <alignment vertical="center"/>
    </xf>
    <xf numFmtId="0" fontId="3" fillId="36" borderId="0">
      <alignment vertical="center"/>
    </xf>
    <xf numFmtId="0" fontId="6" fillId="28" borderId="0">
      <alignment vertical="center"/>
    </xf>
    <xf numFmtId="0" fontId="6" fillId="11" borderId="0">
      <alignment vertical="center"/>
    </xf>
    <xf numFmtId="0" fontId="3" fillId="15" borderId="0">
      <alignment vertical="center"/>
    </xf>
    <xf numFmtId="0" fontId="6" fillId="37" borderId="0">
      <alignment vertical="center"/>
    </xf>
    <xf numFmtId="0" fontId="3" fillId="38" borderId="0">
      <alignment vertical="center"/>
    </xf>
    <xf numFmtId="0" fontId="3" fillId="20" borderId="0">
      <alignment vertical="center"/>
    </xf>
    <xf numFmtId="0" fontId="6" fillId="27" borderId="0">
      <alignment vertical="center"/>
    </xf>
    <xf numFmtId="0" fontId="3" fillId="39" borderId="0">
      <alignment vertical="center"/>
    </xf>
  </cellStyleXfs>
  <cellXfs count="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/>
    <xf numFmtId="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0" fillId="4" borderId="0" xfId="0" applyFill="1" applyAlignment="1"/>
    <xf numFmtId="2" fontId="0" fillId="0" borderId="0" xfId="0" applyNumberFormat="1" applyAlignment="1"/>
    <xf numFmtId="178" fontId="0" fillId="0" borderId="0" xfId="0" applyNumberFormat="1" applyAlignment="1"/>
    <xf numFmtId="0" fontId="2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78" fontId="2" fillId="0" borderId="0" xfId="0" applyNumberFormat="1" applyFont="1" applyAlignment="1"/>
    <xf numFmtId="178" fontId="2" fillId="0" borderId="1" xfId="0" applyNumberFormat="1" applyFont="1" applyBorder="1" applyAlignment="1"/>
    <xf numFmtId="178" fontId="2" fillId="0" borderId="2" xfId="0" applyNumberFormat="1" applyFont="1" applyBorder="1" applyAlignment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/>
    <xf numFmtId="178" fontId="2" fillId="0" borderId="0" xfId="0" applyNumberFormat="1" applyFont="1" applyAlignment="1">
      <alignment vertical="center"/>
    </xf>
    <xf numFmtId="0" fontId="2" fillId="6" borderId="0" xfId="0" applyFont="1" applyFill="1" applyAlignment="1"/>
    <xf numFmtId="49" fontId="2" fillId="7" borderId="0" xfId="0" applyNumberFormat="1" applyFont="1" applyFill="1" applyAlignment="1">
      <alignment vertical="center"/>
    </xf>
    <xf numFmtId="0" fontId="2" fillId="5" borderId="0" xfId="0" applyFont="1" applyFill="1" applyAlignment="1"/>
    <xf numFmtId="49" fontId="2" fillId="5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7" borderId="0" xfId="0" applyNumberFormat="1" applyFill="1" applyAlignment="1">
      <alignment vertical="center"/>
    </xf>
    <xf numFmtId="176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77" fontId="2" fillId="0" borderId="0" xfId="0" applyNumberFormat="1" applyFont="1" applyAlignment="1"/>
    <xf numFmtId="2" fontId="2" fillId="0" borderId="1" xfId="0" applyNumberFormat="1" applyFont="1" applyBorder="1" applyAlignment="1">
      <alignment vertical="center"/>
    </xf>
    <xf numFmtId="2" fontId="0" fillId="0" borderId="1" xfId="0" applyNumberFormat="1" applyBorder="1" applyAlignment="1"/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/>
    <xf numFmtId="2" fontId="0" fillId="0" borderId="2" xfId="0" applyNumberFormat="1" applyBorder="1" applyAlignment="1"/>
    <xf numFmtId="2" fontId="2" fillId="0" borderId="1" xfId="0" applyNumberFormat="1" applyFont="1" applyBorder="1" applyAlignment="1"/>
    <xf numFmtId="2" fontId="2" fillId="0" borderId="2" xfId="0" applyNumberFormat="1" applyFont="1" applyBorder="1" applyAlignment="1"/>
    <xf numFmtId="49" fontId="2" fillId="0" borderId="0" xfId="0" applyNumberFormat="1" applyFont="1" applyAlignment="1" quotePrefix="1">
      <alignment vertical="center"/>
    </xf>
    <xf numFmtId="49" fontId="2" fillId="5" borderId="0" xfId="0" applyNumberFormat="1" applyFont="1" applyFill="1" applyAlignment="1" quotePrefix="1">
      <alignment vertical="center"/>
    </xf>
    <xf numFmtId="49" fontId="2" fillId="7" borderId="0" xfId="0" applyNumberFormat="1" applyFont="1" applyFill="1" applyAlignment="1" quotePrefix="1">
      <alignment vertical="center"/>
    </xf>
    <xf numFmtId="49" fontId="0" fillId="0" borderId="0" xfId="0" applyNumberFormat="1" applyAlignment="1" quotePrefix="1">
      <alignment vertical="center"/>
    </xf>
    <xf numFmtId="49" fontId="0" fillId="7" borderId="0" xfId="0" applyNumberFormat="1" applyFill="1" applyAlignment="1" quotePrefix="1">
      <alignment vertical="center"/>
    </xf>
    <xf numFmtId="0" fontId="2" fillId="0" borderId="0" xfId="0" applyFont="1" applyAlignment="1" quotePrefix="1">
      <alignment vertical="center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006100"/>
      </font>
      <fill>
        <patternFill patternType="solid">
          <bgColor rgb="FFC6EFCE"/>
        </patternFill>
      </fill>
    </dxf>
    <dxf>
      <fill>
        <patternFill patternType="solid">
          <bgColor rgb="FFD8D8D8"/>
        </patternFill>
      </fill>
    </dxf>
    <dxf>
      <font>
        <color rgb="FFAA110D"/>
      </font>
      <fill>
        <patternFill patternType="solid">
          <fgColor rgb="FFAA110D"/>
          <bgColor rgb="FFFFC7CE"/>
        </patternFill>
      </fill>
    </dxf>
    <dxf>
      <font>
        <color rgb="FF006100"/>
      </font>
      <fill>
        <patternFill patternType="solid">
          <fgColor rgb="FF006100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fund.eastmoney.com/006879.html" TargetMode="External"/><Relationship Id="rId8" Type="http://schemas.openxmlformats.org/officeDocument/2006/relationships/hyperlink" Target="http://fund.eastmoney.com/001480.html" TargetMode="External"/><Relationship Id="rId7" Type="http://schemas.openxmlformats.org/officeDocument/2006/relationships/hyperlink" Target="http://fund.eastmoney.com/006113.html" TargetMode="External"/><Relationship Id="rId6" Type="http://schemas.openxmlformats.org/officeDocument/2006/relationships/hyperlink" Target="http://fund.eastmoney.com/162412.html" TargetMode="External"/><Relationship Id="rId5" Type="http://schemas.openxmlformats.org/officeDocument/2006/relationships/hyperlink" Target="http://fund.eastmoney.com/161810.html" TargetMode="External"/><Relationship Id="rId4" Type="http://schemas.openxmlformats.org/officeDocument/2006/relationships/hyperlink" Target="http://fund.eastmoney.com/003745.html" TargetMode="External"/><Relationship Id="rId3" Type="http://schemas.openxmlformats.org/officeDocument/2006/relationships/hyperlink" Target="http://fund.eastmoney.com/519674.html" TargetMode="External"/><Relationship Id="rId22" Type="http://schemas.openxmlformats.org/officeDocument/2006/relationships/hyperlink" Target="http://fund.eastmoney.com/501016.html" TargetMode="External"/><Relationship Id="rId21" Type="http://schemas.openxmlformats.org/officeDocument/2006/relationships/hyperlink" Target="http://fund.eastmoney.com/040046.html" TargetMode="External"/><Relationship Id="rId20" Type="http://schemas.openxmlformats.org/officeDocument/2006/relationships/hyperlink" Target="http://fund.eastmoney.com/004070.html" TargetMode="External"/><Relationship Id="rId2" Type="http://schemas.openxmlformats.org/officeDocument/2006/relationships/hyperlink" Target="http://fund.eastmoney.com/320007.html" TargetMode="External"/><Relationship Id="rId19" Type="http://schemas.openxmlformats.org/officeDocument/2006/relationships/hyperlink" Target="http://fund.eastmoney.com/001071.html" TargetMode="External"/><Relationship Id="rId18" Type="http://schemas.openxmlformats.org/officeDocument/2006/relationships/hyperlink" Target="http://fund.eastmoney.com/161723.html" TargetMode="External"/><Relationship Id="rId17" Type="http://schemas.openxmlformats.org/officeDocument/2006/relationships/hyperlink" Target="http://fund.eastmoney.com/000913.html" TargetMode="External"/><Relationship Id="rId16" Type="http://schemas.openxmlformats.org/officeDocument/2006/relationships/hyperlink" Target="http://fund.eastmoney.com/004851.html" TargetMode="External"/><Relationship Id="rId15" Type="http://schemas.openxmlformats.org/officeDocument/2006/relationships/hyperlink" Target="http://fund.eastmoney.com/003096.html" TargetMode="External"/><Relationship Id="rId14" Type="http://schemas.openxmlformats.org/officeDocument/2006/relationships/hyperlink" Target="http://fund.eastmoney.com/161725.html" TargetMode="External"/><Relationship Id="rId13" Type="http://schemas.openxmlformats.org/officeDocument/2006/relationships/hyperlink" Target="http://fund.eastmoney.com/110011.html" TargetMode="External"/><Relationship Id="rId12" Type="http://schemas.openxmlformats.org/officeDocument/2006/relationships/hyperlink" Target="http://fund.eastmoney.com/050026.html" TargetMode="External"/><Relationship Id="rId11" Type="http://schemas.openxmlformats.org/officeDocument/2006/relationships/hyperlink" Target="http://fund.eastmoney.com/007490.html" TargetMode="External"/><Relationship Id="rId10" Type="http://schemas.openxmlformats.org/officeDocument/2006/relationships/hyperlink" Target="http://fund.eastmoney.com/007873.html" TargetMode="External"/><Relationship Id="rId1" Type="http://schemas.openxmlformats.org/officeDocument/2006/relationships/hyperlink" Target="http://fund.eastmoney.com/0059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26"/>
  <sheetViews>
    <sheetView workbookViewId="0">
      <selection activeCell="B26" sqref="B26"/>
    </sheetView>
  </sheetViews>
  <sheetFormatPr defaultColWidth="9" defaultRowHeight="14.4"/>
  <cols>
    <col min="1" max="1" width="9" style="5" customWidth="1"/>
    <col min="2" max="2" width="17.5555555555556" style="2" customWidth="1"/>
    <col min="3" max="3" width="12.6666666666667" style="2" customWidth="1"/>
    <col min="4" max="4" width="2.66666666666667" style="2" customWidth="1"/>
    <col min="5" max="5" width="2.55555555555556" style="2" customWidth="1"/>
    <col min="6" max="6" width="2.77777777777778" style="2" customWidth="1"/>
    <col min="7" max="7" width="4.22222222222222" style="2" customWidth="1"/>
    <col min="8" max="8" width="2.77777777777778" style="2" customWidth="1"/>
    <col min="9" max="9" width="7.77777777777778" style="2" customWidth="1"/>
    <col min="10" max="10" width="7.55555555555556" style="15" customWidth="1"/>
    <col min="11" max="11" width="5.55555555555556" style="2" customWidth="1"/>
    <col min="12" max="12" width="8.33333333333333" style="2" customWidth="1"/>
    <col min="13" max="13" width="11.6666666666667" style="2" customWidth="1"/>
    <col min="14" max="14" width="6.55555555555556" style="15" customWidth="1"/>
    <col min="15" max="15" width="7.66666666666667" style="2" customWidth="1"/>
    <col min="16" max="16" width="9.11111111111111" style="18" customWidth="1"/>
    <col min="17" max="17" width="7.33333333333333" style="15" customWidth="1"/>
    <col min="18" max="18" width="8.11111111111111" style="2" customWidth="1"/>
    <col min="19" max="19" width="9.11111111111111" style="19" customWidth="1"/>
    <col min="20" max="20" width="7.44444444444444" style="15" customWidth="1"/>
    <col min="21" max="21" width="7.66666666666667" style="2" hidden="1" customWidth="1"/>
    <col min="22" max="22" width="6.77777777777778" style="2" hidden="1" customWidth="1"/>
    <col min="23" max="23" width="6.77777777777778" style="15" customWidth="1"/>
    <col min="24" max="24" width="7.22222222222222" style="2" hidden="1" customWidth="1"/>
    <col min="25" max="25" width="9" style="4" hidden="1" customWidth="1"/>
    <col min="26" max="26" width="7.55555555555556" style="20" customWidth="1"/>
    <col min="27" max="27" width="7.33333333333333" style="2" hidden="1" customWidth="1"/>
    <col min="28" max="28" width="9" style="4" hidden="1" customWidth="1"/>
    <col min="29" max="29" width="9" style="20" customWidth="1"/>
    <col min="30" max="31" width="9" style="4" hidden="1" customWidth="1"/>
    <col min="32" max="32" width="9" style="20" customWidth="1"/>
    <col min="33" max="34" width="9" style="4" hidden="1" customWidth="1"/>
    <col min="35" max="35" width="9" style="20" customWidth="1"/>
    <col min="36" max="37" width="9" style="4" hidden="1" customWidth="1"/>
    <col min="38" max="38" width="9" style="20" customWidth="1"/>
    <col min="39" max="40" width="9" style="4" hidden="1" customWidth="1"/>
    <col min="41" max="41" width="9" style="20" customWidth="1"/>
    <col min="42" max="43" width="9" style="4" hidden="1" customWidth="1"/>
    <col min="44" max="44" width="7.55555555555556" style="20" customWidth="1"/>
    <col min="45" max="46" width="9" style="4" hidden="1" customWidth="1"/>
    <col min="47" max="47" width="7.22222222222222" style="20" customWidth="1"/>
    <col min="48" max="49" width="9" style="4" hidden="1" customWidth="1"/>
    <col min="50" max="50" width="9" style="20" customWidth="1"/>
    <col min="51" max="52" width="9" style="4" hidden="1" customWidth="1"/>
    <col min="53" max="53" width="7.55555555555556" style="20" customWidth="1"/>
    <col min="54" max="55" width="9" style="4" hidden="1" customWidth="1"/>
    <col min="56" max="56" width="7.66666666666667" style="20" customWidth="1"/>
    <col min="57" max="58" width="9" style="4" hidden="1" customWidth="1"/>
    <col min="60" max="61" width="9" style="4" hidden="1" customWidth="1"/>
  </cols>
  <sheetData>
    <row r="1" ht="15.15" customHeight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5" t="s">
        <v>13</v>
      </c>
      <c r="O1" s="2" t="s">
        <v>14</v>
      </c>
      <c r="P1" s="27" t="s">
        <v>15</v>
      </c>
      <c r="Q1" s="15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ht="15.15" customHeight="1" spans="1:99">
      <c r="A2" s="37" t="s">
        <v>64</v>
      </c>
      <c r="B2" t="s">
        <v>65</v>
      </c>
      <c r="E2" s="21" t="s">
        <v>66</v>
      </c>
      <c r="G2" t="s">
        <v>67</v>
      </c>
      <c r="H2">
        <v>5</v>
      </c>
      <c r="I2" s="2">
        <v>2.1357</v>
      </c>
      <c r="J2" s="28">
        <v>-1.21189694250429</v>
      </c>
      <c r="K2">
        <v>1</v>
      </c>
      <c r="L2">
        <v>2.1357</v>
      </c>
      <c r="M2" s="29" t="s">
        <v>68</v>
      </c>
      <c r="N2" s="28">
        <f t="shared" ref="N2:N13" si="0">(O2-I2)/I2*100</f>
        <v>-19.1319005478297</v>
      </c>
      <c r="O2" s="2">
        <v>1.7271</v>
      </c>
      <c r="P2" s="18">
        <v>20191021</v>
      </c>
      <c r="Q2" s="28">
        <f t="shared" ref="Q2:Q13" si="1">(R2-I2)/I2*100</f>
        <v>-5.6047197640118</v>
      </c>
      <c r="R2" s="2">
        <v>2.016</v>
      </c>
      <c r="S2" s="18" t="s">
        <v>69</v>
      </c>
      <c r="T2" s="28">
        <v>-9.47230416256965</v>
      </c>
      <c r="U2">
        <v>1.9334</v>
      </c>
      <c r="V2" s="29" t="s">
        <v>70</v>
      </c>
      <c r="W2" s="30">
        <v>1.22676405862248</v>
      </c>
      <c r="X2">
        <v>2.1619</v>
      </c>
      <c r="Y2" s="29" t="s">
        <v>71</v>
      </c>
      <c r="Z2" s="28">
        <v>-12.1693121693122</v>
      </c>
      <c r="AA2">
        <v>1.8758</v>
      </c>
      <c r="AB2" s="29" t="s">
        <v>72</v>
      </c>
      <c r="AC2" s="28">
        <v>-8.8729690499602</v>
      </c>
      <c r="AD2" s="2">
        <v>1.9462</v>
      </c>
      <c r="AE2" s="29" t="s">
        <v>73</v>
      </c>
      <c r="AF2" s="28">
        <v>-12.9325279767758</v>
      </c>
      <c r="AG2" s="2">
        <v>1.8595</v>
      </c>
      <c r="AH2" s="29" t="s">
        <v>74</v>
      </c>
      <c r="AI2" s="28">
        <v>-5.6047197640118</v>
      </c>
      <c r="AJ2" s="2">
        <v>2.016</v>
      </c>
      <c r="AK2" s="29" t="s">
        <v>75</v>
      </c>
      <c r="AL2" s="28">
        <v>-10.8676312216135</v>
      </c>
      <c r="AM2" s="2">
        <v>1.9036</v>
      </c>
      <c r="AN2" s="29" t="s">
        <v>76</v>
      </c>
      <c r="AO2" s="28">
        <v>-7.35590204616753</v>
      </c>
      <c r="AP2" s="2">
        <v>1.9786</v>
      </c>
      <c r="AQ2" s="29" t="s">
        <v>77</v>
      </c>
      <c r="AR2" s="28">
        <v>-14.2435735356089</v>
      </c>
      <c r="AS2" s="2">
        <v>1.8315</v>
      </c>
      <c r="AT2" s="29" t="s">
        <v>78</v>
      </c>
      <c r="AU2" s="28">
        <v>-10.8489019993445</v>
      </c>
      <c r="AV2" s="2">
        <v>1.904</v>
      </c>
      <c r="AW2" s="29" t="s">
        <v>79</v>
      </c>
      <c r="AX2" s="28">
        <v>-17.9379126281781</v>
      </c>
      <c r="AY2" s="2">
        <v>1.7526</v>
      </c>
      <c r="AZ2" s="29" t="s">
        <v>80</v>
      </c>
      <c r="BA2" s="28">
        <v>-12.3050990307628</v>
      </c>
      <c r="BB2" s="2">
        <v>1.8729</v>
      </c>
      <c r="BC2" s="29" t="s">
        <v>81</v>
      </c>
      <c r="BD2" s="34">
        <v>-19.1319005478297</v>
      </c>
      <c r="BE2" s="2">
        <v>1.7271</v>
      </c>
      <c r="BF2" s="29" t="s">
        <v>82</v>
      </c>
      <c r="BG2" s="33">
        <v>-14.4215011471649</v>
      </c>
      <c r="BH2" s="2">
        <v>1.8277</v>
      </c>
      <c r="BI2" s="2" t="s">
        <v>83</v>
      </c>
      <c r="BJ2" s="33">
        <v>-16.9780399868895</v>
      </c>
      <c r="BK2" s="2">
        <v>1.7731</v>
      </c>
      <c r="BL2" s="2" t="s">
        <v>84</v>
      </c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</row>
    <row r="3" ht="15.15" customHeight="1" spans="1:99">
      <c r="A3" s="5">
        <v>320007</v>
      </c>
      <c r="B3" t="s">
        <v>85</v>
      </c>
      <c r="H3" s="2">
        <v>5</v>
      </c>
      <c r="I3" s="2">
        <v>1.284</v>
      </c>
      <c r="J3" s="28">
        <v>2.63788968824941</v>
      </c>
      <c r="K3">
        <v>7</v>
      </c>
      <c r="L3">
        <v>1.729</v>
      </c>
      <c r="M3" s="29" t="s">
        <v>71</v>
      </c>
      <c r="N3" s="28">
        <f t="shared" si="0"/>
        <v>-21.9626168224299</v>
      </c>
      <c r="O3" s="2">
        <v>1.002</v>
      </c>
      <c r="P3" s="19" t="s">
        <v>86</v>
      </c>
      <c r="Q3" s="28">
        <f t="shared" si="1"/>
        <v>-10.4361370716511</v>
      </c>
      <c r="R3" s="2">
        <v>1.15</v>
      </c>
      <c r="S3" s="19" t="s">
        <v>87</v>
      </c>
      <c r="T3" s="28">
        <v>-9.71659919028341</v>
      </c>
      <c r="U3">
        <v>1.561</v>
      </c>
      <c r="V3" s="29" t="s">
        <v>70</v>
      </c>
      <c r="W3" s="28">
        <v>-9.31174089068826</v>
      </c>
      <c r="X3">
        <v>1.568</v>
      </c>
      <c r="Y3" s="29" t="s">
        <v>73</v>
      </c>
      <c r="Z3" s="28">
        <v>-12.7819548872181</v>
      </c>
      <c r="AA3">
        <v>1.508</v>
      </c>
      <c r="AB3" s="29" t="s">
        <v>72</v>
      </c>
      <c r="AC3" s="30">
        <v>-8.44418739155582</v>
      </c>
      <c r="AD3" s="2">
        <v>1.583</v>
      </c>
      <c r="AE3" s="29" t="s">
        <v>88</v>
      </c>
      <c r="AF3" s="28">
        <v>-8.73337189126663</v>
      </c>
      <c r="AG3" s="2">
        <v>1.578</v>
      </c>
      <c r="AH3" s="29" t="s">
        <v>89</v>
      </c>
      <c r="AI3" s="28">
        <v>-10.7576633892423</v>
      </c>
      <c r="AJ3" s="2">
        <v>1.543</v>
      </c>
      <c r="AK3" s="29" t="s">
        <v>90</v>
      </c>
      <c r="AL3" s="28">
        <v>-11.8565644881434</v>
      </c>
      <c r="AM3" s="2">
        <v>1.524</v>
      </c>
      <c r="AN3" s="29" t="s">
        <v>91</v>
      </c>
      <c r="AO3" s="28">
        <v>-12.7241179872759</v>
      </c>
      <c r="AP3" s="2">
        <v>1.509</v>
      </c>
      <c r="AQ3" s="29" t="s">
        <v>81</v>
      </c>
      <c r="AR3" s="28">
        <v>-13.4181607865818</v>
      </c>
      <c r="AS3" s="2">
        <v>1.497</v>
      </c>
      <c r="AT3" s="29" t="s">
        <v>92</v>
      </c>
      <c r="AU3" s="28">
        <v>-14.3435511856564</v>
      </c>
      <c r="AV3" s="2">
        <v>1.481</v>
      </c>
      <c r="AW3" s="29" t="s">
        <v>93</v>
      </c>
      <c r="AX3" s="28">
        <v>-15.3846153846154</v>
      </c>
      <c r="AY3" s="2">
        <v>1.463</v>
      </c>
      <c r="AZ3" s="29" t="s">
        <v>94</v>
      </c>
      <c r="BA3" s="28">
        <v>-12.8976286871024</v>
      </c>
      <c r="BB3" s="2">
        <v>1.506</v>
      </c>
      <c r="BC3" s="29" t="s">
        <v>83</v>
      </c>
      <c r="BD3" s="34">
        <v>-16.31000578369</v>
      </c>
      <c r="BE3" s="2">
        <v>1.447</v>
      </c>
      <c r="BF3" s="29" t="s">
        <v>82</v>
      </c>
      <c r="BG3" s="33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</row>
    <row r="4" ht="15.15" customHeight="1" spans="1:99">
      <c r="A4" s="5">
        <v>519674</v>
      </c>
      <c r="B4" t="s">
        <v>95</v>
      </c>
      <c r="H4" s="2">
        <v>5</v>
      </c>
      <c r="I4" s="2">
        <v>4.0568</v>
      </c>
      <c r="J4" s="28">
        <v>3.30532212885154</v>
      </c>
      <c r="K4">
        <v>11</v>
      </c>
      <c r="L4">
        <v>4.0568</v>
      </c>
      <c r="M4" s="29" t="s">
        <v>71</v>
      </c>
      <c r="N4" s="28">
        <f t="shared" si="0"/>
        <v>-17.8169986196017</v>
      </c>
      <c r="O4" s="2">
        <v>3.334</v>
      </c>
      <c r="P4" s="19" t="s">
        <v>96</v>
      </c>
      <c r="Q4" s="28">
        <f t="shared" si="1"/>
        <v>-8.84440938670874</v>
      </c>
      <c r="R4" s="2">
        <v>3.698</v>
      </c>
      <c r="S4" s="19" t="s">
        <v>87</v>
      </c>
      <c r="T4" s="28">
        <v>-14.2402879116545</v>
      </c>
      <c r="U4">
        <v>3.4791</v>
      </c>
      <c r="V4" t="s">
        <v>72</v>
      </c>
      <c r="W4" s="28">
        <v>-9.34480378623545</v>
      </c>
      <c r="X4">
        <v>3.6777</v>
      </c>
      <c r="Y4" s="2" t="s">
        <v>88</v>
      </c>
      <c r="Z4" s="28">
        <v>-9.96351804377835</v>
      </c>
      <c r="AA4">
        <v>3.6526</v>
      </c>
      <c r="AB4" s="2" t="s">
        <v>89</v>
      </c>
      <c r="AC4" s="30">
        <v>-8.84440938670874</v>
      </c>
      <c r="AD4" s="2">
        <v>3.698</v>
      </c>
      <c r="AE4" s="2" t="s">
        <v>97</v>
      </c>
      <c r="AF4" s="28">
        <v>-13.5180437783475</v>
      </c>
      <c r="AG4" s="2">
        <v>3.5084</v>
      </c>
      <c r="AH4" s="2" t="s">
        <v>91</v>
      </c>
      <c r="AI4" s="28">
        <v>-11.6545060145928</v>
      </c>
      <c r="AJ4" s="2">
        <v>3.584</v>
      </c>
      <c r="AK4" s="2" t="s">
        <v>79</v>
      </c>
      <c r="AL4" s="28">
        <v>-12.2830802603037</v>
      </c>
      <c r="AM4" s="2">
        <v>3.5585</v>
      </c>
      <c r="AN4" s="2" t="s">
        <v>76</v>
      </c>
      <c r="AO4" s="28">
        <v>-11.12206665352</v>
      </c>
      <c r="AP4" s="2">
        <v>3.6056</v>
      </c>
      <c r="AQ4" s="2" t="s">
        <v>98</v>
      </c>
      <c r="AR4" s="28">
        <v>-17.0060145927825</v>
      </c>
      <c r="AS4" s="2">
        <v>3.3669</v>
      </c>
      <c r="AT4" s="2" t="s">
        <v>94</v>
      </c>
      <c r="AU4" s="28">
        <v>-13.5993886807336</v>
      </c>
      <c r="AV4" s="2">
        <v>3.5051</v>
      </c>
      <c r="AW4" s="2" t="s">
        <v>81</v>
      </c>
      <c r="AX4" s="32">
        <v>-17.8169986196017</v>
      </c>
      <c r="AY4" s="2">
        <v>3.334</v>
      </c>
      <c r="AZ4" s="2" t="s">
        <v>99</v>
      </c>
      <c r="BA4" s="28">
        <v>-16.4267402879116</v>
      </c>
      <c r="BB4" s="2">
        <v>3.3904</v>
      </c>
      <c r="BC4" s="2" t="s">
        <v>100</v>
      </c>
      <c r="BD4" s="33">
        <v>-15.7118911457306</v>
      </c>
      <c r="BE4" s="2">
        <v>3.4194</v>
      </c>
      <c r="BF4" s="2" t="s">
        <v>84</v>
      </c>
      <c r="BG4" s="33">
        <v>-15.6280812463025</v>
      </c>
      <c r="BH4" s="2">
        <v>3.4228</v>
      </c>
      <c r="BI4" s="2" t="s">
        <v>101</v>
      </c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</row>
    <row r="5" ht="15.15" customHeight="1" spans="1:99">
      <c r="A5" s="37" t="s">
        <v>102</v>
      </c>
      <c r="B5" t="s">
        <v>103</v>
      </c>
      <c r="H5" s="2">
        <v>5</v>
      </c>
      <c r="I5" s="2">
        <v>1.531</v>
      </c>
      <c r="J5" s="28">
        <v>-1.28949065119278</v>
      </c>
      <c r="K5">
        <v>1</v>
      </c>
      <c r="L5">
        <v>1.531</v>
      </c>
      <c r="M5" s="29" t="s">
        <v>68</v>
      </c>
      <c r="N5" s="28">
        <f t="shared" si="0"/>
        <v>-18.9418680600914</v>
      </c>
      <c r="O5" s="2">
        <v>1.241</v>
      </c>
      <c r="P5" s="19" t="s">
        <v>86</v>
      </c>
      <c r="Q5" s="28">
        <f t="shared" si="1"/>
        <v>-6.08099281515349</v>
      </c>
      <c r="R5" s="2">
        <v>1.4379</v>
      </c>
      <c r="S5" s="19" t="s">
        <v>87</v>
      </c>
      <c r="T5" s="28">
        <v>-10.1502286087524</v>
      </c>
      <c r="U5">
        <v>1.3756</v>
      </c>
      <c r="V5" t="s">
        <v>70</v>
      </c>
      <c r="W5" s="30">
        <v>1.30633572828217</v>
      </c>
      <c r="X5">
        <v>1.551</v>
      </c>
      <c r="Y5" s="2" t="s">
        <v>71</v>
      </c>
      <c r="Z5" s="28">
        <v>-12.5473546701502</v>
      </c>
      <c r="AA5">
        <v>1.3389</v>
      </c>
      <c r="AB5" s="2" t="s">
        <v>72</v>
      </c>
      <c r="AC5" s="28">
        <v>-9.7060744611365</v>
      </c>
      <c r="AD5" s="2">
        <v>1.3824</v>
      </c>
      <c r="AE5" s="2" t="s">
        <v>104</v>
      </c>
      <c r="AF5" s="28">
        <v>-14.1345525800131</v>
      </c>
      <c r="AG5" s="2">
        <v>1.3146</v>
      </c>
      <c r="AH5" s="2" t="s">
        <v>78</v>
      </c>
      <c r="AI5" s="28">
        <v>-6.16590463749182</v>
      </c>
      <c r="AJ5" s="2">
        <v>1.4366</v>
      </c>
      <c r="AK5" s="2" t="s">
        <v>88</v>
      </c>
      <c r="AL5" s="28">
        <v>-17.9751796211626</v>
      </c>
      <c r="AM5" s="2">
        <v>1.2558</v>
      </c>
      <c r="AN5" s="2" t="s">
        <v>80</v>
      </c>
      <c r="AO5" s="28">
        <v>-7.80535597648595</v>
      </c>
      <c r="AP5" s="2">
        <v>1.4115</v>
      </c>
      <c r="AQ5" s="2" t="s">
        <v>77</v>
      </c>
      <c r="AR5" s="28">
        <v>-18.9418680600914</v>
      </c>
      <c r="AS5" s="2">
        <v>1.241</v>
      </c>
      <c r="AT5" s="2" t="s">
        <v>82</v>
      </c>
      <c r="AU5" s="28">
        <v>-12.0640104506858</v>
      </c>
      <c r="AV5" s="2">
        <v>1.3463</v>
      </c>
      <c r="AW5" s="2" t="s">
        <v>81</v>
      </c>
      <c r="AX5" s="28">
        <v>-16.8909209666884</v>
      </c>
      <c r="AY5" s="2">
        <v>1.2724</v>
      </c>
      <c r="AZ5" s="2" t="s">
        <v>84</v>
      </c>
      <c r="BA5" s="28">
        <v>-12.8412802090137</v>
      </c>
      <c r="BB5" s="2">
        <v>1.3344</v>
      </c>
      <c r="BC5" s="2" t="s">
        <v>105</v>
      </c>
      <c r="BD5" s="36">
        <v>-19.7844546048334</v>
      </c>
      <c r="BE5" s="2">
        <v>1.2281</v>
      </c>
      <c r="BF5" s="2" t="s">
        <v>106</v>
      </c>
      <c r="BG5" s="33">
        <v>-14.6505551926845</v>
      </c>
      <c r="BH5" s="2">
        <v>1.3067</v>
      </c>
      <c r="BI5" s="2" t="s">
        <v>83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</row>
    <row r="6" ht="15.15" customHeight="1" spans="1:99">
      <c r="A6" s="5">
        <v>161810</v>
      </c>
      <c r="B6" t="s">
        <v>107</v>
      </c>
      <c r="E6" t="s">
        <v>108</v>
      </c>
      <c r="H6" s="2">
        <v>5</v>
      </c>
      <c r="I6" s="2">
        <v>2.152</v>
      </c>
      <c r="J6" s="28">
        <v>0.186219739292365</v>
      </c>
      <c r="K6">
        <v>4</v>
      </c>
      <c r="L6">
        <v>2.046</v>
      </c>
      <c r="M6" s="29" t="s">
        <v>71</v>
      </c>
      <c r="N6" s="28">
        <f t="shared" si="0"/>
        <v>-10.1301115241636</v>
      </c>
      <c r="O6" s="2">
        <v>1.934</v>
      </c>
      <c r="P6" s="19" t="s">
        <v>109</v>
      </c>
      <c r="Q6" s="28">
        <f t="shared" si="1"/>
        <v>-0.371747211895911</v>
      </c>
      <c r="R6" s="2">
        <v>2.144</v>
      </c>
      <c r="S6" s="19" t="s">
        <v>87</v>
      </c>
      <c r="T6" s="28">
        <v>-3.42130987292277</v>
      </c>
      <c r="U6">
        <v>1.976</v>
      </c>
      <c r="V6" t="s">
        <v>110</v>
      </c>
      <c r="W6" s="28">
        <v>-3.17693059628542</v>
      </c>
      <c r="X6">
        <v>1.981</v>
      </c>
      <c r="Y6" s="2" t="s">
        <v>111</v>
      </c>
      <c r="Z6" s="28">
        <v>-5.3763440860215</v>
      </c>
      <c r="AA6">
        <v>1.936</v>
      </c>
      <c r="AB6" s="2" t="s">
        <v>70</v>
      </c>
      <c r="AC6" s="28">
        <v>-4.74095796676441</v>
      </c>
      <c r="AD6" s="2">
        <v>1.949</v>
      </c>
      <c r="AE6" s="2" t="s">
        <v>104</v>
      </c>
      <c r="AF6" s="28">
        <v>-6.94037145650049</v>
      </c>
      <c r="AG6" s="2">
        <v>1.904</v>
      </c>
      <c r="AH6" s="2" t="s">
        <v>72</v>
      </c>
      <c r="AI6" s="28">
        <v>-0.391006842619746</v>
      </c>
      <c r="AJ6" s="2">
        <v>2.038</v>
      </c>
      <c r="AK6" s="2" t="s">
        <v>97</v>
      </c>
      <c r="AL6" s="28">
        <v>-1.31964809384163</v>
      </c>
      <c r="AM6" s="2">
        <v>2.019</v>
      </c>
      <c r="AN6" s="2" t="s">
        <v>76</v>
      </c>
      <c r="AO6" s="30">
        <v>0.488758553274694</v>
      </c>
      <c r="AP6" s="2">
        <v>2.056</v>
      </c>
      <c r="AQ6" s="2" t="s">
        <v>79</v>
      </c>
      <c r="AR6" s="11">
        <v>-10.2150537634408</v>
      </c>
      <c r="AS6" s="2">
        <v>1.837</v>
      </c>
      <c r="AT6" s="2" t="s">
        <v>99</v>
      </c>
      <c r="AU6" s="11">
        <v>-8.06451612903225</v>
      </c>
      <c r="AV6" s="2">
        <v>1.881</v>
      </c>
      <c r="AW6" s="2" t="s">
        <v>83</v>
      </c>
      <c r="AX6" s="36">
        <v>-13.9296187683284</v>
      </c>
      <c r="AY6" s="2">
        <v>1.761</v>
      </c>
      <c r="AZ6" s="2" t="s">
        <v>112</v>
      </c>
      <c r="BA6" s="33">
        <v>-9.04203323558161</v>
      </c>
      <c r="BB6" s="2">
        <v>1.861</v>
      </c>
      <c r="BC6" s="2" t="s">
        <v>101</v>
      </c>
      <c r="BD6" s="33">
        <v>-8.21114369501466</v>
      </c>
      <c r="BE6" s="2">
        <v>1.878</v>
      </c>
      <c r="BF6" s="2" t="s">
        <v>113</v>
      </c>
      <c r="BG6" s="33">
        <v>-6.06060606060606</v>
      </c>
      <c r="BH6" s="2">
        <v>1.922</v>
      </c>
      <c r="BI6" s="2" t="s">
        <v>114</v>
      </c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</row>
    <row r="7" ht="15.15" customHeight="1" spans="1:99">
      <c r="A7" s="22">
        <v>162412</v>
      </c>
      <c r="B7" t="s">
        <v>115</v>
      </c>
      <c r="C7" s="14" t="s">
        <v>116</v>
      </c>
      <c r="E7" s="23" t="s">
        <v>117</v>
      </c>
      <c r="G7" t="s">
        <v>67</v>
      </c>
      <c r="H7" s="2">
        <v>5</v>
      </c>
      <c r="I7" s="2">
        <v>1.1201</v>
      </c>
      <c r="J7" s="28">
        <v>1.45833333333333</v>
      </c>
      <c r="K7">
        <v>1</v>
      </c>
      <c r="L7">
        <v>0.4594</v>
      </c>
      <c r="M7" s="29" t="s">
        <v>71</v>
      </c>
      <c r="N7" s="28">
        <f t="shared" si="0"/>
        <v>-2.7497544862066</v>
      </c>
      <c r="O7" s="2">
        <v>1.0893</v>
      </c>
      <c r="P7" s="19" t="s">
        <v>118</v>
      </c>
      <c r="Q7" s="28">
        <f t="shared" si="1"/>
        <v>8.86527988572448</v>
      </c>
      <c r="R7" s="2">
        <v>1.2194</v>
      </c>
      <c r="S7" s="19" t="s">
        <v>69</v>
      </c>
      <c r="T7" s="28">
        <v>-1.43665650848933</v>
      </c>
      <c r="U7">
        <v>0.4528</v>
      </c>
      <c r="V7" t="s">
        <v>119</v>
      </c>
      <c r="W7" s="28">
        <v>0.21767522855899</v>
      </c>
      <c r="X7">
        <v>0.4604</v>
      </c>
      <c r="Y7" s="2" t="s">
        <v>120</v>
      </c>
      <c r="Z7" s="28">
        <v>-2.17675228558989</v>
      </c>
      <c r="AA7">
        <v>0.4494</v>
      </c>
      <c r="AB7" s="2" t="s">
        <v>121</v>
      </c>
      <c r="AC7" s="28">
        <v>1.98084457988682</v>
      </c>
      <c r="AD7" s="2">
        <v>0.4685</v>
      </c>
      <c r="AE7" s="2" t="s">
        <v>122</v>
      </c>
      <c r="AF7" s="28">
        <v>1.69786678276013</v>
      </c>
      <c r="AG7" s="2">
        <v>0.4672</v>
      </c>
      <c r="AH7" s="2" t="s">
        <v>72</v>
      </c>
      <c r="AI7" s="30">
        <v>8.8593818023509</v>
      </c>
      <c r="AJ7" s="2">
        <v>0.5001</v>
      </c>
      <c r="AK7" s="2" t="s">
        <v>75</v>
      </c>
      <c r="AL7" s="28">
        <v>4.3535045711798</v>
      </c>
      <c r="AM7" s="2">
        <v>0.4794</v>
      </c>
      <c r="AN7" s="2" t="s">
        <v>76</v>
      </c>
      <c r="AO7" s="28">
        <v>6.02960383108402</v>
      </c>
      <c r="AP7" s="2">
        <v>0.4871</v>
      </c>
      <c r="AQ7" s="2" t="s">
        <v>77</v>
      </c>
      <c r="AR7" s="28">
        <v>0.653025685676971</v>
      </c>
      <c r="AS7" s="2">
        <v>0.4624</v>
      </c>
      <c r="AT7" s="2" t="s">
        <v>92</v>
      </c>
      <c r="AU7" s="28">
        <v>4.94122768828907</v>
      </c>
      <c r="AV7" s="2">
        <v>0.4821</v>
      </c>
      <c r="AW7" s="2" t="s">
        <v>123</v>
      </c>
      <c r="AX7" s="28">
        <v>-4.35350457117979</v>
      </c>
      <c r="AY7" s="2">
        <v>0.4394</v>
      </c>
      <c r="AZ7" s="2" t="s">
        <v>124</v>
      </c>
      <c r="BA7" s="28">
        <v>-0.304745319982577</v>
      </c>
      <c r="BB7" s="2">
        <v>0.458</v>
      </c>
      <c r="BC7" s="2" t="s">
        <v>93</v>
      </c>
      <c r="BD7" s="32">
        <v>-4.89769264257727</v>
      </c>
      <c r="BE7" s="2">
        <v>0.4369</v>
      </c>
      <c r="BF7" s="2" t="s">
        <v>112</v>
      </c>
      <c r="BG7" s="33">
        <v>-2.43796255986069</v>
      </c>
      <c r="BH7" s="2">
        <v>0.4482</v>
      </c>
      <c r="BI7" s="2" t="s">
        <v>125</v>
      </c>
      <c r="BJ7" s="33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</row>
    <row r="8" ht="15.15" customHeight="1" spans="1:99">
      <c r="A8" s="37" t="s">
        <v>126</v>
      </c>
      <c r="B8" t="s">
        <v>127</v>
      </c>
      <c r="E8" s="2" t="s">
        <v>128</v>
      </c>
      <c r="H8" s="2">
        <v>5</v>
      </c>
      <c r="I8" s="2">
        <v>1.5832</v>
      </c>
      <c r="J8" s="28">
        <v>1.25351752366333</v>
      </c>
      <c r="K8">
        <v>1</v>
      </c>
      <c r="L8">
        <v>1.5832</v>
      </c>
      <c r="M8" s="29" t="s">
        <v>71</v>
      </c>
      <c r="N8" s="28">
        <f t="shared" si="0"/>
        <v>-1.77488630621526</v>
      </c>
      <c r="O8" s="2">
        <v>1.5551</v>
      </c>
      <c r="P8" s="19" t="s">
        <v>118</v>
      </c>
      <c r="Q8" s="28">
        <f t="shared" si="1"/>
        <v>7.66801414855988</v>
      </c>
      <c r="R8" s="2">
        <v>1.7046</v>
      </c>
      <c r="S8" s="19" t="s">
        <v>87</v>
      </c>
      <c r="T8" s="28">
        <v>-1.23799898938857</v>
      </c>
      <c r="U8">
        <v>1.5636</v>
      </c>
      <c r="V8" t="s">
        <v>119</v>
      </c>
      <c r="W8" s="28">
        <v>0.682162708438614</v>
      </c>
      <c r="X8">
        <v>1.594</v>
      </c>
      <c r="Y8" s="2" t="s">
        <v>120</v>
      </c>
      <c r="Z8" s="28">
        <v>-2.59600808489135</v>
      </c>
      <c r="AA8">
        <v>1.5421</v>
      </c>
      <c r="AB8" s="2" t="s">
        <v>121</v>
      </c>
      <c r="AC8" s="28">
        <v>1.35169277412835</v>
      </c>
      <c r="AD8" s="2">
        <v>1.6046</v>
      </c>
      <c r="AE8" s="2" t="s">
        <v>122</v>
      </c>
      <c r="AF8" s="28">
        <v>0.404244567963616</v>
      </c>
      <c r="AG8" s="2">
        <v>1.5896</v>
      </c>
      <c r="AH8" s="2" t="s">
        <v>73</v>
      </c>
      <c r="AI8" s="30">
        <v>7.66801414855988</v>
      </c>
      <c r="AJ8" s="2">
        <v>1.7046</v>
      </c>
      <c r="AK8" s="2" t="s">
        <v>97</v>
      </c>
      <c r="AL8" s="28">
        <v>1.55381505811015</v>
      </c>
      <c r="AM8" s="2">
        <v>1.6078</v>
      </c>
      <c r="AN8" s="2" t="s">
        <v>81</v>
      </c>
      <c r="AO8" s="28">
        <v>6.57529055078323</v>
      </c>
      <c r="AP8" s="2">
        <v>1.6873</v>
      </c>
      <c r="AQ8" s="2" t="s">
        <v>77</v>
      </c>
      <c r="AR8" s="28">
        <v>-3.80874178878221</v>
      </c>
      <c r="AS8" s="2">
        <v>1.5229</v>
      </c>
      <c r="AT8" s="2" t="s">
        <v>124</v>
      </c>
      <c r="AU8" s="28">
        <v>4.94567963617989</v>
      </c>
      <c r="AV8" s="2">
        <v>1.6615</v>
      </c>
      <c r="AW8" s="2" t="s">
        <v>79</v>
      </c>
      <c r="AX8" s="28">
        <v>-4.01086407276402</v>
      </c>
      <c r="AY8" s="2">
        <v>1.5197</v>
      </c>
      <c r="AZ8" s="2" t="s">
        <v>129</v>
      </c>
      <c r="BA8" s="28">
        <v>-3.47397675593734</v>
      </c>
      <c r="BB8" s="2">
        <v>1.5282</v>
      </c>
      <c r="BC8" s="2" t="s">
        <v>106</v>
      </c>
      <c r="BD8" s="34">
        <v>-6.35421930267812</v>
      </c>
      <c r="BE8" s="2">
        <v>1.4826</v>
      </c>
      <c r="BF8" s="2" t="s">
        <v>113</v>
      </c>
      <c r="BG8" s="33">
        <v>-5.94365841334006</v>
      </c>
      <c r="BH8" s="2">
        <v>1.4891</v>
      </c>
      <c r="BI8" s="2" t="s">
        <v>114</v>
      </c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</row>
    <row r="9" ht="15.15" customHeight="1" spans="1:99">
      <c r="A9" s="38" t="s">
        <v>130</v>
      </c>
      <c r="B9" t="s">
        <v>131</v>
      </c>
      <c r="E9" s="2" t="s">
        <v>132</v>
      </c>
      <c r="H9" s="2">
        <v>4</v>
      </c>
      <c r="I9" s="2">
        <v>1.256</v>
      </c>
      <c r="J9" s="28">
        <v>-1.10236220472441</v>
      </c>
      <c r="K9">
        <v>1</v>
      </c>
      <c r="L9">
        <v>1.256</v>
      </c>
      <c r="M9" s="29" t="s">
        <v>68</v>
      </c>
      <c r="N9" s="28">
        <f t="shared" si="0"/>
        <v>-7.32484076433122</v>
      </c>
      <c r="O9" s="2">
        <v>1.164</v>
      </c>
      <c r="P9" s="19" t="s">
        <v>133</v>
      </c>
      <c r="Q9" s="28">
        <f t="shared" si="1"/>
        <v>-1.19426751592356</v>
      </c>
      <c r="R9" s="2">
        <v>1.241</v>
      </c>
      <c r="S9" s="19" t="s">
        <v>134</v>
      </c>
      <c r="T9" s="28">
        <v>-5.57324840764332</v>
      </c>
      <c r="U9">
        <v>1.186</v>
      </c>
      <c r="V9" t="s">
        <v>110</v>
      </c>
      <c r="W9" s="28">
        <v>1.11464968152866</v>
      </c>
      <c r="X9">
        <v>1.27</v>
      </c>
      <c r="Y9" s="2" t="s">
        <v>71</v>
      </c>
      <c r="Z9" s="32">
        <v>-9.15605095541401</v>
      </c>
      <c r="AA9">
        <v>1.141</v>
      </c>
      <c r="AB9" s="2" t="s">
        <v>72</v>
      </c>
      <c r="AC9" s="28">
        <v>-5.01592356687898</v>
      </c>
      <c r="AD9" s="2">
        <v>1.193</v>
      </c>
      <c r="AE9" s="2" t="s">
        <v>111</v>
      </c>
      <c r="AF9" s="28">
        <v>-3.34394904458599</v>
      </c>
      <c r="AG9" s="2">
        <v>1.214</v>
      </c>
      <c r="AH9" s="2" t="s">
        <v>89</v>
      </c>
      <c r="AI9" s="28">
        <v>-1.51273885350318</v>
      </c>
      <c r="AJ9" s="2">
        <v>1.237</v>
      </c>
      <c r="AK9" s="2" t="s">
        <v>97</v>
      </c>
      <c r="AL9" s="28">
        <v>-4.45859872611465</v>
      </c>
      <c r="AM9" s="2">
        <v>1.2</v>
      </c>
      <c r="AN9" s="2" t="s">
        <v>91</v>
      </c>
      <c r="AO9" s="28">
        <v>-2.38853503184714</v>
      </c>
      <c r="AP9" s="2">
        <v>1.226</v>
      </c>
      <c r="AQ9" s="2" t="s">
        <v>90</v>
      </c>
      <c r="AR9" s="28">
        <v>-7.32484076433122</v>
      </c>
      <c r="AS9" s="2">
        <v>1.164</v>
      </c>
      <c r="AT9" s="2" t="s">
        <v>106</v>
      </c>
      <c r="AU9" s="28">
        <v>-0.636942675159236</v>
      </c>
      <c r="AV9" s="2">
        <v>1.248</v>
      </c>
      <c r="AW9" s="2" t="s">
        <v>105</v>
      </c>
      <c r="AX9" s="28">
        <v>-1.83121019108279</v>
      </c>
      <c r="AY9" s="2">
        <v>1.233</v>
      </c>
      <c r="AZ9" s="2" t="s">
        <v>113</v>
      </c>
      <c r="BA9" s="35">
        <v>2.78662420382165</v>
      </c>
      <c r="BB9" s="2">
        <v>1.291</v>
      </c>
      <c r="BC9" s="2" t="s">
        <v>125</v>
      </c>
      <c r="BD9" s="33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</row>
    <row r="10" ht="15.15" customHeight="1" spans="1:99">
      <c r="A10" s="37" t="s">
        <v>135</v>
      </c>
      <c r="B10" t="s">
        <v>136</v>
      </c>
      <c r="E10" t="s">
        <v>137</v>
      </c>
      <c r="G10" t="s">
        <v>67</v>
      </c>
      <c r="H10" s="2">
        <v>3</v>
      </c>
      <c r="I10" s="2">
        <v>1.5191</v>
      </c>
      <c r="J10" s="28">
        <v>-0.958403964010963</v>
      </c>
      <c r="K10">
        <v>1</v>
      </c>
      <c r="L10">
        <v>1.5191</v>
      </c>
      <c r="M10" s="29" t="s">
        <v>68</v>
      </c>
      <c r="N10" s="28">
        <f t="shared" si="0"/>
        <v>-10.6444605358436</v>
      </c>
      <c r="O10" s="2">
        <v>1.3574</v>
      </c>
      <c r="P10" s="19" t="s">
        <v>138</v>
      </c>
      <c r="Q10" s="28">
        <f t="shared" si="1"/>
        <v>-1.04667237179908</v>
      </c>
      <c r="R10" s="2">
        <v>1.5032</v>
      </c>
      <c r="S10" s="19" t="s">
        <v>87</v>
      </c>
      <c r="T10" s="28">
        <v>-2.73846356395233</v>
      </c>
      <c r="U10">
        <v>1.4775</v>
      </c>
      <c r="V10" t="s">
        <v>104</v>
      </c>
      <c r="W10" s="30">
        <v>0.967678230531246</v>
      </c>
      <c r="X10">
        <v>1.5338</v>
      </c>
      <c r="Y10" s="2" t="s">
        <v>71</v>
      </c>
      <c r="Z10" s="28">
        <v>-4.58166019353564</v>
      </c>
      <c r="AA10">
        <v>1.4495</v>
      </c>
      <c r="AB10" s="2" t="s">
        <v>72</v>
      </c>
      <c r="AC10" s="28">
        <v>-2.50148114014876</v>
      </c>
      <c r="AD10" s="2">
        <v>1.4811</v>
      </c>
      <c r="AE10" s="2" t="s">
        <v>73</v>
      </c>
      <c r="AF10" s="28">
        <v>-3.57448489237047</v>
      </c>
      <c r="AG10" s="2">
        <v>1.4648</v>
      </c>
      <c r="AH10" s="2" t="s">
        <v>89</v>
      </c>
      <c r="AI10" s="28">
        <v>-1.04667237179908</v>
      </c>
      <c r="AJ10" s="2">
        <v>1.5032</v>
      </c>
      <c r="AK10" s="2" t="s">
        <v>97</v>
      </c>
      <c r="AL10" s="28">
        <v>-5.73365808702521</v>
      </c>
      <c r="AM10" s="2">
        <v>1.432</v>
      </c>
      <c r="AN10" s="2" t="s">
        <v>91</v>
      </c>
      <c r="AO10" s="28">
        <v>-4.05503258508327</v>
      </c>
      <c r="AP10" s="2">
        <v>1.4575</v>
      </c>
      <c r="AQ10" s="2" t="s">
        <v>90</v>
      </c>
      <c r="AR10" s="28">
        <v>-8.66302415904153</v>
      </c>
      <c r="AS10" s="2">
        <v>1.3875</v>
      </c>
      <c r="AT10" s="2" t="s">
        <v>92</v>
      </c>
      <c r="AU10" s="28">
        <v>-8.12981370548351</v>
      </c>
      <c r="AV10" s="2">
        <v>1.3956</v>
      </c>
      <c r="AW10" s="2" t="s">
        <v>81</v>
      </c>
      <c r="AX10" s="32">
        <v>-10.6444605358436</v>
      </c>
      <c r="AY10" s="2">
        <v>1.3574</v>
      </c>
      <c r="AZ10" s="2" t="s">
        <v>80</v>
      </c>
      <c r="BA10" s="33">
        <v>-7.24112961622012</v>
      </c>
      <c r="BB10" s="2">
        <v>1.4091</v>
      </c>
      <c r="BC10" s="2" t="s">
        <v>105</v>
      </c>
      <c r="BD10" s="33">
        <v>-8.1166480152722</v>
      </c>
      <c r="BE10" s="2">
        <v>1.3958</v>
      </c>
      <c r="BF10" s="2" t="s">
        <v>129</v>
      </c>
      <c r="BG10" s="33">
        <v>-9.20281745770522</v>
      </c>
      <c r="BH10" s="2">
        <v>1.3793</v>
      </c>
      <c r="BI10" s="2" t="s">
        <v>93</v>
      </c>
      <c r="BJ10" s="33">
        <v>-6.9119873609374</v>
      </c>
      <c r="BK10" s="2">
        <v>1.4141</v>
      </c>
      <c r="BL10" s="2" t="s">
        <v>139</v>
      </c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</row>
    <row r="11" ht="15.15" customHeight="1" spans="1:99">
      <c r="A11" s="37" t="s">
        <v>140</v>
      </c>
      <c r="B11" t="s">
        <v>141</v>
      </c>
      <c r="E11" s="2" t="s">
        <v>142</v>
      </c>
      <c r="H11" s="2">
        <v>3</v>
      </c>
      <c r="I11" s="2">
        <v>1.0744</v>
      </c>
      <c r="J11" s="28">
        <v>-0.592153960029604</v>
      </c>
      <c r="K11">
        <v>1</v>
      </c>
      <c r="L11">
        <v>1.0744</v>
      </c>
      <c r="M11" s="29" t="s">
        <v>68</v>
      </c>
      <c r="N11" s="28">
        <f t="shared" si="0"/>
        <v>-6.88756515264334</v>
      </c>
      <c r="O11" s="2">
        <v>1.0004</v>
      </c>
      <c r="P11" s="19" t="s">
        <v>86</v>
      </c>
      <c r="Q11" s="28">
        <f t="shared" si="1"/>
        <v>1.47058823529412</v>
      </c>
      <c r="R11" s="2">
        <v>1.0902</v>
      </c>
      <c r="S11" s="19" t="s">
        <v>87</v>
      </c>
      <c r="T11" s="28">
        <v>-0.73529411764706</v>
      </c>
      <c r="U11">
        <v>1.0665</v>
      </c>
      <c r="V11" t="s">
        <v>119</v>
      </c>
      <c r="W11" s="30">
        <v>0.59568131049888</v>
      </c>
      <c r="X11">
        <v>1.0808</v>
      </c>
      <c r="Y11" s="2" t="s">
        <v>71</v>
      </c>
      <c r="Z11" s="28">
        <v>-3.58339538346984</v>
      </c>
      <c r="AA11">
        <v>1.0359</v>
      </c>
      <c r="AB11" s="2" t="s">
        <v>121</v>
      </c>
      <c r="AC11" s="28">
        <v>-0.148920327624725</v>
      </c>
      <c r="AD11" s="2">
        <v>1.0728</v>
      </c>
      <c r="AE11" s="2" t="s">
        <v>120</v>
      </c>
      <c r="AF11" s="28">
        <v>-2.7457185405808</v>
      </c>
      <c r="AG11" s="2">
        <v>1.0449</v>
      </c>
      <c r="AH11" s="2" t="s">
        <v>91</v>
      </c>
      <c r="AI11" s="28">
        <v>-2.52233804914372</v>
      </c>
      <c r="AJ11" s="2">
        <v>1.0473</v>
      </c>
      <c r="AK11" s="2" t="s">
        <v>73</v>
      </c>
      <c r="AL11" s="33">
        <v>-6.05919583023082</v>
      </c>
      <c r="AM11" s="2">
        <v>1.0093</v>
      </c>
      <c r="AN11" s="2" t="s">
        <v>94</v>
      </c>
      <c r="AO11" s="33">
        <v>-0.921444527177962</v>
      </c>
      <c r="AP11" s="2">
        <v>1.0645</v>
      </c>
      <c r="AQ11" s="2" t="s">
        <v>90</v>
      </c>
      <c r="AR11" s="36">
        <v>-6.88756515264334</v>
      </c>
      <c r="AS11" s="2">
        <v>1.0004</v>
      </c>
      <c r="AT11" s="2" t="s">
        <v>82</v>
      </c>
      <c r="AU11" s="33">
        <v>-5.50074460163812</v>
      </c>
      <c r="AV11" s="2">
        <v>1.0153</v>
      </c>
      <c r="AW11" s="2" t="s">
        <v>93</v>
      </c>
      <c r="AX11" s="2"/>
      <c r="AY11" s="2"/>
      <c r="AZ11" s="2"/>
      <c r="BA11" s="15"/>
      <c r="BB11" s="2"/>
      <c r="BC11" s="2"/>
      <c r="BD11" s="15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</row>
    <row r="12" ht="15.15" customHeight="1" spans="1:99">
      <c r="A12" s="37" t="s">
        <v>143</v>
      </c>
      <c r="B12" t="s">
        <v>144</v>
      </c>
      <c r="E12" s="2" t="s">
        <v>145</v>
      </c>
      <c r="H12" s="2">
        <v>3</v>
      </c>
      <c r="I12" s="2">
        <v>1.4436</v>
      </c>
      <c r="J12" s="28">
        <v>-1.00802304052664</v>
      </c>
      <c r="K12">
        <v>1</v>
      </c>
      <c r="L12">
        <v>1.4436</v>
      </c>
      <c r="M12" s="29" t="s">
        <v>68</v>
      </c>
      <c r="N12" s="28">
        <f t="shared" si="0"/>
        <v>-16.9853144915489</v>
      </c>
      <c r="O12" s="2">
        <v>1.1984</v>
      </c>
      <c r="P12" s="19" t="s">
        <v>133</v>
      </c>
      <c r="Q12" s="28">
        <f t="shared" si="1"/>
        <v>-5.32696037683569</v>
      </c>
      <c r="R12" s="2">
        <v>1.3667</v>
      </c>
      <c r="S12" s="19" t="s">
        <v>87</v>
      </c>
      <c r="T12" s="28">
        <v>-9.33776669437518</v>
      </c>
      <c r="U12">
        <v>1.3088</v>
      </c>
      <c r="V12" t="s">
        <v>70</v>
      </c>
      <c r="W12" s="30">
        <v>1.01828761429758</v>
      </c>
      <c r="X12">
        <v>1.4583</v>
      </c>
      <c r="Y12" s="2" t="s">
        <v>71</v>
      </c>
      <c r="Z12" s="28">
        <v>-10.5985037406484</v>
      </c>
      <c r="AA12">
        <v>1.2906</v>
      </c>
      <c r="AB12" s="2" t="s">
        <v>72</v>
      </c>
      <c r="AC12" s="28">
        <v>-8.49958437240233</v>
      </c>
      <c r="AD12" s="2">
        <v>1.3209</v>
      </c>
      <c r="AE12" s="2" t="s">
        <v>104</v>
      </c>
      <c r="AF12" s="28">
        <v>-11.9146577999446</v>
      </c>
      <c r="AG12" s="2">
        <v>1.2716</v>
      </c>
      <c r="AH12" s="2" t="s">
        <v>92</v>
      </c>
      <c r="AI12" s="28">
        <v>-5.32696037683569</v>
      </c>
      <c r="AJ12" s="2">
        <v>1.3667</v>
      </c>
      <c r="AK12" s="2" t="s">
        <v>97</v>
      </c>
      <c r="AL12" s="28">
        <v>-14.0412856747021</v>
      </c>
      <c r="AM12" s="2">
        <v>1.2409</v>
      </c>
      <c r="AN12" s="2" t="s">
        <v>80</v>
      </c>
      <c r="AO12" s="28">
        <v>-6.85092823496813</v>
      </c>
      <c r="AP12" s="2">
        <v>1.3447</v>
      </c>
      <c r="AQ12" s="2" t="s">
        <v>77</v>
      </c>
      <c r="AR12" s="28">
        <v>-15.3643668606262</v>
      </c>
      <c r="AS12" s="2">
        <v>1.2218</v>
      </c>
      <c r="AT12" s="2" t="s">
        <v>99</v>
      </c>
      <c r="AU12" s="28">
        <v>-10.7647547797174</v>
      </c>
      <c r="AV12" s="2">
        <v>1.2882</v>
      </c>
      <c r="AW12" s="2" t="s">
        <v>81</v>
      </c>
      <c r="AX12" s="32">
        <v>-16.9853144915489</v>
      </c>
      <c r="AY12" s="2">
        <v>1.1984</v>
      </c>
      <c r="AZ12" s="2" t="s">
        <v>106</v>
      </c>
      <c r="BA12" s="28">
        <v>-13.2654474923802</v>
      </c>
      <c r="BB12" s="2">
        <v>1.2521</v>
      </c>
      <c r="BC12" s="2" t="s">
        <v>93</v>
      </c>
      <c r="BD12" s="11">
        <v>-13.1338320864505</v>
      </c>
      <c r="BE12" s="2">
        <v>1.254</v>
      </c>
      <c r="BF12" s="2" t="s">
        <v>146</v>
      </c>
      <c r="BG12" s="33">
        <v>-14.1729010806317</v>
      </c>
      <c r="BH12" s="2">
        <v>1.239</v>
      </c>
      <c r="BI12" s="2" t="s">
        <v>147</v>
      </c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</row>
    <row r="13" ht="15.15" customHeight="1" spans="1:99">
      <c r="A13" s="38" t="s">
        <v>148</v>
      </c>
      <c r="B13" t="s">
        <v>149</v>
      </c>
      <c r="H13" s="2">
        <v>5</v>
      </c>
      <c r="I13" s="2">
        <v>2.245</v>
      </c>
      <c r="J13" s="28">
        <v>-0.177856825255669</v>
      </c>
      <c r="K13">
        <v>1</v>
      </c>
      <c r="L13">
        <v>2.384</v>
      </c>
      <c r="M13" s="29" t="s">
        <v>68</v>
      </c>
      <c r="N13" s="28">
        <f t="shared" si="0"/>
        <v>-0.57906458797327</v>
      </c>
      <c r="O13" s="2">
        <v>2.232</v>
      </c>
      <c r="P13" s="19" t="s">
        <v>118</v>
      </c>
      <c r="Q13" s="28">
        <f t="shared" si="1"/>
        <v>8.37416481069041</v>
      </c>
      <c r="R13" s="2">
        <v>2.433</v>
      </c>
      <c r="S13" s="19" t="s">
        <v>69</v>
      </c>
      <c r="T13" s="28">
        <v>-0.62919463087247</v>
      </c>
      <c r="U13">
        <v>2.369</v>
      </c>
      <c r="V13" t="s">
        <v>119</v>
      </c>
      <c r="W13" s="28">
        <v>0.167785234899329</v>
      </c>
      <c r="X13">
        <v>2.388</v>
      </c>
      <c r="Y13" s="2" t="s">
        <v>71</v>
      </c>
      <c r="Z13" s="32">
        <v>-0.964765100671128</v>
      </c>
      <c r="AA13">
        <v>2.361</v>
      </c>
      <c r="AB13" s="2" t="s">
        <v>111</v>
      </c>
      <c r="AC13" s="28">
        <v>1.92953020134229</v>
      </c>
      <c r="AD13" s="2">
        <v>2.43</v>
      </c>
      <c r="AE13" s="2" t="s">
        <v>104</v>
      </c>
      <c r="AF13" s="28">
        <v>1.88758389261745</v>
      </c>
      <c r="AG13" s="2">
        <v>2.429</v>
      </c>
      <c r="AH13" s="2" t="s">
        <v>73</v>
      </c>
      <c r="AI13" s="28">
        <v>2.43288590604028</v>
      </c>
      <c r="AJ13" s="2">
        <v>2.442</v>
      </c>
      <c r="AK13" s="2" t="s">
        <v>122</v>
      </c>
      <c r="AL13" s="28">
        <v>5.66275167785236</v>
      </c>
      <c r="AM13" s="2">
        <v>2.519</v>
      </c>
      <c r="AN13" s="2" t="s">
        <v>150</v>
      </c>
      <c r="AO13" s="30">
        <v>7.88590604026846</v>
      </c>
      <c r="AP13" s="2">
        <v>2.572</v>
      </c>
      <c r="AQ13" s="2" t="s">
        <v>75</v>
      </c>
      <c r="AR13" s="33">
        <v>0.964765100671147</v>
      </c>
      <c r="AS13" s="2">
        <v>2.407</v>
      </c>
      <c r="AT13" s="2" t="s">
        <v>81</v>
      </c>
      <c r="AU13" s="33">
        <v>6.16610738255035</v>
      </c>
      <c r="AV13" s="2">
        <v>2.531</v>
      </c>
      <c r="AW13" s="2" t="s">
        <v>77</v>
      </c>
      <c r="AX13" s="2"/>
      <c r="AY13" s="2"/>
      <c r="AZ13" s="2"/>
      <c r="BA13" s="15"/>
      <c r="BB13" s="2"/>
      <c r="BC13" s="2"/>
      <c r="BD13" s="15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</row>
    <row r="14" ht="15.15" customHeight="1" spans="1:99">
      <c r="A14" s="5">
        <v>110011</v>
      </c>
      <c r="B14" t="s">
        <v>151</v>
      </c>
      <c r="E14" s="2" t="s">
        <v>152</v>
      </c>
      <c r="H14" s="2">
        <v>4</v>
      </c>
      <c r="I14" s="2">
        <v>4.7974</v>
      </c>
      <c r="J14" s="28">
        <v>-0.0978738468586783</v>
      </c>
      <c r="K14">
        <v>1</v>
      </c>
      <c r="L14">
        <v>5.6874</v>
      </c>
      <c r="M14" s="29" t="s">
        <v>68</v>
      </c>
      <c r="N14" s="28">
        <f>(O14-I14-0.5)/(I14+0.5)*100</f>
        <v>-2.14067278287461</v>
      </c>
      <c r="O14" s="2">
        <v>5.184</v>
      </c>
      <c r="P14" s="19" t="s">
        <v>118</v>
      </c>
      <c r="Q14" s="28">
        <f>(R14-I14-0.5)/(I14+0.5)*100</f>
        <v>5.05719787065353</v>
      </c>
      <c r="R14" s="2">
        <v>5.5653</v>
      </c>
      <c r="S14" s="19" t="s">
        <v>87</v>
      </c>
      <c r="T14" s="28">
        <v>-0.188135176003093</v>
      </c>
      <c r="U14">
        <v>5.6767</v>
      </c>
      <c r="V14" t="s">
        <v>119</v>
      </c>
      <c r="W14" s="28">
        <v>0.0826388156275223</v>
      </c>
      <c r="X14">
        <v>5.6921</v>
      </c>
      <c r="Y14" s="2" t="s">
        <v>71</v>
      </c>
      <c r="Z14" s="28">
        <v>-1.28178077856315</v>
      </c>
      <c r="AA14">
        <v>5.6145</v>
      </c>
      <c r="AB14" s="2" t="s">
        <v>111</v>
      </c>
      <c r="AC14" s="28">
        <v>1.56662095157717</v>
      </c>
      <c r="AD14" s="2">
        <v>5.7765</v>
      </c>
      <c r="AE14" s="2" t="s">
        <v>122</v>
      </c>
      <c r="AF14" s="28">
        <v>0.942434152688389</v>
      </c>
      <c r="AG14" s="2">
        <v>5.741</v>
      </c>
      <c r="AH14" s="2" t="s">
        <v>72</v>
      </c>
      <c r="AI14" s="30">
        <v>4.71041249076907</v>
      </c>
      <c r="AJ14" s="2">
        <v>5.9553</v>
      </c>
      <c r="AK14" s="2" t="s">
        <v>97</v>
      </c>
      <c r="AL14" s="28">
        <v>3.42511516686007</v>
      </c>
      <c r="AM14" s="2">
        <v>5.8822</v>
      </c>
      <c r="AN14" s="2" t="s">
        <v>150</v>
      </c>
      <c r="AO14" s="28">
        <v>3.24928789956747</v>
      </c>
      <c r="AP14" s="2">
        <v>5.8722</v>
      </c>
      <c r="AQ14" s="2" t="s">
        <v>79</v>
      </c>
      <c r="AR14" s="28">
        <v>2.06421211801526</v>
      </c>
      <c r="AS14" s="2">
        <v>5.8048</v>
      </c>
      <c r="AT14" s="2" t="s">
        <v>74</v>
      </c>
      <c r="AU14" s="33">
        <v>-0.429018532193972</v>
      </c>
      <c r="AV14" s="2">
        <v>5.663</v>
      </c>
      <c r="AW14" s="2" t="s">
        <v>146</v>
      </c>
      <c r="AX14" s="36">
        <v>-1.99388121109822</v>
      </c>
      <c r="AY14" s="2">
        <v>5.574</v>
      </c>
      <c r="AZ14" s="2" t="s">
        <v>94</v>
      </c>
      <c r="BA14" s="33">
        <v>-1.73717340085102</v>
      </c>
      <c r="BB14" s="2">
        <v>5.5886</v>
      </c>
      <c r="BC14" s="2" t="s">
        <v>139</v>
      </c>
      <c r="BD14" s="15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</row>
    <row r="15" ht="15.15" customHeight="1" spans="1:99">
      <c r="A15" s="5">
        <v>161725</v>
      </c>
      <c r="B15" t="s">
        <v>153</v>
      </c>
      <c r="C15" t="s">
        <v>154</v>
      </c>
      <c r="E15" s="25" t="s">
        <v>155</v>
      </c>
      <c r="H15" s="2">
        <v>3</v>
      </c>
      <c r="I15" s="2">
        <v>0.9836</v>
      </c>
      <c r="J15" s="28">
        <v>0.0305095087969163</v>
      </c>
      <c r="K15">
        <v>1</v>
      </c>
      <c r="L15">
        <v>2.0994</v>
      </c>
      <c r="M15" s="29" t="s">
        <v>71</v>
      </c>
      <c r="N15" s="28">
        <f t="shared" ref="N15:N23" si="2">(O15-I15)/I15*100</f>
        <v>-3.34485563237089</v>
      </c>
      <c r="O15" s="2">
        <v>0.9507</v>
      </c>
      <c r="P15" s="19" t="s">
        <v>118</v>
      </c>
      <c r="Q15" s="28">
        <f t="shared" ref="Q15:Q23" si="3">(R15-I15)/I15*100</f>
        <v>3.53802358682391</v>
      </c>
      <c r="R15" s="2">
        <v>1.0184</v>
      </c>
      <c r="S15" s="19" t="s">
        <v>69</v>
      </c>
      <c r="T15" s="28">
        <v>-0.0142897970848904</v>
      </c>
      <c r="U15">
        <v>2.0991</v>
      </c>
      <c r="V15" t="s">
        <v>119</v>
      </c>
      <c r="W15" s="28">
        <v>0.252453081832887</v>
      </c>
      <c r="X15">
        <v>2.1047</v>
      </c>
      <c r="Y15" s="2" t="s">
        <v>120</v>
      </c>
      <c r="Z15" s="32">
        <v>-0.714489854244076</v>
      </c>
      <c r="AA15">
        <v>2.0844</v>
      </c>
      <c r="AB15" s="2" t="s">
        <v>156</v>
      </c>
      <c r="AC15" s="28">
        <v>-0.662093931599506</v>
      </c>
      <c r="AD15" s="2">
        <v>2.0855</v>
      </c>
      <c r="AE15" s="2" t="s">
        <v>110</v>
      </c>
      <c r="AF15" s="33">
        <v>1.00981232733161</v>
      </c>
      <c r="AG15" s="2">
        <v>2.1206</v>
      </c>
      <c r="AH15" s="2" t="s">
        <v>89</v>
      </c>
      <c r="AI15" s="35">
        <v>1.65761646184623</v>
      </c>
      <c r="AJ15" s="2">
        <v>2.1342</v>
      </c>
      <c r="AK15" s="2" t="s">
        <v>75</v>
      </c>
      <c r="AL15" s="15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15"/>
      <c r="BB15" s="2"/>
      <c r="BC15" s="2"/>
      <c r="BD15" s="15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</row>
    <row r="16" ht="15.15" customHeight="1" spans="1:99">
      <c r="A16" s="39" t="s">
        <v>157</v>
      </c>
      <c r="B16" t="s">
        <v>158</v>
      </c>
      <c r="E16" s="21" t="s">
        <v>159</v>
      </c>
      <c r="G16" t="s">
        <v>160</v>
      </c>
      <c r="H16" s="2">
        <v>5</v>
      </c>
      <c r="I16" s="2">
        <v>1.73</v>
      </c>
      <c r="J16" s="28">
        <v>-0.115473441108545</v>
      </c>
      <c r="K16">
        <v>1</v>
      </c>
      <c r="L16">
        <v>1.805</v>
      </c>
      <c r="M16" s="29" t="s">
        <v>68</v>
      </c>
      <c r="N16" s="28">
        <f t="shared" si="2"/>
        <v>-1.56069364161849</v>
      </c>
      <c r="O16" s="2">
        <v>1.703</v>
      </c>
      <c r="P16" s="19" t="s">
        <v>118</v>
      </c>
      <c r="Q16" s="28">
        <f t="shared" si="3"/>
        <v>10.4046242774566</v>
      </c>
      <c r="R16" s="2">
        <v>1.91</v>
      </c>
      <c r="S16" s="19" t="s">
        <v>69</v>
      </c>
      <c r="T16" s="28">
        <v>-0.94182825484764</v>
      </c>
      <c r="U16">
        <v>1.788</v>
      </c>
      <c r="V16" t="s">
        <v>119</v>
      </c>
      <c r="W16" s="28">
        <v>0.110803324099723</v>
      </c>
      <c r="X16">
        <v>1.807</v>
      </c>
      <c r="Y16" s="2" t="s">
        <v>71</v>
      </c>
      <c r="Z16" s="28">
        <v>1.71745152354571</v>
      </c>
      <c r="AA16">
        <v>1.836</v>
      </c>
      <c r="AB16" s="2" t="s">
        <v>73</v>
      </c>
      <c r="AC16" s="28">
        <v>1.32963988919668</v>
      </c>
      <c r="AD16" s="2">
        <v>1.829</v>
      </c>
      <c r="AE16" s="2" t="s">
        <v>120</v>
      </c>
      <c r="AF16" s="28">
        <v>2.82548476454294</v>
      </c>
      <c r="AG16" s="2">
        <v>1.856</v>
      </c>
      <c r="AH16" s="2" t="s">
        <v>74</v>
      </c>
      <c r="AI16" s="28">
        <v>2.32686980609418</v>
      </c>
      <c r="AJ16" s="2">
        <v>1.847</v>
      </c>
      <c r="AK16" s="2" t="s">
        <v>104</v>
      </c>
      <c r="AL16" s="28">
        <v>-4.76454293628808</v>
      </c>
      <c r="AM16" s="2">
        <v>1.719</v>
      </c>
      <c r="AN16" s="2" t="s">
        <v>124</v>
      </c>
      <c r="AO16" s="30">
        <v>9.97229916897508</v>
      </c>
      <c r="AP16" s="2">
        <v>1.985</v>
      </c>
      <c r="AQ16" s="2" t="s">
        <v>75</v>
      </c>
      <c r="AR16" s="28">
        <v>-6.0387811634349</v>
      </c>
      <c r="AS16" s="2">
        <v>1.696</v>
      </c>
      <c r="AT16" s="2" t="s">
        <v>129</v>
      </c>
      <c r="AU16" s="28">
        <v>8.19944598337951</v>
      </c>
      <c r="AV16" s="2">
        <v>1.953</v>
      </c>
      <c r="AW16" s="2" t="s">
        <v>77</v>
      </c>
      <c r="AX16" s="28">
        <v>-7.70083102493075</v>
      </c>
      <c r="AY16" s="2">
        <v>1.666</v>
      </c>
      <c r="AZ16" s="2" t="s">
        <v>161</v>
      </c>
      <c r="BA16" s="28">
        <v>5.59556786703601</v>
      </c>
      <c r="BB16" s="2">
        <v>1.906</v>
      </c>
      <c r="BC16" s="2" t="s">
        <v>79</v>
      </c>
      <c r="BD16" s="32">
        <v>-10.415512465374</v>
      </c>
      <c r="BE16" s="2">
        <v>1.617</v>
      </c>
      <c r="BF16" s="2" t="s">
        <v>113</v>
      </c>
      <c r="BG16" s="33">
        <v>-4.37673130193906</v>
      </c>
      <c r="BH16" s="2">
        <v>1.726</v>
      </c>
      <c r="BI16" s="2" t="s">
        <v>106</v>
      </c>
      <c r="BJ16" s="33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</row>
    <row r="17" ht="15.15" customHeight="1" spans="1:99">
      <c r="A17" s="39" t="s">
        <v>162</v>
      </c>
      <c r="B17" t="s">
        <v>163</v>
      </c>
      <c r="E17" s="2" t="s">
        <v>164</v>
      </c>
      <c r="G17" t="s">
        <v>160</v>
      </c>
      <c r="H17" s="2">
        <v>5</v>
      </c>
      <c r="I17" s="2">
        <v>1.6934</v>
      </c>
      <c r="J17" s="28">
        <v>-0.0118091639111938</v>
      </c>
      <c r="K17">
        <v>1</v>
      </c>
      <c r="L17">
        <v>1.6934</v>
      </c>
      <c r="M17" s="29" t="s">
        <v>68</v>
      </c>
      <c r="N17" s="28">
        <f t="shared" si="2"/>
        <v>-2.62784929727176</v>
      </c>
      <c r="O17" s="2">
        <v>1.6489</v>
      </c>
      <c r="P17" s="19" t="s">
        <v>118</v>
      </c>
      <c r="Q17" s="28">
        <f t="shared" si="3"/>
        <v>10.3224282508563</v>
      </c>
      <c r="R17" s="2">
        <v>1.8682</v>
      </c>
      <c r="S17" s="19" t="s">
        <v>69</v>
      </c>
      <c r="T17" s="28">
        <v>-1.18696114326208</v>
      </c>
      <c r="U17">
        <v>1.6733</v>
      </c>
      <c r="V17" t="s">
        <v>119</v>
      </c>
      <c r="W17" s="28">
        <v>0.0118105586394223</v>
      </c>
      <c r="X17">
        <v>1.6936</v>
      </c>
      <c r="Y17" s="2" t="s">
        <v>71</v>
      </c>
      <c r="Z17" s="28">
        <v>-2.36801700720444</v>
      </c>
      <c r="AA17">
        <v>1.6533</v>
      </c>
      <c r="AB17" s="2" t="s">
        <v>111</v>
      </c>
      <c r="AC17" s="28">
        <v>1.65347820951931</v>
      </c>
      <c r="AD17" s="2">
        <v>1.7214</v>
      </c>
      <c r="AE17" s="2" t="s">
        <v>104</v>
      </c>
      <c r="AF17" s="28">
        <v>-0.0177158379591335</v>
      </c>
      <c r="AG17" s="2">
        <v>1.6931</v>
      </c>
      <c r="AH17" s="2" t="s">
        <v>81</v>
      </c>
      <c r="AI17" s="30">
        <v>10.3224282508563</v>
      </c>
      <c r="AJ17" s="2">
        <v>1.8682</v>
      </c>
      <c r="AK17" s="2" t="s">
        <v>75</v>
      </c>
      <c r="AL17" s="28">
        <v>-4.65926538325263</v>
      </c>
      <c r="AM17" s="2">
        <v>1.6145</v>
      </c>
      <c r="AN17" s="2" t="s">
        <v>124</v>
      </c>
      <c r="AO17" s="28">
        <v>8.30872800283454</v>
      </c>
      <c r="AP17" s="2">
        <v>1.8341</v>
      </c>
      <c r="AQ17" s="2" t="s">
        <v>77</v>
      </c>
      <c r="AR17" s="28">
        <v>-5.76355261603873</v>
      </c>
      <c r="AS17" s="2">
        <v>1.5958</v>
      </c>
      <c r="AT17" s="2" t="s">
        <v>129</v>
      </c>
      <c r="AU17" s="28">
        <v>5.04310853903389</v>
      </c>
      <c r="AV17" s="2">
        <v>1.7788</v>
      </c>
      <c r="AW17" s="2" t="s">
        <v>79</v>
      </c>
      <c r="AX17" s="28">
        <v>-6.90327152474312</v>
      </c>
      <c r="AY17" s="2">
        <v>1.5765</v>
      </c>
      <c r="AZ17" s="2" t="s">
        <v>161</v>
      </c>
      <c r="BA17" s="28">
        <v>-0.531475138774071</v>
      </c>
      <c r="BB17" s="2">
        <v>1.6844</v>
      </c>
      <c r="BC17" s="2" t="s">
        <v>93</v>
      </c>
      <c r="BD17" s="32">
        <v>-9.27719381126727</v>
      </c>
      <c r="BE17" s="2">
        <v>1.5363</v>
      </c>
      <c r="BF17" s="2" t="s">
        <v>113</v>
      </c>
      <c r="BG17" s="33">
        <v>-4.00968465808433</v>
      </c>
      <c r="BH17" s="2">
        <v>1.6255</v>
      </c>
      <c r="BI17" s="2" t="s">
        <v>106</v>
      </c>
      <c r="BJ17" s="33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</row>
    <row r="18" ht="15.15" customHeight="1" spans="1:99">
      <c r="A18" s="38" t="s">
        <v>165</v>
      </c>
      <c r="B18" t="s">
        <v>166</v>
      </c>
      <c r="E18" s="21" t="s">
        <v>167</v>
      </c>
      <c r="G18" t="s">
        <v>67</v>
      </c>
      <c r="H18" s="2">
        <v>5</v>
      </c>
      <c r="I18" s="2">
        <v>1.5718</v>
      </c>
      <c r="J18" s="28">
        <v>-0.506393214330928</v>
      </c>
      <c r="K18">
        <v>1</v>
      </c>
      <c r="L18">
        <v>1.5718</v>
      </c>
      <c r="M18" s="29" t="s">
        <v>68</v>
      </c>
      <c r="N18" s="28">
        <f t="shared" si="2"/>
        <v>-2.97747805064259</v>
      </c>
      <c r="O18" s="2">
        <v>1.525</v>
      </c>
      <c r="P18" s="19" t="s">
        <v>118</v>
      </c>
      <c r="Q18" s="28">
        <f t="shared" si="3"/>
        <v>8.5761547270645</v>
      </c>
      <c r="R18" s="2">
        <v>1.7066</v>
      </c>
      <c r="S18" s="19" t="s">
        <v>69</v>
      </c>
      <c r="T18" s="28">
        <v>-0.687110319379065</v>
      </c>
      <c r="U18">
        <v>1.561</v>
      </c>
      <c r="V18" t="s">
        <v>119</v>
      </c>
      <c r="W18" s="28">
        <v>0.508970606947449</v>
      </c>
      <c r="X18">
        <v>1.5798</v>
      </c>
      <c r="Y18" s="2" t="s">
        <v>71</v>
      </c>
      <c r="Z18" s="28">
        <v>-2.55757729991093</v>
      </c>
      <c r="AA18">
        <v>1.5316</v>
      </c>
      <c r="AB18" s="2" t="s">
        <v>121</v>
      </c>
      <c r="AC18" s="28">
        <v>1.53327395342919</v>
      </c>
      <c r="AD18" s="2">
        <v>1.5959</v>
      </c>
      <c r="AE18" s="2" t="s">
        <v>120</v>
      </c>
      <c r="AF18" s="28">
        <v>0.330830894515833</v>
      </c>
      <c r="AG18" s="2">
        <v>1.577</v>
      </c>
      <c r="AH18" s="2" t="s">
        <v>72</v>
      </c>
      <c r="AI18" s="30">
        <v>8.5761547270645</v>
      </c>
      <c r="AJ18" s="2">
        <v>1.7066</v>
      </c>
      <c r="AK18" s="2" t="s">
        <v>97</v>
      </c>
      <c r="AL18" s="28">
        <v>1.38058277134494</v>
      </c>
      <c r="AM18" s="2">
        <v>1.5935</v>
      </c>
      <c r="AN18" s="2" t="s">
        <v>74</v>
      </c>
      <c r="AO18" s="28">
        <v>6.48301310599312</v>
      </c>
      <c r="AP18" s="2">
        <v>1.6737</v>
      </c>
      <c r="AQ18" s="2" t="s">
        <v>77</v>
      </c>
      <c r="AR18" s="28">
        <v>-1.85138058277135</v>
      </c>
      <c r="AS18" s="2">
        <v>1.5427</v>
      </c>
      <c r="AT18" s="2" t="s">
        <v>82</v>
      </c>
      <c r="AU18" s="28">
        <v>3.93816007125587</v>
      </c>
      <c r="AV18" s="2">
        <v>1.6337</v>
      </c>
      <c r="AW18" s="2" t="s">
        <v>79</v>
      </c>
      <c r="AX18" s="28">
        <v>-5.95495610128516</v>
      </c>
      <c r="AY18" s="2">
        <v>1.4782</v>
      </c>
      <c r="AZ18" s="2" t="s">
        <v>124</v>
      </c>
      <c r="BA18" s="28">
        <v>-0.413538618144813</v>
      </c>
      <c r="BB18" s="2">
        <v>1.5653</v>
      </c>
      <c r="BC18" s="2" t="s">
        <v>93</v>
      </c>
      <c r="BD18" s="34">
        <v>-9.71497646010943</v>
      </c>
      <c r="BE18" s="2">
        <v>1.4191</v>
      </c>
      <c r="BF18" s="2" t="s">
        <v>113</v>
      </c>
      <c r="BG18" s="33">
        <v>-1.6668787377529</v>
      </c>
      <c r="BH18" s="2">
        <v>1.5456</v>
      </c>
      <c r="BI18" s="2" t="s">
        <v>101</v>
      </c>
      <c r="BJ18" s="33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</row>
    <row r="19" ht="15.15" customHeight="1" spans="1:99">
      <c r="A19" s="5">
        <v>161723</v>
      </c>
      <c r="B19" t="s">
        <v>168</v>
      </c>
      <c r="E19" s="2" t="s">
        <v>169</v>
      </c>
      <c r="H19" s="2">
        <v>2</v>
      </c>
      <c r="I19">
        <v>1.1176</v>
      </c>
      <c r="J19" s="11">
        <v>1.03968899737816</v>
      </c>
      <c r="K19">
        <v>1</v>
      </c>
      <c r="L19">
        <v>1.2004</v>
      </c>
      <c r="M19" t="s">
        <v>68</v>
      </c>
      <c r="N19" s="28">
        <f t="shared" si="2"/>
        <v>0.259484609878322</v>
      </c>
      <c r="O19">
        <v>1.1205</v>
      </c>
      <c r="P19" s="3" t="s">
        <v>170</v>
      </c>
      <c r="Q19" s="28">
        <f t="shared" si="3"/>
        <v>3.79384395132427</v>
      </c>
      <c r="R19">
        <v>1.16</v>
      </c>
      <c r="S19" s="3" t="s">
        <v>171</v>
      </c>
      <c r="T19" s="11">
        <v>-0.958013995334875</v>
      </c>
      <c r="U19">
        <v>1.1889</v>
      </c>
      <c r="V19" t="s">
        <v>71</v>
      </c>
      <c r="W19" s="11">
        <v>-0.541486171276237</v>
      </c>
      <c r="X19">
        <v>1.1939</v>
      </c>
      <c r="Y19" t="s">
        <v>120</v>
      </c>
      <c r="Z19" s="11">
        <v>-1.05798067310896</v>
      </c>
      <c r="AA19">
        <v>1.1877</v>
      </c>
      <c r="AB19" t="s">
        <v>110</v>
      </c>
      <c r="AC19" s="11">
        <v>1.5078307230923</v>
      </c>
      <c r="AD19">
        <v>1.2185</v>
      </c>
      <c r="AE19" t="s">
        <v>89</v>
      </c>
      <c r="AF19" s="11">
        <v>0.174941686104631</v>
      </c>
      <c r="AG19">
        <v>1.2025</v>
      </c>
      <c r="AH19" t="s">
        <v>77</v>
      </c>
      <c r="AI19" s="31">
        <v>3.53215594801733</v>
      </c>
      <c r="AJ19">
        <v>1.2428</v>
      </c>
      <c r="AK19" t="s">
        <v>76</v>
      </c>
      <c r="AL19" s="34">
        <v>-4.00699766744417</v>
      </c>
      <c r="AM19">
        <v>1.1523</v>
      </c>
      <c r="AN19" t="s">
        <v>112</v>
      </c>
      <c r="AO19" s="11">
        <v>-1.92435854715094</v>
      </c>
      <c r="AP19">
        <v>1.1773</v>
      </c>
      <c r="AQ19" t="s">
        <v>124</v>
      </c>
      <c r="AR19" s="11"/>
      <c r="AS19"/>
      <c r="AT19"/>
      <c r="AU19" s="11"/>
      <c r="AV19"/>
      <c r="AW19"/>
      <c r="AX19" s="4"/>
      <c r="BA19" s="4"/>
      <c r="BD19" s="4"/>
      <c r="BG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</row>
    <row r="20" ht="15.15" customHeight="1" spans="1:99">
      <c r="A20" s="40" t="s">
        <v>172</v>
      </c>
      <c r="B20" t="s">
        <v>173</v>
      </c>
      <c r="E20" s="2" t="s">
        <v>174</v>
      </c>
      <c r="H20" s="2">
        <v>3</v>
      </c>
      <c r="I20">
        <v>1.889</v>
      </c>
      <c r="J20" s="11">
        <v>-0.995807127882595</v>
      </c>
      <c r="K20">
        <v>1</v>
      </c>
      <c r="L20">
        <v>1.889</v>
      </c>
      <c r="M20" t="s">
        <v>68</v>
      </c>
      <c r="N20" s="28">
        <f t="shared" si="2"/>
        <v>-6.140815246162</v>
      </c>
      <c r="O20">
        <v>1.773</v>
      </c>
      <c r="P20" s="3" t="s">
        <v>175</v>
      </c>
      <c r="Q20" s="28">
        <f t="shared" si="3"/>
        <v>-0.158814187400747</v>
      </c>
      <c r="R20">
        <v>1.886</v>
      </c>
      <c r="S20" s="3" t="s">
        <v>87</v>
      </c>
      <c r="T20" s="11">
        <v>-2.85865537321334</v>
      </c>
      <c r="U20">
        <v>1.835</v>
      </c>
      <c r="V20" t="s">
        <v>104</v>
      </c>
      <c r="W20" s="31">
        <v>1.00582318687135</v>
      </c>
      <c r="X20">
        <v>1.908</v>
      </c>
      <c r="Y20" t="s">
        <v>71</v>
      </c>
      <c r="Z20" s="11">
        <v>-4.87030174695607</v>
      </c>
      <c r="AA20">
        <v>1.797</v>
      </c>
      <c r="AB20" t="s">
        <v>72</v>
      </c>
      <c r="AC20" s="11">
        <v>-2.59396506087877</v>
      </c>
      <c r="AD20">
        <v>1.84</v>
      </c>
      <c r="AE20" t="s">
        <v>73</v>
      </c>
      <c r="AF20" s="11">
        <v>-6.1937533086289</v>
      </c>
      <c r="AG20">
        <v>1.772</v>
      </c>
      <c r="AH20" t="s">
        <v>91</v>
      </c>
      <c r="AI20" s="11">
        <v>-1.21757543673901</v>
      </c>
      <c r="AJ20">
        <v>1.866</v>
      </c>
      <c r="AK20" t="s">
        <v>97</v>
      </c>
      <c r="AL20" s="11">
        <v>-9.2641609317099</v>
      </c>
      <c r="AM20">
        <v>1.714</v>
      </c>
      <c r="AN20" t="s">
        <v>92</v>
      </c>
      <c r="AO20" s="11">
        <v>-3.70566437268396</v>
      </c>
      <c r="AP20">
        <v>1.819</v>
      </c>
      <c r="AQ20" t="s">
        <v>77</v>
      </c>
      <c r="AR20" s="11">
        <v>-9.58178930651138</v>
      </c>
      <c r="AS20">
        <v>1.708</v>
      </c>
      <c r="AT20" t="s">
        <v>78</v>
      </c>
      <c r="AU20" s="11">
        <v>-8.62890418210694</v>
      </c>
      <c r="AV20">
        <v>1.726</v>
      </c>
      <c r="AW20" t="s">
        <v>81</v>
      </c>
      <c r="AX20" s="34">
        <v>-11.7522498676548</v>
      </c>
      <c r="AY20">
        <v>1.667</v>
      </c>
      <c r="AZ20" t="s">
        <v>99</v>
      </c>
      <c r="BA20" s="11">
        <v>-7.88777130757014</v>
      </c>
      <c r="BB20">
        <v>1.74</v>
      </c>
      <c r="BC20" t="s">
        <v>105</v>
      </c>
      <c r="BD20" s="4"/>
      <c r="BG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</row>
    <row r="21" ht="15.15" customHeight="1" spans="1:99">
      <c r="A21" s="41" t="s">
        <v>176</v>
      </c>
      <c r="B21" t="s">
        <v>177</v>
      </c>
      <c r="H21" s="2">
        <v>4</v>
      </c>
      <c r="I21">
        <v>0.9231</v>
      </c>
      <c r="J21" s="11">
        <v>0.141028422651343</v>
      </c>
      <c r="K21">
        <v>1</v>
      </c>
      <c r="L21">
        <v>0.9231</v>
      </c>
      <c r="M21" t="s">
        <v>68</v>
      </c>
      <c r="N21" s="28">
        <f t="shared" si="2"/>
        <v>-3.30408406456506</v>
      </c>
      <c r="O21">
        <v>0.8926</v>
      </c>
      <c r="P21" s="3" t="s">
        <v>178</v>
      </c>
      <c r="Q21" s="28">
        <f t="shared" si="3"/>
        <v>9.94475138121546</v>
      </c>
      <c r="R21">
        <v>1.0149</v>
      </c>
      <c r="S21" s="3" t="s">
        <v>179</v>
      </c>
      <c r="T21" s="11">
        <v>-0.140829812588027</v>
      </c>
      <c r="U21">
        <v>0.9218</v>
      </c>
      <c r="V21" t="s">
        <v>71</v>
      </c>
      <c r="W21" s="11">
        <v>0.205828187628644</v>
      </c>
      <c r="X21">
        <v>0.925</v>
      </c>
      <c r="Y21" t="s">
        <v>120</v>
      </c>
      <c r="Z21" s="11">
        <v>-1.68995775105623</v>
      </c>
      <c r="AA21">
        <v>0.9075</v>
      </c>
      <c r="AB21" t="s">
        <v>110</v>
      </c>
      <c r="AC21" s="11">
        <v>-1.01830787563645</v>
      </c>
      <c r="AD21">
        <v>0.9137</v>
      </c>
      <c r="AE21" t="s">
        <v>97</v>
      </c>
      <c r="AF21" s="34">
        <v>-3.07658975192287</v>
      </c>
      <c r="AG21">
        <v>0.8947</v>
      </c>
      <c r="AH21" t="s">
        <v>104</v>
      </c>
      <c r="AI21" s="11">
        <v>1.6249593760156</v>
      </c>
      <c r="AJ21">
        <v>0.9381</v>
      </c>
      <c r="AK21" t="s">
        <v>79</v>
      </c>
      <c r="AL21" s="11">
        <v>1.14830462571768</v>
      </c>
      <c r="AM21">
        <v>0.9337</v>
      </c>
      <c r="AN21" t="s">
        <v>76</v>
      </c>
      <c r="AO21" s="11">
        <v>5.08070631567544</v>
      </c>
      <c r="AP21">
        <v>0.97</v>
      </c>
      <c r="AQ21" t="s">
        <v>83</v>
      </c>
      <c r="AR21" s="11">
        <v>3.07658975192287</v>
      </c>
      <c r="AS21">
        <v>0.9515</v>
      </c>
      <c r="AT21" t="s">
        <v>129</v>
      </c>
      <c r="AU21" s="11">
        <v>3.75907268984941</v>
      </c>
      <c r="AV21">
        <v>0.9578</v>
      </c>
      <c r="AW21" t="s">
        <v>147</v>
      </c>
      <c r="AX21" s="11">
        <v>4.9832087531145</v>
      </c>
      <c r="AY21">
        <v>0.9691</v>
      </c>
      <c r="AZ21" t="s">
        <v>161</v>
      </c>
      <c r="BA21" s="11">
        <v>7.04149062940093</v>
      </c>
      <c r="BB21">
        <v>0.9881</v>
      </c>
      <c r="BC21" t="s">
        <v>180</v>
      </c>
      <c r="BD21" s="11">
        <v>6.30484237894052</v>
      </c>
      <c r="BE21">
        <v>0.9813</v>
      </c>
      <c r="BF21" t="s">
        <v>146</v>
      </c>
      <c r="BG21" s="31">
        <v>11.4397140071498</v>
      </c>
      <c r="BH21">
        <v>1.0287</v>
      </c>
      <c r="BI21" t="s">
        <v>139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</row>
    <row r="22" ht="15.15" customHeight="1" spans="1:99">
      <c r="A22" s="40" t="s">
        <v>181</v>
      </c>
      <c r="B22" s="2" t="s">
        <v>182</v>
      </c>
      <c r="C22" s="2" t="s">
        <v>183</v>
      </c>
      <c r="H22" s="2">
        <v>3</v>
      </c>
      <c r="I22">
        <v>2.619</v>
      </c>
      <c r="J22" s="11">
        <v>-0.0763067531476452</v>
      </c>
      <c r="K22">
        <v>2</v>
      </c>
      <c r="L22">
        <v>2.619</v>
      </c>
      <c r="M22" t="s">
        <v>71</v>
      </c>
      <c r="N22" s="28">
        <f t="shared" si="2"/>
        <v>-8.09469263077511</v>
      </c>
      <c r="O22" s="2">
        <v>2.407</v>
      </c>
      <c r="P22" s="18" t="s">
        <v>133</v>
      </c>
      <c r="Q22" s="28">
        <f t="shared" si="3"/>
        <v>0.916380297823581</v>
      </c>
      <c r="R22" s="2">
        <v>2.643</v>
      </c>
      <c r="S22" s="19" t="s">
        <v>184</v>
      </c>
      <c r="T22" s="11">
        <v>-1.41275295914473</v>
      </c>
      <c r="U22">
        <v>2.582</v>
      </c>
      <c r="V22" t="s">
        <v>111</v>
      </c>
      <c r="W22" s="31">
        <v>0.458190148911782</v>
      </c>
      <c r="X22">
        <v>2.631</v>
      </c>
      <c r="Y22" t="s">
        <v>120</v>
      </c>
      <c r="Z22" s="11">
        <v>-2.25276823214968</v>
      </c>
      <c r="AA22">
        <v>2.56</v>
      </c>
      <c r="AB22" t="s">
        <v>76</v>
      </c>
      <c r="AC22" s="11">
        <v>-0.725467735777019</v>
      </c>
      <c r="AD22">
        <v>2.6</v>
      </c>
      <c r="AE22" t="s">
        <v>97</v>
      </c>
      <c r="AF22" s="11">
        <v>-5.15463917525774</v>
      </c>
      <c r="AG22">
        <v>2.484</v>
      </c>
      <c r="AH22" t="s">
        <v>93</v>
      </c>
      <c r="AI22" s="11">
        <v>-1.71821305841926</v>
      </c>
      <c r="AJ22">
        <v>2.574</v>
      </c>
      <c r="AK22" t="s">
        <v>90</v>
      </c>
      <c r="AL22" s="34">
        <v>-8.09469263077511</v>
      </c>
      <c r="AM22">
        <v>2.407</v>
      </c>
      <c r="AN22" t="s">
        <v>106</v>
      </c>
      <c r="AO22" s="11">
        <v>-2.82550591828943</v>
      </c>
      <c r="AP22">
        <v>2.545</v>
      </c>
      <c r="AQ22" t="s">
        <v>81</v>
      </c>
      <c r="AR22" s="11">
        <v>-6.87285223367698</v>
      </c>
      <c r="AS22">
        <v>2.439</v>
      </c>
      <c r="AT22" t="s">
        <v>125</v>
      </c>
      <c r="AU22" s="11">
        <v>-4.39098892707141</v>
      </c>
      <c r="AV22">
        <v>2.504</v>
      </c>
      <c r="AW22" t="s">
        <v>82</v>
      </c>
      <c r="AX22" s="11"/>
      <c r="AY22"/>
      <c r="AZ22"/>
      <c r="BA22" s="11"/>
      <c r="BB22"/>
      <c r="BC22"/>
      <c r="BD22" s="4"/>
      <c r="BG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ht="15.15" customHeight="1" spans="1:99">
      <c r="A23" s="5">
        <v>501016</v>
      </c>
      <c r="B23" t="s">
        <v>185</v>
      </c>
      <c r="H23" s="2">
        <v>4</v>
      </c>
      <c r="I23">
        <v>0.9932</v>
      </c>
      <c r="J23" s="11">
        <v>0.110875919766152</v>
      </c>
      <c r="K23">
        <v>1</v>
      </c>
      <c r="L23">
        <v>0.9932</v>
      </c>
      <c r="M23" t="s">
        <v>68</v>
      </c>
      <c r="N23" s="28">
        <f t="shared" si="2"/>
        <v>-5.27587595650423</v>
      </c>
      <c r="O23" s="2">
        <v>0.9408</v>
      </c>
      <c r="P23" s="18" t="s">
        <v>186</v>
      </c>
      <c r="Q23" s="28">
        <f t="shared" si="3"/>
        <v>10.5416834474426</v>
      </c>
      <c r="R23" s="2">
        <v>1.0979</v>
      </c>
      <c r="S23" s="19" t="s">
        <v>187</v>
      </c>
      <c r="T23" s="11">
        <v>-0.110753121224324</v>
      </c>
      <c r="U23">
        <v>0.9921</v>
      </c>
      <c r="V23" t="s">
        <v>71</v>
      </c>
      <c r="W23" s="11">
        <v>0.171163914619415</v>
      </c>
      <c r="X23">
        <v>0.9949</v>
      </c>
      <c r="Y23" t="s">
        <v>120</v>
      </c>
      <c r="Z23" s="11">
        <v>-1.74184454289166</v>
      </c>
      <c r="AA23">
        <v>0.9759</v>
      </c>
      <c r="AB23" t="s">
        <v>110</v>
      </c>
      <c r="AC23" s="11">
        <v>-1.20821586790173</v>
      </c>
      <c r="AD23">
        <v>0.9812</v>
      </c>
      <c r="AE23" t="s">
        <v>97</v>
      </c>
      <c r="AF23" s="34">
        <v>-3.15142972211035</v>
      </c>
      <c r="AG23">
        <v>0.9619</v>
      </c>
      <c r="AH23" t="s">
        <v>104</v>
      </c>
      <c r="AI23" s="11">
        <v>1.29883205799436</v>
      </c>
      <c r="AJ23">
        <v>1.0061</v>
      </c>
      <c r="AK23" t="s">
        <v>79</v>
      </c>
      <c r="AL23" s="11">
        <v>0.775271848570271</v>
      </c>
      <c r="AM23">
        <v>1.0009</v>
      </c>
      <c r="AN23" t="s">
        <v>76</v>
      </c>
      <c r="AO23" s="11">
        <v>4.27909786548531</v>
      </c>
      <c r="AP23">
        <v>1.0357</v>
      </c>
      <c r="AQ23" t="s">
        <v>83</v>
      </c>
      <c r="AR23" s="11">
        <v>2.39629480467176</v>
      </c>
      <c r="AS23">
        <v>1.017</v>
      </c>
      <c r="AT23" t="s">
        <v>129</v>
      </c>
      <c r="AU23" s="11">
        <v>3.08095046314942</v>
      </c>
      <c r="AV23">
        <v>1.0238</v>
      </c>
      <c r="AW23" t="s">
        <v>147</v>
      </c>
      <c r="AX23" s="11">
        <v>4.04752315747081</v>
      </c>
      <c r="AY23">
        <v>1.0334</v>
      </c>
      <c r="AZ23" t="s">
        <v>161</v>
      </c>
      <c r="BA23" s="11">
        <v>6.12162706403545</v>
      </c>
      <c r="BB23">
        <v>1.054</v>
      </c>
      <c r="BC23" t="s">
        <v>180</v>
      </c>
      <c r="BD23" s="11">
        <v>5.3966975432944</v>
      </c>
      <c r="BE23">
        <v>1.0468</v>
      </c>
      <c r="BF23" t="s">
        <v>146</v>
      </c>
      <c r="BG23" s="31">
        <v>10.5416834474426</v>
      </c>
      <c r="BH23">
        <v>1.0979</v>
      </c>
      <c r="BI23" t="s">
        <v>139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ht="15.15" customHeight="1"/>
    <row r="25" ht="15.15" customHeight="1"/>
    <row r="26" ht="15.15" customHeight="1"/>
  </sheetData>
  <conditionalFormatting sqref="H2:H65536">
    <cfRule type="cellIs" dxfId="0" priority="6" operator="greaterThanOrEqual">
      <formula>3</formula>
    </cfRule>
    <cfRule type="cellIs" dxfId="1" priority="5" operator="greaterThanOrEqual">
      <formula>4</formula>
    </cfRule>
    <cfRule type="cellIs" dxfId="2" priority="7" operator="greaterThanOrEqual">
      <formula>2</formula>
    </cfRule>
    <cfRule type="cellIs" dxfId="3" priority="8" operator="greaterThanOrEqual">
      <formula>1</formula>
    </cfRule>
  </conditionalFormatting>
  <conditionalFormatting sqref="J2:J65536">
    <cfRule type="cellIs" dxfId="2" priority="13" operator="lessThan">
      <formula>0</formula>
    </cfRule>
    <cfRule type="cellIs" dxfId="1" priority="14" operator="greaterThan">
      <formula>0</formula>
    </cfRule>
  </conditionalFormatting>
  <conditionalFormatting sqref="BG2:BG65536">
    <cfRule type="cellIs" dxfId="0" priority="2" operator="lessThan">
      <formula>3</formula>
    </cfRule>
  </conditionalFormatting>
  <conditionalFormatting sqref="BJ2:BJ65536">
    <cfRule type="cellIs" dxfId="0" priority="1" operator="greaterThan">
      <formula>-3</formula>
    </cfRule>
  </conditionalFormatting>
  <conditionalFormatting sqref="N2:N65536 BD2:BD65536 AX2:AX65536 AR2:AR65536 AL2:AL65536 AF2:AF65536 Z2:Z65536 T2:T65536">
    <cfRule type="cellIs" dxfId="0" priority="10" operator="greaterThan">
      <formula>-3</formula>
    </cfRule>
  </conditionalFormatting>
  <conditionalFormatting sqref="N2:N65536 AF2:AF65536 Z2:Z65536 BA2:BA65536 AL2:AL65536 T2:T65536 AU2:AU65536 AR2:AR65536 Q2:Q65536 AO2:AO65536 AX2:AX65536 W2:W65536 AI2:AI65536 BD2:BD65536 AC2:AC65536">
    <cfRule type="cellIs" dxfId="1" priority="12" operator="greaterThan">
      <formula>0</formula>
    </cfRule>
    <cfRule type="cellIs" dxfId="2" priority="11" operator="lessThan">
      <formula>0</formula>
    </cfRule>
  </conditionalFormatting>
  <conditionalFormatting sqref="Q2:Q65536 AI2:AI65536 AC2:AC65536 BA2:BA65536 AO2:AO65536 W2:W65536 AU2:AU65536">
    <cfRule type="cellIs" dxfId="0" priority="9" operator="lessThan">
      <formula>3</formula>
    </cfRule>
  </conditionalFormatting>
  <conditionalFormatting sqref="BG2:BG65536 BJ2:BJ65536">
    <cfRule type="cellIs" dxfId="2" priority="3" operator="lessThan">
      <formula>0</formula>
    </cfRule>
    <cfRule type="cellIs" dxfId="1" priority="4" operator="greaterThan">
      <formula>0</formula>
    </cfRule>
  </conditionalFormatting>
  <hyperlinks>
    <hyperlink ref="B2" r:id="rId1" display="广发双擎升级混合"/>
    <hyperlink ref="B3" r:id="rId2" display="诺安成长混合"/>
    <hyperlink ref="B4" r:id="rId3" display="银河创新成长混合"/>
    <hyperlink ref="B5" r:id="rId4" display="广发多元新兴股票"/>
    <hyperlink ref="B6" r:id="rId5" display="银华内需精选混合(LOF)"/>
    <hyperlink ref="B7" r:id="rId6" display="华宝中证医疗指数分级"/>
    <hyperlink ref="B8" r:id="rId7" display="汇添富创新医药混合"/>
    <hyperlink ref="B9" r:id="rId8" display="财通成长优选混合"/>
    <hyperlink ref="B10" r:id="rId9" display="华安智能生活混合"/>
    <hyperlink ref="B11" r:id="rId10" display="华宝科技ETF联接A"/>
    <hyperlink ref="B12" r:id="rId11" display="南方信息创新混合A"/>
    <hyperlink ref="B13" r:id="rId12" display="博时医疗保健行业混合A"/>
    <hyperlink ref="B14" r:id="rId13" display="易方达中小盘混合"/>
    <hyperlink ref="B15" r:id="rId14" display="招商中证白酒指数分级"/>
    <hyperlink ref="B16" r:id="rId15" display="中欧医疗健康混合C"/>
    <hyperlink ref="B17" r:id="rId16" display="广发医疗保健股票"/>
    <hyperlink ref="B18" r:id="rId17" display="农银医疗保健股票"/>
    <hyperlink ref="B19" r:id="rId18" display="招商中证银行指数分级"/>
    <hyperlink ref="B20" r:id="rId19" display="华安媒体互联网混合"/>
    <hyperlink ref="B21" r:id="rId20" display="南方中证全指证券ETF联接C"/>
    <hyperlink ref="B22" r:id="rId21" display="华安纳斯达克100指数"/>
    <hyperlink ref="B23" r:id="rId22" display="国泰中证申万证券行业指数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7"/>
  <sheetViews>
    <sheetView workbookViewId="0">
      <selection activeCell="I17" sqref="I17"/>
    </sheetView>
  </sheetViews>
  <sheetFormatPr defaultColWidth="9" defaultRowHeight="14.4"/>
  <cols>
    <col min="1" max="1" width="11.5555555555556" style="2" customWidth="1"/>
    <col min="2" max="2" width="13.3333333333333" style="2" customWidth="1"/>
    <col min="4" max="4" width="6.55555555555556" style="4" customWidth="1"/>
    <col min="5" max="5" width="5.55555555555556" style="4" customWidth="1"/>
    <col min="6" max="6" width="10.1111111111111" style="9" customWidth="1"/>
    <col min="7" max="7" width="7.33333333333333" style="9" customWidth="1"/>
    <col min="8" max="8" width="5.55555555555556" style="4" customWidth="1"/>
    <col min="9" max="9" width="7.88888888888889" style="9" customWidth="1"/>
    <col min="10" max="10" width="6.77777777777778" style="9" customWidth="1"/>
    <col min="11" max="11" width="12.3333333333333" style="4" customWidth="1"/>
    <col min="12" max="12" width="9" style="9" customWidth="1"/>
    <col min="13" max="13" width="5.66666666666667" style="4" customWidth="1"/>
    <col min="14" max="14" width="9" style="4" customWidth="1"/>
    <col min="15" max="15" width="8.44444444444444" style="9" customWidth="1"/>
    <col min="17" max="17" width="9.66666666666667" style="4" customWidth="1"/>
    <col min="18" max="18" width="7.55555555555556" style="9" customWidth="1"/>
    <col min="19" max="19" width="10.6666666666667" style="4" hidden="1" customWidth="1"/>
    <col min="20" max="20" width="9" style="4" hidden="1" customWidth="1"/>
    <col min="21" max="21" width="7.22222222222222" style="9" customWidth="1"/>
    <col min="22" max="22" width="10.6666666666667" style="4" hidden="1" customWidth="1"/>
    <col min="23" max="23" width="9" style="4" hidden="1" customWidth="1"/>
    <col min="24" max="24" width="7.11111111111111" style="9" customWidth="1"/>
    <col min="25" max="25" width="10.6666666666667" style="4" hidden="1" customWidth="1"/>
    <col min="26" max="26" width="9" style="4" hidden="1" customWidth="1"/>
    <col min="27" max="27" width="7.33333333333333" style="9" customWidth="1"/>
    <col min="28" max="28" width="10.6666666666667" style="4" hidden="1" customWidth="1"/>
    <col min="29" max="29" width="9" style="4" hidden="1" customWidth="1"/>
    <col min="30" max="30" width="7.11111111111111" style="9" customWidth="1"/>
    <col min="31" max="31" width="10.6666666666667" style="4" hidden="1" customWidth="1"/>
    <col min="32" max="32" width="9" style="4" hidden="1" customWidth="1"/>
    <col min="33" max="33" width="6.88888888888889" style="9" customWidth="1"/>
    <col min="34" max="34" width="10.6666666666667" style="4" hidden="1" customWidth="1"/>
    <col min="35" max="35" width="9" style="4" hidden="1" customWidth="1"/>
    <col min="36" max="36" width="6.55555555555556" style="9" customWidth="1"/>
    <col min="37" max="37" width="10.6666666666667" style="4" hidden="1" customWidth="1"/>
    <col min="38" max="38" width="9" style="4" hidden="1" customWidth="1"/>
    <col min="39" max="39" width="6.88888888888889" style="9" customWidth="1"/>
    <col min="40" max="40" width="10.6666666666667" style="4" hidden="1" customWidth="1"/>
    <col min="41" max="41" width="9" style="4" hidden="1" customWidth="1"/>
    <col min="42" max="42" width="6.66666666666667" style="9" customWidth="1"/>
    <col min="43" max="43" width="10.6666666666667" style="4" hidden="1" customWidth="1"/>
    <col min="44" max="44" width="9" style="4" hidden="1" customWidth="1"/>
    <col min="45" max="45" width="6.33333333333333" style="9" customWidth="1"/>
    <col min="46" max="46" width="10.6666666666667" style="4" hidden="1" customWidth="1"/>
    <col min="47" max="47" width="9" style="4" hidden="1" customWidth="1"/>
    <col min="48" max="48" width="7" style="9" customWidth="1"/>
    <col min="49" max="49" width="10.6666666666667" style="4" hidden="1" customWidth="1"/>
    <col min="50" max="50" width="9" style="4" hidden="1" customWidth="1"/>
    <col min="51" max="51" width="7" style="9" customWidth="1"/>
    <col min="52" max="52" width="10.6666666666667" style="4" hidden="1" customWidth="1"/>
    <col min="53" max="53" width="9" style="4" hidden="1" customWidth="1"/>
    <col min="54" max="54" width="6.88888888888889" style="9" customWidth="1"/>
    <col min="55" max="55" width="10.6666666666667" style="4" hidden="1" customWidth="1"/>
    <col min="56" max="56" width="9" style="4" hidden="1" customWidth="1"/>
    <col min="57" max="57" width="7" style="9" customWidth="1"/>
    <col min="58" max="58" width="10.6666666666667" style="4" hidden="1" customWidth="1"/>
    <col min="59" max="59" width="9" style="4" hidden="1" customWidth="1"/>
    <col min="60" max="60" width="6.22222222222222" style="9" customWidth="1"/>
  </cols>
  <sheetData>
    <row r="1" ht="15.15" customHeight="1" spans="1:62">
      <c r="A1" t="s">
        <v>188</v>
      </c>
      <c r="B1" t="s">
        <v>189</v>
      </c>
      <c r="C1" t="s">
        <v>3</v>
      </c>
      <c r="D1" t="s">
        <v>7</v>
      </c>
      <c r="E1" t="s">
        <v>190</v>
      </c>
      <c r="F1" t="s">
        <v>191</v>
      </c>
      <c r="G1" t="s">
        <v>9</v>
      </c>
      <c r="H1" t="s">
        <v>10</v>
      </c>
      <c r="I1" t="s">
        <v>192</v>
      </c>
      <c r="J1" t="s">
        <v>193</v>
      </c>
      <c r="K1" t="s">
        <v>194</v>
      </c>
      <c r="L1" t="s">
        <v>13</v>
      </c>
      <c r="M1" t="s">
        <v>195</v>
      </c>
      <c r="N1" t="s">
        <v>196</v>
      </c>
      <c r="O1" t="s">
        <v>16</v>
      </c>
      <c r="P1" t="s">
        <v>197</v>
      </c>
      <c r="Q1" t="s">
        <v>198</v>
      </c>
      <c r="R1" t="s">
        <v>19</v>
      </c>
      <c r="S1" t="s">
        <v>199</v>
      </c>
      <c r="T1" t="s">
        <v>21</v>
      </c>
      <c r="U1" t="s">
        <v>22</v>
      </c>
      <c r="V1" t="s">
        <v>200</v>
      </c>
      <c r="W1" t="s">
        <v>24</v>
      </c>
      <c r="X1" t="s">
        <v>25</v>
      </c>
      <c r="Y1" t="s">
        <v>201</v>
      </c>
      <c r="Z1" t="s">
        <v>27</v>
      </c>
      <c r="AA1" t="s">
        <v>28</v>
      </c>
      <c r="AB1" t="s">
        <v>202</v>
      </c>
      <c r="AC1" t="s">
        <v>30</v>
      </c>
      <c r="AD1" t="s">
        <v>31</v>
      </c>
      <c r="AE1" t="s">
        <v>203</v>
      </c>
      <c r="AF1" t="s">
        <v>33</v>
      </c>
      <c r="AG1" t="s">
        <v>34</v>
      </c>
      <c r="AH1" t="s">
        <v>204</v>
      </c>
      <c r="AI1" t="s">
        <v>36</v>
      </c>
      <c r="AJ1" t="s">
        <v>37</v>
      </c>
      <c r="AK1" t="s">
        <v>205</v>
      </c>
      <c r="AL1" t="s">
        <v>39</v>
      </c>
      <c r="AM1" t="s">
        <v>40</v>
      </c>
      <c r="AN1" t="s">
        <v>206</v>
      </c>
      <c r="AO1" t="s">
        <v>42</v>
      </c>
      <c r="AP1" t="s">
        <v>43</v>
      </c>
      <c r="AQ1" t="s">
        <v>207</v>
      </c>
      <c r="AR1" t="s">
        <v>45</v>
      </c>
      <c r="AS1" t="s">
        <v>46</v>
      </c>
      <c r="AT1" t="s">
        <v>208</v>
      </c>
      <c r="AU1" t="s">
        <v>48</v>
      </c>
      <c r="AV1" t="s">
        <v>49</v>
      </c>
      <c r="AW1" t="s">
        <v>209</v>
      </c>
      <c r="AX1" t="s">
        <v>51</v>
      </c>
      <c r="AY1" t="s">
        <v>52</v>
      </c>
      <c r="AZ1" t="s">
        <v>210</v>
      </c>
      <c r="BA1" t="s">
        <v>54</v>
      </c>
      <c r="BB1" t="s">
        <v>55</v>
      </c>
      <c r="BC1" t="s">
        <v>211</v>
      </c>
      <c r="BD1" t="s">
        <v>57</v>
      </c>
      <c r="BE1" t="s">
        <v>58</v>
      </c>
      <c r="BF1" t="s">
        <v>212</v>
      </c>
      <c r="BG1" t="s">
        <v>60</v>
      </c>
      <c r="BH1" t="s">
        <v>61</v>
      </c>
      <c r="BI1" t="s">
        <v>213</v>
      </c>
      <c r="BJ1" t="s">
        <v>63</v>
      </c>
    </row>
    <row r="2" ht="15.15" customHeight="1" spans="1:97">
      <c r="A2" t="s">
        <v>214</v>
      </c>
      <c r="B2" t="s">
        <v>215</v>
      </c>
      <c r="C2" t="s">
        <v>216</v>
      </c>
      <c r="D2" t="s">
        <v>217</v>
      </c>
      <c r="E2" t="s">
        <v>218</v>
      </c>
      <c r="F2" s="8">
        <v>2924.4173</v>
      </c>
      <c r="G2" s="8">
        <v>0.243429259301623</v>
      </c>
      <c r="H2">
        <v>5</v>
      </c>
      <c r="I2" s="8">
        <v>1.60874700068521</v>
      </c>
      <c r="J2" s="8">
        <v>1.757160917</v>
      </c>
      <c r="K2" t="s">
        <v>219</v>
      </c>
      <c r="L2" s="9">
        <f t="shared" ref="L2:L17" si="0">(M2-F2)/F2*100</f>
        <v>-1.86079120787584</v>
      </c>
      <c r="M2">
        <v>2870</v>
      </c>
      <c r="O2" s="9">
        <f t="shared" ref="O2:O17" si="1">(P2-F2)/F2*100</f>
        <v>11.5777833758541</v>
      </c>
      <c r="P2">
        <v>3263</v>
      </c>
      <c r="R2" s="15">
        <v>0.15862305287278</v>
      </c>
      <c r="S2" s="2">
        <v>2929.0561</v>
      </c>
      <c r="T2" s="2" t="s">
        <v>220</v>
      </c>
      <c r="U2" s="16">
        <v>2.85411045817572</v>
      </c>
      <c r="V2" s="2">
        <v>3007.8834</v>
      </c>
      <c r="W2" s="2" t="s">
        <v>221</v>
      </c>
      <c r="X2" s="15">
        <v>-0.493865906209762</v>
      </c>
      <c r="Y2" s="2">
        <v>2909.9746</v>
      </c>
      <c r="Z2" s="2" t="s">
        <v>175</v>
      </c>
      <c r="AA2" s="15">
        <v>1.02456650082052</v>
      </c>
      <c r="AB2" s="2">
        <v>2954.3799</v>
      </c>
      <c r="AC2" s="2" t="s">
        <v>222</v>
      </c>
      <c r="AD2" s="15">
        <v>-0.65573404999349</v>
      </c>
      <c r="AE2" s="2">
        <v>2905.2409</v>
      </c>
      <c r="AF2" s="2" t="s">
        <v>223</v>
      </c>
      <c r="AG2" s="15">
        <v>2.29600953324957</v>
      </c>
      <c r="AH2" s="2">
        <v>2991.5622</v>
      </c>
      <c r="AI2" s="2" t="s">
        <v>224</v>
      </c>
      <c r="AJ2" s="15">
        <v>-1.13096718447125</v>
      </c>
      <c r="AK2" s="2">
        <v>2891.3431</v>
      </c>
      <c r="AL2" s="2" t="s">
        <v>225</v>
      </c>
      <c r="AM2" s="15">
        <v>1.85668098735429</v>
      </c>
      <c r="AN2" s="2">
        <v>2978.7144</v>
      </c>
      <c r="AO2" s="2" t="s">
        <v>226</v>
      </c>
      <c r="AP2" s="15">
        <v>-1.33800672017636</v>
      </c>
      <c r="AQ2" s="2">
        <v>2885.2884</v>
      </c>
      <c r="AR2" s="2" t="s">
        <v>227</v>
      </c>
      <c r="AS2" s="15">
        <v>-0.328068774589736</v>
      </c>
      <c r="AT2" s="2">
        <v>2914.8232</v>
      </c>
      <c r="AU2" s="2" t="s">
        <v>228</v>
      </c>
      <c r="AV2" s="17">
        <v>-1.79304095896301</v>
      </c>
      <c r="AW2" s="2">
        <v>2871.9813</v>
      </c>
      <c r="AX2" s="2" t="s">
        <v>229</v>
      </c>
      <c r="AY2" s="15">
        <v>-0.497452945583377</v>
      </c>
      <c r="AZ2" s="2">
        <v>2909.8697</v>
      </c>
      <c r="BA2" s="2" t="s">
        <v>134</v>
      </c>
      <c r="BB2" s="15">
        <v>-1.58327609401026</v>
      </c>
      <c r="BC2" s="2">
        <v>2878.1157</v>
      </c>
      <c r="BD2" s="2" t="s">
        <v>230</v>
      </c>
      <c r="BE2" s="15">
        <v>0.327364360756584</v>
      </c>
      <c r="BF2" s="2">
        <v>2933.9908</v>
      </c>
      <c r="BG2" s="2" t="s">
        <v>87</v>
      </c>
      <c r="BH2" s="15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ht="15.15" customHeight="1" spans="1:97">
      <c r="A3" t="s">
        <v>231</v>
      </c>
      <c r="B3" t="s">
        <v>232</v>
      </c>
      <c r="F3" s="8">
        <v>2949.6467</v>
      </c>
      <c r="G3" s="8">
        <v>0.4308351967187</v>
      </c>
      <c r="H3">
        <v>2</v>
      </c>
      <c r="I3" s="8">
        <v>0.566122116010529</v>
      </c>
      <c r="J3" s="8">
        <v>0.336418134</v>
      </c>
      <c r="K3" t="s">
        <v>233</v>
      </c>
      <c r="L3" s="9">
        <f t="shared" si="0"/>
        <v>-6.87020245509402</v>
      </c>
      <c r="M3">
        <v>2747</v>
      </c>
      <c r="O3" s="9">
        <f t="shared" si="1"/>
        <v>3.13099531547287</v>
      </c>
      <c r="P3">
        <v>3042</v>
      </c>
      <c r="R3" s="15">
        <v>0.544499108994993</v>
      </c>
      <c r="S3" s="2">
        <v>2965.7075</v>
      </c>
      <c r="T3" s="2" t="s">
        <v>175</v>
      </c>
      <c r="U3" s="15">
        <v>2.2298772256352</v>
      </c>
      <c r="V3" s="2">
        <v>3015.4202</v>
      </c>
      <c r="W3" s="2" t="s">
        <v>234</v>
      </c>
      <c r="X3" s="15">
        <v>0.611039281416321</v>
      </c>
      <c r="Y3" s="2">
        <v>2967.6702</v>
      </c>
      <c r="Z3" s="2" t="s">
        <v>223</v>
      </c>
      <c r="AA3" s="15">
        <v>2.10556742270184</v>
      </c>
      <c r="AB3" s="2">
        <v>3011.7535</v>
      </c>
      <c r="AC3" s="2" t="s">
        <v>235</v>
      </c>
      <c r="AD3" s="15">
        <v>0.171362895766479</v>
      </c>
      <c r="AE3" s="2">
        <v>2954.7013</v>
      </c>
      <c r="AF3" s="2" t="s">
        <v>225</v>
      </c>
      <c r="AG3" s="15">
        <v>0.799099092104828</v>
      </c>
      <c r="AH3" s="2">
        <v>2973.2173</v>
      </c>
      <c r="AI3" s="2" t="s">
        <v>222</v>
      </c>
      <c r="AJ3" s="15">
        <v>-0.928239982096829</v>
      </c>
      <c r="AK3" s="2">
        <v>2922.2669</v>
      </c>
      <c r="AL3" s="2" t="s">
        <v>227</v>
      </c>
      <c r="AM3" s="15">
        <v>1.07520673577619</v>
      </c>
      <c r="AN3" s="2">
        <v>2981.3615</v>
      </c>
      <c r="AO3" s="2" t="s">
        <v>236</v>
      </c>
      <c r="AP3" s="17">
        <v>-1.86230100031979</v>
      </c>
      <c r="AQ3" s="2">
        <v>2894.7154</v>
      </c>
      <c r="AR3" s="2" t="s">
        <v>229</v>
      </c>
      <c r="AS3" s="16">
        <v>3.06241761089557</v>
      </c>
      <c r="AT3" s="2">
        <v>3039.9772</v>
      </c>
      <c r="AU3" s="2" t="s">
        <v>224</v>
      </c>
      <c r="AV3" s="15">
        <v>-1.64699046838389</v>
      </c>
      <c r="AW3" s="2">
        <v>2901.0663</v>
      </c>
      <c r="AX3" s="2" t="s">
        <v>230</v>
      </c>
      <c r="AY3" s="15">
        <v>2.83601422502567</v>
      </c>
      <c r="AZ3" s="2">
        <v>3033.2991</v>
      </c>
      <c r="BA3" s="2" t="s">
        <v>226</v>
      </c>
      <c r="BB3" s="15">
        <v>-0.562935215258141</v>
      </c>
      <c r="BC3" s="2">
        <v>2933.0421</v>
      </c>
      <c r="BD3" s="2" t="s">
        <v>237</v>
      </c>
      <c r="BE3" s="15">
        <v>1.73235662426962</v>
      </c>
      <c r="BF3" s="2">
        <v>3000.7451</v>
      </c>
      <c r="BG3" s="2" t="s">
        <v>87</v>
      </c>
      <c r="BH3" s="15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ht="15.15" customHeight="1" spans="1:97">
      <c r="A4" t="s">
        <v>238</v>
      </c>
      <c r="B4" t="s">
        <v>239</v>
      </c>
      <c r="F4" s="8">
        <v>3902.7492</v>
      </c>
      <c r="G4" s="8">
        <v>0.0606324869064834</v>
      </c>
      <c r="H4">
        <v>2</v>
      </c>
      <c r="I4" s="8">
        <v>0.187459882650689</v>
      </c>
      <c r="J4" s="8">
        <v>1.276904034</v>
      </c>
      <c r="K4" t="s">
        <v>233</v>
      </c>
      <c r="L4" s="9">
        <f t="shared" si="0"/>
        <v>-6.9117738849322</v>
      </c>
      <c r="M4">
        <v>3633</v>
      </c>
      <c r="O4" s="9">
        <f t="shared" si="1"/>
        <v>5.56660930197615</v>
      </c>
      <c r="P4">
        <v>4120</v>
      </c>
      <c r="R4" s="15">
        <v>-0.822020538752529</v>
      </c>
      <c r="S4" s="2">
        <v>3870.6678</v>
      </c>
      <c r="T4" s="2" t="s">
        <v>118</v>
      </c>
      <c r="U4" s="15">
        <v>1.29375210684817</v>
      </c>
      <c r="V4" s="2">
        <v>3953.2411</v>
      </c>
      <c r="W4" s="2" t="s">
        <v>221</v>
      </c>
      <c r="X4" s="15">
        <v>-0.409898232763714</v>
      </c>
      <c r="Y4" s="2">
        <v>3886.7519</v>
      </c>
      <c r="Z4" s="2" t="s">
        <v>220</v>
      </c>
      <c r="AA4" s="15">
        <v>-0.175986199676887</v>
      </c>
      <c r="AB4" s="2">
        <v>3895.8809</v>
      </c>
      <c r="AC4" s="2" t="s">
        <v>222</v>
      </c>
      <c r="AD4" s="15">
        <v>-0.070916675865319</v>
      </c>
      <c r="AE4" s="2">
        <v>3899.9815</v>
      </c>
      <c r="AF4" s="2" t="s">
        <v>223</v>
      </c>
      <c r="AG4" s="15">
        <v>0.610743831553404</v>
      </c>
      <c r="AH4" s="2">
        <v>3926.585</v>
      </c>
      <c r="AI4" s="2" t="s">
        <v>236</v>
      </c>
      <c r="AJ4" s="15">
        <v>-0.657485241429306</v>
      </c>
      <c r="AK4" s="2">
        <v>3877.0892</v>
      </c>
      <c r="AL4" s="2" t="s">
        <v>225</v>
      </c>
      <c r="AM4" s="16">
        <v>2.56392596275466</v>
      </c>
      <c r="AN4" s="2">
        <v>4002.8128</v>
      </c>
      <c r="AO4" s="2" t="s">
        <v>224</v>
      </c>
      <c r="AP4" s="17">
        <v>-1.89811325821296</v>
      </c>
      <c r="AQ4" s="2">
        <v>3828.6706</v>
      </c>
      <c r="AR4" s="2" t="s">
        <v>229</v>
      </c>
      <c r="AS4" s="15">
        <v>2.2836645511323</v>
      </c>
      <c r="AT4" s="2">
        <v>3991.8749</v>
      </c>
      <c r="AU4" s="2" t="s">
        <v>226</v>
      </c>
      <c r="AV4" s="15">
        <v>-1.35622857856201</v>
      </c>
      <c r="AW4" s="2">
        <v>3849.819</v>
      </c>
      <c r="AX4" s="2" t="s">
        <v>230</v>
      </c>
      <c r="AY4" s="15">
        <v>1.13484104999624</v>
      </c>
      <c r="AZ4" s="2">
        <v>3947.0392</v>
      </c>
      <c r="BA4" s="2" t="s">
        <v>87</v>
      </c>
      <c r="BB4" s="15">
        <v>-0.187109128098727</v>
      </c>
      <c r="BC4" s="2">
        <v>3895.4468</v>
      </c>
      <c r="BD4" s="2" t="s">
        <v>237</v>
      </c>
      <c r="BE4" s="15">
        <v>-0.00932419638956778</v>
      </c>
      <c r="BF4" s="2">
        <v>3902.3853</v>
      </c>
      <c r="BG4" s="2" t="s">
        <v>240</v>
      </c>
      <c r="BH4" s="15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ht="15.15" customHeight="1" spans="1:97">
      <c r="A5" t="s">
        <v>241</v>
      </c>
      <c r="B5" t="s">
        <v>242</v>
      </c>
      <c r="F5" s="8">
        <v>4261.168</v>
      </c>
      <c r="G5" s="8">
        <v>0.624860232360806</v>
      </c>
      <c r="H5">
        <v>1</v>
      </c>
      <c r="I5" s="8">
        <v>0.624860232360806</v>
      </c>
      <c r="J5" s="8">
        <v>0.285243903</v>
      </c>
      <c r="K5" t="s">
        <v>243</v>
      </c>
      <c r="L5" s="9">
        <f t="shared" si="0"/>
        <v>-3.99345907037694</v>
      </c>
      <c r="M5">
        <v>4091</v>
      </c>
      <c r="O5" s="9">
        <f t="shared" si="1"/>
        <v>19.2161398001675</v>
      </c>
      <c r="P5">
        <v>5080</v>
      </c>
      <c r="R5" s="15">
        <v>-0.46879165524569</v>
      </c>
      <c r="S5" s="2">
        <v>4241.192</v>
      </c>
      <c r="T5" s="2" t="s">
        <v>96</v>
      </c>
      <c r="U5" s="16">
        <v>2.33757504984549</v>
      </c>
      <c r="V5" s="2">
        <v>4360.776</v>
      </c>
      <c r="W5" s="2" t="s">
        <v>221</v>
      </c>
      <c r="X5" s="15">
        <v>-0.960933715826274</v>
      </c>
      <c r="Y5" s="2">
        <v>4220.221</v>
      </c>
      <c r="Z5" s="2" t="s">
        <v>220</v>
      </c>
      <c r="AA5" s="15">
        <v>0.361309387473121</v>
      </c>
      <c r="AB5" s="2">
        <v>4276.564</v>
      </c>
      <c r="AC5" s="2" t="s">
        <v>222</v>
      </c>
      <c r="AD5" s="15">
        <v>-1.71659507440213</v>
      </c>
      <c r="AE5" s="2">
        <v>4188.021</v>
      </c>
      <c r="AF5" s="2" t="s">
        <v>223</v>
      </c>
      <c r="AG5" s="15">
        <v>1.17493607386521</v>
      </c>
      <c r="AH5" s="2">
        <v>4311.234</v>
      </c>
      <c r="AI5" s="2" t="s">
        <v>236</v>
      </c>
      <c r="AJ5" s="17">
        <v>-2.69665500163335</v>
      </c>
      <c r="AK5" s="2">
        <v>4146.259</v>
      </c>
      <c r="AL5" s="2" t="s">
        <v>225</v>
      </c>
      <c r="AM5" s="15">
        <v>0.957038070313115</v>
      </c>
      <c r="AN5" s="2">
        <v>4301.949</v>
      </c>
      <c r="AO5" s="2" t="s">
        <v>224</v>
      </c>
      <c r="AP5" s="15">
        <v>-1.82468750352016</v>
      </c>
      <c r="AQ5" s="2">
        <v>4183.415</v>
      </c>
      <c r="AR5" s="2" t="s">
        <v>229</v>
      </c>
      <c r="AS5" s="15">
        <v>0.516900530558775</v>
      </c>
      <c r="AT5" s="2">
        <v>4283.194</v>
      </c>
      <c r="AU5" s="2" t="s">
        <v>226</v>
      </c>
      <c r="AV5" s="15">
        <v>-1.59378836976152</v>
      </c>
      <c r="AW5" s="2">
        <v>4193.254</v>
      </c>
      <c r="AX5" s="2" t="s">
        <v>230</v>
      </c>
      <c r="AY5" s="15">
        <v>-0.670238770215103</v>
      </c>
      <c r="AZ5" s="2">
        <v>4232.608</v>
      </c>
      <c r="BA5" s="2" t="s">
        <v>87</v>
      </c>
      <c r="BB5" s="15">
        <v>-0.620979975443337</v>
      </c>
      <c r="BC5" s="2">
        <v>4234.707</v>
      </c>
      <c r="BD5" s="2" t="s">
        <v>244</v>
      </c>
      <c r="BE5" s="15">
        <v>-0.56484513166342</v>
      </c>
      <c r="BF5" s="2">
        <v>4237.099</v>
      </c>
      <c r="BG5" s="2" t="s">
        <v>237</v>
      </c>
      <c r="BH5" s="15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ht="15.15" customHeight="1" spans="1:97">
      <c r="A6" t="s">
        <v>245</v>
      </c>
      <c r="B6" t="s">
        <v>246</v>
      </c>
      <c r="F6" s="8">
        <v>5027.2784</v>
      </c>
      <c r="G6" s="8">
        <v>-0.431229517687226</v>
      </c>
      <c r="H6">
        <v>1</v>
      </c>
      <c r="I6" s="8">
        <v>-0.431229517687226</v>
      </c>
      <c r="J6" s="8">
        <v>0.871986184</v>
      </c>
      <c r="K6" t="s">
        <v>247</v>
      </c>
      <c r="L6" s="9">
        <f t="shared" si="0"/>
        <v>-8.49919908951134</v>
      </c>
      <c r="M6">
        <v>4600</v>
      </c>
      <c r="O6" s="9">
        <f t="shared" si="1"/>
        <v>16.365148983991</v>
      </c>
      <c r="P6">
        <v>5850</v>
      </c>
      <c r="R6" s="15">
        <v>-1.51658599213444</v>
      </c>
      <c r="S6" s="2">
        <v>4951.0354</v>
      </c>
      <c r="T6" s="2" t="s">
        <v>86</v>
      </c>
      <c r="U6" s="16">
        <v>2.06578573408625</v>
      </c>
      <c r="V6" s="2">
        <v>5131.1312</v>
      </c>
      <c r="W6" s="2" t="s">
        <v>221</v>
      </c>
      <c r="X6" s="15">
        <v>-1.37314655182017</v>
      </c>
      <c r="Y6" s="2">
        <v>4958.2465</v>
      </c>
      <c r="Z6" s="2" t="s">
        <v>118</v>
      </c>
      <c r="AA6" s="15">
        <v>1.13757972902396</v>
      </c>
      <c r="AB6" s="2">
        <v>5084.4677</v>
      </c>
      <c r="AC6" s="2" t="s">
        <v>236</v>
      </c>
      <c r="AD6" s="15">
        <v>-3.0182414405377</v>
      </c>
      <c r="AE6" s="2">
        <v>4875.543</v>
      </c>
      <c r="AF6" s="2" t="s">
        <v>223</v>
      </c>
      <c r="AG6" s="15">
        <v>-0.0392956156953724</v>
      </c>
      <c r="AH6" s="2">
        <v>5025.3029</v>
      </c>
      <c r="AI6" s="2" t="s">
        <v>224</v>
      </c>
      <c r="AJ6" s="17">
        <v>-3.15959625390947</v>
      </c>
      <c r="AK6" s="2">
        <v>4868.4367</v>
      </c>
      <c r="AL6" s="2" t="s">
        <v>225</v>
      </c>
      <c r="AM6" s="15">
        <v>-0.402042584313613</v>
      </c>
      <c r="AN6" s="2">
        <v>5007.0666</v>
      </c>
      <c r="AO6" s="2" t="s">
        <v>226</v>
      </c>
      <c r="AP6" s="15">
        <v>-2.88657178802749</v>
      </c>
      <c r="AQ6" s="2">
        <v>4882.1624</v>
      </c>
      <c r="AR6" s="2" t="s">
        <v>248</v>
      </c>
      <c r="AS6" s="15">
        <v>-1.03765090869048</v>
      </c>
      <c r="AT6" s="2">
        <v>4975.1128</v>
      </c>
      <c r="AU6" s="2" t="s">
        <v>87</v>
      </c>
      <c r="AV6" s="15">
        <v>-2.74539997625753</v>
      </c>
      <c r="AW6" s="2">
        <v>4889.2595</v>
      </c>
      <c r="AX6" s="2" t="s">
        <v>184</v>
      </c>
      <c r="AY6" s="15">
        <v>-2.00553046753885</v>
      </c>
      <c r="AZ6" s="2">
        <v>4926.4548</v>
      </c>
      <c r="BA6" s="2" t="s">
        <v>249</v>
      </c>
      <c r="BB6" s="15">
        <v>-2.12063449678856</v>
      </c>
      <c r="BC6" s="2">
        <v>4920.6682</v>
      </c>
      <c r="BD6" s="2" t="s">
        <v>230</v>
      </c>
      <c r="BE6" s="15">
        <v>0.433097160483496</v>
      </c>
      <c r="BF6" s="2">
        <v>5049.0514</v>
      </c>
      <c r="BG6" s="2" t="s">
        <v>244</v>
      </c>
      <c r="BH6" s="15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ht="15.15" customHeight="1" spans="1:97">
      <c r="A7" t="s">
        <v>250</v>
      </c>
      <c r="B7" t="s">
        <v>251</v>
      </c>
      <c r="F7" s="8">
        <v>9354.718</v>
      </c>
      <c r="G7" s="8">
        <v>-0.569370446434125</v>
      </c>
      <c r="H7">
        <v>1</v>
      </c>
      <c r="I7" s="8">
        <v>-0.569370446434125</v>
      </c>
      <c r="J7" s="8">
        <v>0.230270137</v>
      </c>
      <c r="K7" t="s">
        <v>243</v>
      </c>
      <c r="L7" s="9">
        <f t="shared" si="0"/>
        <v>-33.6912133535185</v>
      </c>
      <c r="M7">
        <v>6203</v>
      </c>
      <c r="O7" s="9">
        <f t="shared" si="1"/>
        <v>1.25372031524627</v>
      </c>
      <c r="P7">
        <v>9472</v>
      </c>
      <c r="R7" s="15">
        <v>-1.72701090508555</v>
      </c>
      <c r="S7" s="2">
        <v>9193.161</v>
      </c>
      <c r="T7" s="2" t="s">
        <v>96</v>
      </c>
      <c r="U7" s="15">
        <v>1.30546960368019</v>
      </c>
      <c r="V7" s="2">
        <v>9476.841</v>
      </c>
      <c r="W7" s="2" t="s">
        <v>252</v>
      </c>
      <c r="X7" s="17">
        <v>-2.2147540952063</v>
      </c>
      <c r="Y7" s="2">
        <v>9147.534</v>
      </c>
      <c r="Z7" s="2" t="s">
        <v>118</v>
      </c>
      <c r="AA7" s="16">
        <v>4.3055814189161</v>
      </c>
      <c r="AB7" s="2">
        <v>9757.493</v>
      </c>
      <c r="AC7" s="2" t="s">
        <v>224</v>
      </c>
      <c r="AD7" s="15">
        <v>1.64088324201756</v>
      </c>
      <c r="AE7" s="2">
        <v>9508.218</v>
      </c>
      <c r="AF7" s="2" t="s">
        <v>228</v>
      </c>
      <c r="AG7" s="15">
        <v>3.99756572031353</v>
      </c>
      <c r="AH7" s="2">
        <v>9728.679</v>
      </c>
      <c r="AI7" s="2" t="s">
        <v>226</v>
      </c>
      <c r="AJ7" s="15">
        <v>1.10109144925586</v>
      </c>
      <c r="AK7" s="2">
        <v>9457.722</v>
      </c>
      <c r="AL7" s="2" t="s">
        <v>225</v>
      </c>
      <c r="AM7" s="15">
        <v>1.92029305426416</v>
      </c>
      <c r="AN7" s="2">
        <v>9534.356</v>
      </c>
      <c r="AO7" s="2" t="s">
        <v>134</v>
      </c>
      <c r="AP7" s="15">
        <v>-0.333264989922746</v>
      </c>
      <c r="AQ7" s="2">
        <v>9323.542</v>
      </c>
      <c r="AR7" s="2" t="s">
        <v>227</v>
      </c>
      <c r="AS7" s="15">
        <v>2.71043980160599</v>
      </c>
      <c r="AT7" s="2">
        <v>9608.272</v>
      </c>
      <c r="AU7" s="2" t="s">
        <v>87</v>
      </c>
      <c r="AV7" s="15">
        <v>-1.88264360293918</v>
      </c>
      <c r="AW7" s="2">
        <v>9178.602</v>
      </c>
      <c r="AX7" s="2" t="s">
        <v>229</v>
      </c>
      <c r="AY7" s="15">
        <v>0.751930736982115</v>
      </c>
      <c r="AZ7" s="2">
        <v>9425.059</v>
      </c>
      <c r="BA7" s="2" t="s">
        <v>248</v>
      </c>
      <c r="BB7" s="15">
        <v>0.539770413175456</v>
      </c>
      <c r="BC7" s="2">
        <v>9405.212</v>
      </c>
      <c r="BD7" s="2" t="s">
        <v>237</v>
      </c>
      <c r="BE7" s="15">
        <v>0.904784088627786</v>
      </c>
      <c r="BF7" s="2">
        <v>9439.358</v>
      </c>
      <c r="BG7" s="2" t="s">
        <v>240</v>
      </c>
      <c r="BH7" s="15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</row>
    <row r="8" ht="15.15" customHeight="1" spans="1:97">
      <c r="A8" t="s">
        <v>253</v>
      </c>
      <c r="B8" t="s">
        <v>254</v>
      </c>
      <c r="F8" s="8">
        <v>15595.981</v>
      </c>
      <c r="G8" s="8">
        <v>-0.932859660210217</v>
      </c>
      <c r="H8">
        <v>3</v>
      </c>
      <c r="I8" s="8">
        <v>-2.19958027289636</v>
      </c>
      <c r="J8" s="8">
        <v>0.142138271</v>
      </c>
      <c r="K8" t="s">
        <v>247</v>
      </c>
      <c r="L8" s="9">
        <f t="shared" si="0"/>
        <v>-5.04605000480572</v>
      </c>
      <c r="M8">
        <v>14809</v>
      </c>
      <c r="N8">
        <v>20190809</v>
      </c>
      <c r="O8" s="9">
        <f t="shared" si="1"/>
        <v>6.54668019921286</v>
      </c>
      <c r="P8">
        <v>16617</v>
      </c>
      <c r="Q8">
        <v>20191105</v>
      </c>
      <c r="R8" s="15">
        <v>0.803395438863381</v>
      </c>
      <c r="S8" s="2">
        <v>15721.2784</v>
      </c>
      <c r="T8" s="2" t="s">
        <v>255</v>
      </c>
      <c r="U8" s="15">
        <v>2.965442827867</v>
      </c>
      <c r="V8" s="2">
        <v>16058.4709</v>
      </c>
      <c r="W8" s="2" t="s">
        <v>234</v>
      </c>
      <c r="X8" s="15">
        <v>1.2002784563536</v>
      </c>
      <c r="Y8" s="2">
        <v>15783.1762</v>
      </c>
      <c r="Z8" s="2" t="s">
        <v>109</v>
      </c>
      <c r="AA8" s="15">
        <v>1.9061314578416</v>
      </c>
      <c r="AB8" s="2">
        <v>15893.2609</v>
      </c>
      <c r="AC8" s="2" t="s">
        <v>222</v>
      </c>
      <c r="AD8" s="15">
        <v>0.498709250799931</v>
      </c>
      <c r="AE8" s="2">
        <v>15673.7596</v>
      </c>
      <c r="AF8" s="2" t="s">
        <v>96</v>
      </c>
      <c r="AG8" s="16">
        <v>6.54766955666334</v>
      </c>
      <c r="AH8" s="2">
        <v>16617.1543</v>
      </c>
      <c r="AI8" s="2" t="s">
        <v>224</v>
      </c>
      <c r="AJ8" s="17">
        <v>0.058661266642995</v>
      </c>
      <c r="AK8" s="2">
        <v>15605.1298</v>
      </c>
      <c r="AL8" s="2" t="s">
        <v>118</v>
      </c>
      <c r="AM8" s="15">
        <v>5.77033339550747</v>
      </c>
      <c r="AN8" s="2">
        <v>16495.9211</v>
      </c>
      <c r="AO8" s="2" t="s">
        <v>226</v>
      </c>
      <c r="AP8" s="15">
        <v>1.82390193986515</v>
      </c>
      <c r="AQ8" s="2">
        <v>15880.4364</v>
      </c>
      <c r="AR8" s="2" t="s">
        <v>256</v>
      </c>
      <c r="AS8" s="15">
        <v>5.13757101909781</v>
      </c>
      <c r="AT8" s="2">
        <v>16397.2356</v>
      </c>
      <c r="AU8" s="2" t="s">
        <v>87</v>
      </c>
      <c r="AV8" s="15">
        <v>0.184716819031774</v>
      </c>
      <c r="AW8" s="2">
        <v>15624.7894</v>
      </c>
      <c r="AX8" s="2" t="s">
        <v>229</v>
      </c>
      <c r="AY8" s="15">
        <v>2.78583629974928</v>
      </c>
      <c r="AZ8" s="2">
        <v>16030.4595</v>
      </c>
      <c r="BA8" s="2" t="s">
        <v>248</v>
      </c>
      <c r="BB8" s="15">
        <v>0.663012477381192</v>
      </c>
      <c r="BC8" s="2">
        <v>15699.3843</v>
      </c>
      <c r="BD8" s="2" t="s">
        <v>249</v>
      </c>
      <c r="BE8" s="15">
        <v>2.24904993151761</v>
      </c>
      <c r="BF8" s="2">
        <v>15946.7424</v>
      </c>
      <c r="BG8" s="2" t="s">
        <v>240</v>
      </c>
      <c r="BH8" s="15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</row>
    <row r="9" ht="15.15" customHeight="1" spans="1:97">
      <c r="A9" t="s">
        <v>257</v>
      </c>
      <c r="B9" t="s">
        <v>258</v>
      </c>
      <c r="F9" s="8">
        <v>9631.462</v>
      </c>
      <c r="G9" s="8">
        <v>-0.24923548968379</v>
      </c>
      <c r="H9">
        <v>1</v>
      </c>
      <c r="I9" s="8">
        <v>-0.24923548968379</v>
      </c>
      <c r="J9" s="8">
        <v>0.255674854</v>
      </c>
      <c r="K9" t="s">
        <v>247</v>
      </c>
      <c r="L9" s="9">
        <f t="shared" si="0"/>
        <v>-11.5710574365553</v>
      </c>
      <c r="M9">
        <v>8517</v>
      </c>
      <c r="N9">
        <v>20190806</v>
      </c>
      <c r="O9" s="9">
        <f t="shared" si="1"/>
        <v>7.48108646433948</v>
      </c>
      <c r="P9">
        <v>10352</v>
      </c>
      <c r="Q9">
        <v>20191119</v>
      </c>
      <c r="R9" s="15">
        <v>1.40689648155183</v>
      </c>
      <c r="S9" s="2">
        <v>9766.9667</v>
      </c>
      <c r="T9" s="2" t="s">
        <v>86</v>
      </c>
      <c r="U9" s="15">
        <v>3.26246939457374</v>
      </c>
      <c r="V9" s="2">
        <v>9945.6855</v>
      </c>
      <c r="W9" s="2" t="s">
        <v>109</v>
      </c>
      <c r="X9" s="15">
        <v>0.633798897820507</v>
      </c>
      <c r="Y9" s="2">
        <v>9692.5061</v>
      </c>
      <c r="Z9" s="2" t="s">
        <v>118</v>
      </c>
      <c r="AA9" s="15">
        <v>2.8109657703057</v>
      </c>
      <c r="AB9" s="2">
        <v>9902.1991</v>
      </c>
      <c r="AC9" s="2" t="s">
        <v>222</v>
      </c>
      <c r="AD9" s="15">
        <v>2.71526275034881</v>
      </c>
      <c r="AE9" s="2">
        <v>9892.9815</v>
      </c>
      <c r="AF9" s="2" t="s">
        <v>170</v>
      </c>
      <c r="AG9" s="15">
        <v>3.50947966155086</v>
      </c>
      <c r="AH9" s="2">
        <v>9969.4762</v>
      </c>
      <c r="AI9" s="2" t="s">
        <v>252</v>
      </c>
      <c r="AJ9" s="15">
        <v>3.55115869221101</v>
      </c>
      <c r="AK9" s="2">
        <v>9973.4905</v>
      </c>
      <c r="AL9" s="2" t="s">
        <v>175</v>
      </c>
      <c r="AM9" s="15">
        <v>6.42091096865669</v>
      </c>
      <c r="AN9" s="2">
        <v>10249.8896</v>
      </c>
      <c r="AO9" s="2" t="s">
        <v>226</v>
      </c>
      <c r="AP9" s="15">
        <v>1.75607607650843</v>
      </c>
      <c r="AQ9" s="2">
        <v>9800.5978</v>
      </c>
      <c r="AR9" s="2" t="s">
        <v>259</v>
      </c>
      <c r="AS9" s="15">
        <v>5.85420884181447</v>
      </c>
      <c r="AT9" s="2">
        <v>10195.3079</v>
      </c>
      <c r="AU9" s="2" t="s">
        <v>134</v>
      </c>
      <c r="AV9" s="17">
        <v>-1.18253490487736</v>
      </c>
      <c r="AW9" s="2">
        <v>9517.5666</v>
      </c>
      <c r="AX9" s="2" t="s">
        <v>260</v>
      </c>
      <c r="AY9" s="16">
        <v>7.48691008696292</v>
      </c>
      <c r="AZ9" s="2">
        <v>10352.5609</v>
      </c>
      <c r="BA9" s="2" t="s">
        <v>87</v>
      </c>
      <c r="BB9" s="15">
        <v>-0.585858097140392</v>
      </c>
      <c r="BC9" s="2">
        <v>9575.0353</v>
      </c>
      <c r="BD9" s="2" t="s">
        <v>237</v>
      </c>
      <c r="BE9" s="15">
        <v>2.3245245633529</v>
      </c>
      <c r="BF9" s="2">
        <v>9855.3477</v>
      </c>
      <c r="BG9" s="2" t="s">
        <v>248</v>
      </c>
      <c r="BH9" s="15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</row>
    <row r="10" ht="15.15" customHeight="1" spans="1:97">
      <c r="A10" s="42" t="s">
        <v>261</v>
      </c>
      <c r="B10" t="s">
        <v>262</v>
      </c>
      <c r="C10" t="s">
        <v>263</v>
      </c>
      <c r="F10" s="8">
        <v>10555.319</v>
      </c>
      <c r="G10" s="8">
        <v>-0.0842485358501463</v>
      </c>
      <c r="H10">
        <v>1</v>
      </c>
      <c r="I10" s="8">
        <v>-0.0842485358501463</v>
      </c>
      <c r="J10" s="8">
        <v>0.083873469</v>
      </c>
      <c r="K10" t="s">
        <v>264</v>
      </c>
      <c r="L10" s="9">
        <f t="shared" si="0"/>
        <v>-13.7212243419645</v>
      </c>
      <c r="M10">
        <v>9107</v>
      </c>
      <c r="N10">
        <v>20190806</v>
      </c>
      <c r="O10" s="9">
        <f t="shared" si="1"/>
        <v>9.57508721432295</v>
      </c>
      <c r="P10">
        <v>11566</v>
      </c>
      <c r="Q10">
        <v>20191119</v>
      </c>
      <c r="R10" s="17">
        <v>-4.24960818332444</v>
      </c>
      <c r="S10" s="2">
        <v>10106.7593</v>
      </c>
      <c r="T10" s="2" t="s">
        <v>255</v>
      </c>
      <c r="U10" s="15">
        <v>1.37893321840866</v>
      </c>
      <c r="V10" s="2">
        <v>10700.8698</v>
      </c>
      <c r="W10" s="2" t="s">
        <v>109</v>
      </c>
      <c r="X10" s="15">
        <v>-0.53847638332862</v>
      </c>
      <c r="Y10" s="2">
        <v>10498.4811</v>
      </c>
      <c r="Z10" s="2" t="s">
        <v>86</v>
      </c>
      <c r="AA10" s="15">
        <v>3.45436930897116</v>
      </c>
      <c r="AB10" s="2">
        <v>10919.9387</v>
      </c>
      <c r="AC10" s="2" t="s">
        <v>252</v>
      </c>
      <c r="AD10" s="15">
        <v>-1.191377541503</v>
      </c>
      <c r="AE10" s="2">
        <v>10429.5653</v>
      </c>
      <c r="AF10" s="2" t="s">
        <v>118</v>
      </c>
      <c r="AG10" s="15">
        <v>5.92230230085894</v>
      </c>
      <c r="AH10" s="2">
        <v>11180.4369</v>
      </c>
      <c r="AI10" s="2" t="s">
        <v>265</v>
      </c>
      <c r="AJ10" s="15">
        <v>2.80807240406472</v>
      </c>
      <c r="AK10" s="2">
        <v>10851.72</v>
      </c>
      <c r="AL10" s="2" t="s">
        <v>170</v>
      </c>
      <c r="AM10" s="15">
        <v>6.38822000547781</v>
      </c>
      <c r="AN10" s="2">
        <v>11229.616</v>
      </c>
      <c r="AO10" s="2" t="s">
        <v>266</v>
      </c>
      <c r="AP10" s="15">
        <v>4.18681235498426</v>
      </c>
      <c r="AQ10" s="2">
        <v>10997.2504</v>
      </c>
      <c r="AR10" s="2" t="s">
        <v>175</v>
      </c>
      <c r="AS10" s="15">
        <v>7.82802490384233</v>
      </c>
      <c r="AT10" s="2">
        <v>11381.592</v>
      </c>
      <c r="AU10" s="2" t="s">
        <v>134</v>
      </c>
      <c r="AV10" s="15">
        <v>3.19736997053335</v>
      </c>
      <c r="AW10" s="2">
        <v>10892.8116</v>
      </c>
      <c r="AX10" s="2" t="s">
        <v>256</v>
      </c>
      <c r="AY10" s="16">
        <v>9.58344508583777</v>
      </c>
      <c r="AZ10" s="2">
        <v>11566.8822</v>
      </c>
      <c r="BA10" s="2" t="s">
        <v>87</v>
      </c>
      <c r="BB10" s="15">
        <v>-0.884608035057965</v>
      </c>
      <c r="BC10" s="2">
        <v>10461.9458</v>
      </c>
      <c r="BD10" s="2" t="s">
        <v>237</v>
      </c>
      <c r="BE10" s="15">
        <v>4.29304315672507</v>
      </c>
      <c r="BF10" s="2">
        <v>11008.4634</v>
      </c>
      <c r="BG10" s="2" t="s">
        <v>248</v>
      </c>
      <c r="BH10" s="15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</row>
    <row r="11" ht="15.15" customHeight="1" spans="1:97">
      <c r="A11" s="14" t="s">
        <v>267</v>
      </c>
      <c r="B11" t="s">
        <v>268</v>
      </c>
      <c r="C11" t="s">
        <v>269</v>
      </c>
      <c r="F11" s="8">
        <v>699.6</v>
      </c>
      <c r="G11" s="8">
        <v>0.125657987010577</v>
      </c>
      <c r="H11">
        <v>1</v>
      </c>
      <c r="I11" s="8">
        <v>0.125715306353783</v>
      </c>
      <c r="J11" s="8">
        <v>0.13619226</v>
      </c>
      <c r="K11" t="s">
        <v>264</v>
      </c>
      <c r="L11" s="9">
        <f t="shared" si="0"/>
        <v>-3.23041738136078</v>
      </c>
      <c r="M11">
        <v>677</v>
      </c>
      <c r="N11">
        <v>20190815</v>
      </c>
      <c r="O11" s="9">
        <f t="shared" si="1"/>
        <v>12.2069754145226</v>
      </c>
      <c r="P11">
        <v>785</v>
      </c>
      <c r="Q11">
        <v>20190912</v>
      </c>
      <c r="R11" s="15">
        <v>-0.387764436821043</v>
      </c>
      <c r="S11" s="2">
        <v>696.8872</v>
      </c>
      <c r="T11" s="2" t="s">
        <v>220</v>
      </c>
      <c r="U11" s="16">
        <v>5.43847913093196</v>
      </c>
      <c r="V11" s="2">
        <v>737.6476</v>
      </c>
      <c r="W11" s="2" t="s">
        <v>221</v>
      </c>
      <c r="X11" s="15">
        <v>-1.41692395654661</v>
      </c>
      <c r="Y11" s="2">
        <v>689.6872</v>
      </c>
      <c r="Z11" s="2" t="s">
        <v>175</v>
      </c>
      <c r="AA11" s="15">
        <v>0.463950829045173</v>
      </c>
      <c r="AB11" s="2">
        <v>702.8458</v>
      </c>
      <c r="AC11" s="2" t="s">
        <v>222</v>
      </c>
      <c r="AD11" s="15">
        <v>-2.15244425385935</v>
      </c>
      <c r="AE11" s="2">
        <v>684.5415</v>
      </c>
      <c r="AF11" s="2" t="s">
        <v>223</v>
      </c>
      <c r="AG11" s="15">
        <v>2.76479416809605</v>
      </c>
      <c r="AH11" s="2">
        <v>718.9425</v>
      </c>
      <c r="AI11" s="2" t="s">
        <v>236</v>
      </c>
      <c r="AJ11" s="15">
        <v>-2.64791309319612</v>
      </c>
      <c r="AK11" s="2">
        <v>681.0752</v>
      </c>
      <c r="AL11" s="2" t="s">
        <v>69</v>
      </c>
      <c r="AM11" s="15">
        <v>2.47783018867924</v>
      </c>
      <c r="AN11" s="2">
        <v>716.9349</v>
      </c>
      <c r="AO11" s="2" t="s">
        <v>224</v>
      </c>
      <c r="AP11" s="15">
        <v>-2.91117781589481</v>
      </c>
      <c r="AQ11" s="2">
        <v>679.2334</v>
      </c>
      <c r="AR11" s="2" t="s">
        <v>227</v>
      </c>
      <c r="AS11" s="15">
        <v>1.87009719839909</v>
      </c>
      <c r="AT11" s="2">
        <v>712.6832</v>
      </c>
      <c r="AU11" s="2" t="s">
        <v>226</v>
      </c>
      <c r="AV11" s="17">
        <v>-3.21673813607777</v>
      </c>
      <c r="AW11" s="2">
        <v>677.0957</v>
      </c>
      <c r="AX11" s="2" t="s">
        <v>184</v>
      </c>
      <c r="AY11" s="15">
        <v>-1.04411092052602</v>
      </c>
      <c r="AZ11" s="2">
        <v>692.2954</v>
      </c>
      <c r="BA11" s="2" t="s">
        <v>87</v>
      </c>
      <c r="BB11" s="15">
        <v>-1.7412235563179</v>
      </c>
      <c r="BC11" s="2">
        <v>687.4184</v>
      </c>
      <c r="BD11" s="2" t="s">
        <v>230</v>
      </c>
      <c r="BE11" s="15">
        <v>0.23577758719268</v>
      </c>
      <c r="BF11" s="2">
        <v>701.2495</v>
      </c>
      <c r="BG11" s="2" t="s">
        <v>240</v>
      </c>
      <c r="BH11" s="15">
        <v>-0.125557461406526</v>
      </c>
      <c r="BI11" s="2">
        <v>698.7216</v>
      </c>
      <c r="BJ11" s="2" t="s">
        <v>244</v>
      </c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</row>
    <row r="12" ht="15.15" customHeight="1" spans="1:97">
      <c r="A12" t="s">
        <v>270</v>
      </c>
      <c r="B12" t="s">
        <v>271</v>
      </c>
      <c r="F12" s="8">
        <v>1718.26</v>
      </c>
      <c r="G12" s="8">
        <v>-0.908985007110633</v>
      </c>
      <c r="H12">
        <v>1</v>
      </c>
      <c r="I12" s="8">
        <v>-0.908962149029749</v>
      </c>
      <c r="J12" s="8">
        <v>1.028742796</v>
      </c>
      <c r="K12" t="s">
        <v>264</v>
      </c>
      <c r="L12" s="9">
        <f t="shared" si="0"/>
        <v>-17.5910514124754</v>
      </c>
      <c r="M12">
        <v>1416</v>
      </c>
      <c r="O12" s="9">
        <f t="shared" si="1"/>
        <v>2.89478891436686</v>
      </c>
      <c r="P12">
        <v>1768</v>
      </c>
      <c r="R12" s="15">
        <v>-2.99288233445463</v>
      </c>
      <c r="S12" s="2">
        <v>1666.8345</v>
      </c>
      <c r="T12" s="2" t="s">
        <v>272</v>
      </c>
      <c r="U12" s="15">
        <v>-0.805652229581089</v>
      </c>
      <c r="V12" s="2">
        <v>1704.4168</v>
      </c>
      <c r="W12" s="2" t="s">
        <v>236</v>
      </c>
      <c r="X12" s="15">
        <v>-3.60178901912399</v>
      </c>
      <c r="Y12" s="2">
        <v>1656.3719</v>
      </c>
      <c r="Z12" s="2" t="s">
        <v>109</v>
      </c>
      <c r="AA12" s="15">
        <v>-0.289292656524627</v>
      </c>
      <c r="AB12" s="2">
        <v>1713.2892</v>
      </c>
      <c r="AC12" s="2" t="s">
        <v>224</v>
      </c>
      <c r="AD12" s="17">
        <v>-4.29226659527661</v>
      </c>
      <c r="AE12" s="2">
        <v>1644.5077</v>
      </c>
      <c r="AF12" s="2" t="s">
        <v>86</v>
      </c>
      <c r="AG12" s="15">
        <v>-0.156245271379187</v>
      </c>
      <c r="AH12" s="2">
        <v>1715.5753</v>
      </c>
      <c r="AI12" s="2" t="s">
        <v>226</v>
      </c>
      <c r="AJ12" s="15">
        <v>-3.95574592902122</v>
      </c>
      <c r="AK12" s="2">
        <v>1650.29</v>
      </c>
      <c r="AL12" s="2" t="s">
        <v>138</v>
      </c>
      <c r="AM12" s="15">
        <v>-1.49437803359213</v>
      </c>
      <c r="AN12" s="2">
        <v>1692.5827</v>
      </c>
      <c r="AO12" s="2" t="s">
        <v>134</v>
      </c>
      <c r="AP12" s="15">
        <v>-2.73228731391058</v>
      </c>
      <c r="AQ12" s="2">
        <v>1671.3122</v>
      </c>
      <c r="AR12" s="2" t="s">
        <v>220</v>
      </c>
      <c r="AS12" s="15">
        <v>0.629619498795298</v>
      </c>
      <c r="AT12" s="2">
        <v>1729.0785</v>
      </c>
      <c r="AU12" s="2" t="s">
        <v>87</v>
      </c>
      <c r="AV12" s="15">
        <v>-3.28738374867598</v>
      </c>
      <c r="AW12" s="2">
        <v>1661.7742</v>
      </c>
      <c r="AX12" s="2" t="s">
        <v>256</v>
      </c>
      <c r="AY12" s="15">
        <v>0.497078439817019</v>
      </c>
      <c r="AZ12" s="2">
        <v>1726.8011</v>
      </c>
      <c r="BA12" s="2" t="s">
        <v>240</v>
      </c>
      <c r="BB12" s="15">
        <v>-3.10568249275429</v>
      </c>
      <c r="BC12" s="2">
        <v>1664.8963</v>
      </c>
      <c r="BD12" s="2" t="s">
        <v>229</v>
      </c>
      <c r="BE12" s="16">
        <v>0.917300059362381</v>
      </c>
      <c r="BF12" s="2">
        <v>1734.0216</v>
      </c>
      <c r="BG12" s="2" t="s">
        <v>244</v>
      </c>
      <c r="BH12" s="15">
        <v>0.163578271041635</v>
      </c>
      <c r="BI12" s="2">
        <v>1721.0707</v>
      </c>
      <c r="BJ12" s="2" t="s">
        <v>237</v>
      </c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</row>
    <row r="13" ht="15.15" customHeight="1" spans="1:97">
      <c r="A13" t="s">
        <v>273</v>
      </c>
      <c r="B13" t="s">
        <v>274</v>
      </c>
      <c r="F13" s="8">
        <v>6634.239</v>
      </c>
      <c r="G13" s="8">
        <v>1.09707865264422</v>
      </c>
      <c r="H13">
        <v>1</v>
      </c>
      <c r="I13" s="8">
        <v>1.09707865264422</v>
      </c>
      <c r="J13" s="8">
        <v>0.100494986</v>
      </c>
      <c r="K13" t="s">
        <v>275</v>
      </c>
      <c r="L13" s="9">
        <f t="shared" si="0"/>
        <v>-4.38993831847179</v>
      </c>
      <c r="M13">
        <v>6343</v>
      </c>
      <c r="N13">
        <v>20190925</v>
      </c>
      <c r="O13" s="9">
        <f t="shared" si="1"/>
        <v>4.48824650423357</v>
      </c>
      <c r="P13">
        <v>6932</v>
      </c>
      <c r="Q13">
        <v>20191106</v>
      </c>
      <c r="R13" s="17">
        <v>-1.5655299726163</v>
      </c>
      <c r="S13" s="2">
        <v>6530.378</v>
      </c>
      <c r="T13" s="2" t="s">
        <v>276</v>
      </c>
      <c r="U13" s="15">
        <v>2.56983657055467</v>
      </c>
      <c r="V13" s="2">
        <v>6804.7281</v>
      </c>
      <c r="W13" s="2" t="s">
        <v>234</v>
      </c>
      <c r="X13" s="15">
        <v>1.20622727037721</v>
      </c>
      <c r="Y13" s="2">
        <v>6714.263</v>
      </c>
      <c r="Z13" s="2" t="s">
        <v>138</v>
      </c>
      <c r="AA13" s="15">
        <v>2.32834542138142</v>
      </c>
      <c r="AB13" s="2">
        <v>6788.707</v>
      </c>
      <c r="AC13" s="2" t="s">
        <v>118</v>
      </c>
      <c r="AD13" s="15">
        <v>0.298150247526516</v>
      </c>
      <c r="AE13" s="2">
        <v>6654.019</v>
      </c>
      <c r="AF13" s="2" t="s">
        <v>220</v>
      </c>
      <c r="AG13" s="16">
        <v>4.49120087473485</v>
      </c>
      <c r="AH13" s="2">
        <v>6932.196</v>
      </c>
      <c r="AI13" s="2" t="s">
        <v>171</v>
      </c>
      <c r="AJ13" s="15">
        <v>0.579403304583997</v>
      </c>
      <c r="AK13" s="2">
        <v>6672.678</v>
      </c>
      <c r="AL13" s="2" t="s">
        <v>134</v>
      </c>
      <c r="AM13" s="15">
        <v>1.5506978268344</v>
      </c>
      <c r="AN13" s="2">
        <v>6737.116</v>
      </c>
      <c r="AO13" s="2" t="s">
        <v>228</v>
      </c>
      <c r="AP13" s="15">
        <v>-0.717670858707369</v>
      </c>
      <c r="AQ13" s="2">
        <v>6586.627</v>
      </c>
      <c r="AR13" s="2" t="s">
        <v>227</v>
      </c>
      <c r="AS13" s="15">
        <v>1.78401772984062</v>
      </c>
      <c r="AT13" s="2">
        <v>6752.595</v>
      </c>
      <c r="AU13" s="2" t="s">
        <v>277</v>
      </c>
      <c r="AV13" s="15">
        <v>-0.143829608791596</v>
      </c>
      <c r="AW13" s="2">
        <v>6624.697</v>
      </c>
      <c r="AX13" s="2" t="s">
        <v>248</v>
      </c>
      <c r="AY13" s="15">
        <v>0.468297871089664</v>
      </c>
      <c r="AZ13" s="2">
        <v>6665.307</v>
      </c>
      <c r="BA13" s="2" t="s">
        <v>256</v>
      </c>
      <c r="BB13" s="15">
        <v>-1.08517344641939</v>
      </c>
      <c r="BC13" s="2">
        <v>6562.246</v>
      </c>
      <c r="BD13" s="2" t="s">
        <v>244</v>
      </c>
      <c r="BE13" s="15">
        <v>-0.0577308113259098</v>
      </c>
      <c r="BF13" s="2">
        <v>6630.409</v>
      </c>
      <c r="BG13" s="2" t="s">
        <v>259</v>
      </c>
      <c r="BH13" s="15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</row>
    <row r="14" ht="15.15" customHeight="1" spans="1:97">
      <c r="A14" s="14" t="s">
        <v>278</v>
      </c>
      <c r="B14" t="s">
        <v>279</v>
      </c>
      <c r="D14" t="s">
        <v>280</v>
      </c>
      <c r="F14" s="11">
        <v>9039.618</v>
      </c>
      <c r="G14" s="11">
        <v>-0.179739274803871</v>
      </c>
      <c r="H14">
        <v>1</v>
      </c>
      <c r="I14" s="11">
        <v>-0.179739274803871</v>
      </c>
      <c r="J14" s="11">
        <v>0.070424589</v>
      </c>
      <c r="K14" t="s">
        <v>243</v>
      </c>
      <c r="L14" s="9">
        <f t="shared" si="0"/>
        <v>-1.13520283711104</v>
      </c>
      <c r="M14">
        <v>8937</v>
      </c>
      <c r="N14">
        <v>20191025</v>
      </c>
      <c r="O14" s="9">
        <f t="shared" si="1"/>
        <v>9.49577736581346</v>
      </c>
      <c r="P14">
        <v>9898</v>
      </c>
      <c r="Q14">
        <v>20191119</v>
      </c>
      <c r="R14" s="17">
        <v>-3.61698912498293</v>
      </c>
      <c r="S14" s="2">
        <v>8712.656</v>
      </c>
      <c r="T14" s="2" t="s">
        <v>255</v>
      </c>
      <c r="U14" s="15">
        <v>2.0668019378695</v>
      </c>
      <c r="V14" s="2">
        <v>9226.449</v>
      </c>
      <c r="W14" s="2" t="s">
        <v>96</v>
      </c>
      <c r="X14" s="15">
        <v>0.368489022434349</v>
      </c>
      <c r="Y14" s="2">
        <v>9072.928</v>
      </c>
      <c r="Z14" s="2" t="s">
        <v>234</v>
      </c>
      <c r="AA14" s="15">
        <v>1.79111550952706</v>
      </c>
      <c r="AB14" s="2">
        <v>9201.528</v>
      </c>
      <c r="AC14" s="2" t="s">
        <v>252</v>
      </c>
      <c r="AD14" s="15">
        <v>-0.293021231649404</v>
      </c>
      <c r="AE14" s="2">
        <v>9013.13</v>
      </c>
      <c r="AF14" s="2" t="s">
        <v>86</v>
      </c>
      <c r="AG14" s="15">
        <v>6.17492907333032</v>
      </c>
      <c r="AH14" s="2">
        <v>9597.808</v>
      </c>
      <c r="AI14" s="2" t="s">
        <v>265</v>
      </c>
      <c r="AJ14" s="15">
        <v>-1.92448397708842</v>
      </c>
      <c r="AK14" s="2">
        <v>8865.652</v>
      </c>
      <c r="AL14" s="2" t="s">
        <v>118</v>
      </c>
      <c r="AM14" s="15">
        <v>6.57354105007534</v>
      </c>
      <c r="AN14" s="2">
        <v>9633.841</v>
      </c>
      <c r="AO14" s="2" t="s">
        <v>226</v>
      </c>
      <c r="AP14" s="15">
        <v>1.55215629687006</v>
      </c>
      <c r="AQ14" s="2">
        <v>9179.927</v>
      </c>
      <c r="AR14" s="2" t="s">
        <v>220</v>
      </c>
      <c r="AS14" s="15">
        <v>7.16981624665998</v>
      </c>
      <c r="AT14" s="2">
        <v>9687.742</v>
      </c>
      <c r="AU14" s="2" t="s">
        <v>134</v>
      </c>
      <c r="AV14" s="15">
        <v>-2.10757799721183</v>
      </c>
      <c r="AW14" s="2">
        <v>8849.101</v>
      </c>
      <c r="AX14" s="2" t="s">
        <v>260</v>
      </c>
      <c r="AY14" s="16">
        <v>9.82419832342472</v>
      </c>
      <c r="AZ14" s="2">
        <v>9927.688</v>
      </c>
      <c r="BA14" s="2" t="s">
        <v>69</v>
      </c>
      <c r="BB14" s="15">
        <v>-1.34767862978281</v>
      </c>
      <c r="BC14" s="2">
        <v>8917.793</v>
      </c>
      <c r="BD14" s="2" t="s">
        <v>237</v>
      </c>
      <c r="BE14" s="15">
        <v>2.36161528064571</v>
      </c>
      <c r="BF14" s="2">
        <v>9253.099</v>
      </c>
      <c r="BG14" s="2" t="s">
        <v>248</v>
      </c>
      <c r="BH14" s="15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</row>
    <row r="15" ht="15.15" customHeight="1" spans="1:97">
      <c r="A15" t="s">
        <v>281</v>
      </c>
      <c r="B15" t="s">
        <v>282</v>
      </c>
      <c r="F15" s="8">
        <v>5485.6485</v>
      </c>
      <c r="G15" s="8">
        <v>0.931913694924331</v>
      </c>
      <c r="H15">
        <v>5</v>
      </c>
      <c r="I15" s="8">
        <v>2.59742989875065</v>
      </c>
      <c r="J15" s="8">
        <v>0.232873628</v>
      </c>
      <c r="K15" t="s">
        <v>275</v>
      </c>
      <c r="L15" s="9">
        <f t="shared" si="0"/>
        <v>-21.4678082272315</v>
      </c>
      <c r="M15">
        <v>4308</v>
      </c>
      <c r="O15" s="9">
        <f t="shared" si="1"/>
        <v>2.50383341185641</v>
      </c>
      <c r="P15">
        <v>5623</v>
      </c>
      <c r="R15" s="15">
        <v>-2.08871749620852</v>
      </c>
      <c r="S15" s="2">
        <v>5371.0688</v>
      </c>
      <c r="T15" s="2" t="s">
        <v>255</v>
      </c>
      <c r="U15" s="15">
        <v>0.92591605167556</v>
      </c>
      <c r="V15" s="2">
        <v>5536.441</v>
      </c>
      <c r="W15" s="2" t="s">
        <v>235</v>
      </c>
      <c r="X15" s="15">
        <v>-0.455911456959018</v>
      </c>
      <c r="Y15" s="2">
        <v>5460.6388</v>
      </c>
      <c r="Z15" s="2" t="s">
        <v>283</v>
      </c>
      <c r="AA15" s="15">
        <v>-0.280072629516822</v>
      </c>
      <c r="AB15" s="2">
        <v>5470.2847</v>
      </c>
      <c r="AC15" s="2" t="s">
        <v>118</v>
      </c>
      <c r="AD15" s="15">
        <v>-0.22155812571659</v>
      </c>
      <c r="AE15" s="2">
        <v>5473.4946</v>
      </c>
      <c r="AF15" s="2" t="s">
        <v>175</v>
      </c>
      <c r="AG15" s="15">
        <v>0.123476741172886</v>
      </c>
      <c r="AH15" s="2">
        <v>5492.422</v>
      </c>
      <c r="AI15" s="2" t="s">
        <v>236</v>
      </c>
      <c r="AJ15" s="15">
        <v>-0.711554887266296</v>
      </c>
      <c r="AK15" s="2">
        <v>5446.6151</v>
      </c>
      <c r="AL15" s="2" t="s">
        <v>225</v>
      </c>
      <c r="AM15" s="16">
        <v>2.37715923650594</v>
      </c>
      <c r="AN15" s="2">
        <v>5616.0511</v>
      </c>
      <c r="AO15" s="2" t="s">
        <v>224</v>
      </c>
      <c r="AP15" s="15">
        <v>-1.1113307752037</v>
      </c>
      <c r="AQ15" s="2">
        <v>5424.6848</v>
      </c>
      <c r="AR15" s="2" t="s">
        <v>227</v>
      </c>
      <c r="AS15" s="15">
        <v>0.240082827034932</v>
      </c>
      <c r="AT15" s="2">
        <v>5498.8186</v>
      </c>
      <c r="AU15" s="2" t="s">
        <v>228</v>
      </c>
      <c r="AV15" s="17">
        <v>-2.78185158965253</v>
      </c>
      <c r="AW15" s="2">
        <v>5333.0459</v>
      </c>
      <c r="AX15" s="2" t="s">
        <v>229</v>
      </c>
      <c r="AY15" s="15">
        <v>1.10176217087187</v>
      </c>
      <c r="AZ15" s="2">
        <v>5546.0873</v>
      </c>
      <c r="BA15" s="2" t="s">
        <v>87</v>
      </c>
      <c r="BB15" s="15">
        <v>-2.53167150611272</v>
      </c>
      <c r="BC15" s="2">
        <v>5346.7699</v>
      </c>
      <c r="BD15" s="2" t="s">
        <v>230</v>
      </c>
      <c r="BE15" s="15">
        <v>-0.118221209397578</v>
      </c>
      <c r="BF15" s="2">
        <v>5479.1633</v>
      </c>
      <c r="BG15" s="2" t="s">
        <v>256</v>
      </c>
      <c r="BH15" s="15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</row>
    <row r="16" spans="1:97">
      <c r="A16" t="s">
        <v>284</v>
      </c>
      <c r="B16" t="s">
        <v>285</v>
      </c>
      <c r="F16" s="8">
        <v>26645.43</v>
      </c>
      <c r="G16" s="8">
        <v>0.79</v>
      </c>
      <c r="I16" s="11"/>
      <c r="J16" s="11"/>
      <c r="K16" t="s">
        <v>275</v>
      </c>
      <c r="L16" s="9">
        <f t="shared" si="0"/>
        <v>-5.04187772537355</v>
      </c>
      <c r="M16">
        <v>25302</v>
      </c>
      <c r="O16" s="9">
        <f t="shared" si="1"/>
        <v>13.178882832816</v>
      </c>
      <c r="P16">
        <v>30157</v>
      </c>
      <c r="R16" s="15"/>
      <c r="S16" s="2"/>
      <c r="T16" s="2"/>
      <c r="U16" s="15"/>
      <c r="V16" s="2"/>
      <c r="W16" s="2"/>
      <c r="X16" s="15"/>
      <c r="Y16" s="2"/>
      <c r="Z16" s="2"/>
      <c r="AA16" s="15"/>
      <c r="AB16" s="2"/>
      <c r="AC16" s="2"/>
      <c r="AD16" s="15"/>
      <c r="AE16" s="2"/>
      <c r="AF16" s="2"/>
      <c r="AG16" s="15"/>
      <c r="AH16" s="2"/>
      <c r="AI16" s="2"/>
      <c r="AJ16" s="15"/>
      <c r="AK16" s="2"/>
      <c r="AL16" s="2"/>
      <c r="AM16" s="15"/>
      <c r="AN16" s="2"/>
      <c r="AO16" s="2"/>
      <c r="AP16" s="15"/>
      <c r="AQ16" s="2"/>
      <c r="AR16" s="2"/>
      <c r="AS16" s="15"/>
      <c r="AT16" s="2"/>
      <c r="AU16" s="2"/>
      <c r="AV16" s="15"/>
      <c r="AW16" s="2"/>
      <c r="AX16" s="2"/>
      <c r="AY16" s="15"/>
      <c r="AZ16" s="2"/>
      <c r="BA16" s="2"/>
      <c r="BB16" s="15"/>
      <c r="BC16" s="2"/>
      <c r="BD16" s="2"/>
      <c r="BE16" s="15"/>
      <c r="BF16" s="2"/>
      <c r="BG16" s="2"/>
      <c r="BH16" s="15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</row>
    <row r="17" spans="1:97">
      <c r="A17" t="s">
        <v>286</v>
      </c>
      <c r="B17" t="s">
        <v>287</v>
      </c>
      <c r="F17" s="8">
        <v>8354.29</v>
      </c>
      <c r="G17" s="8">
        <v>0</v>
      </c>
      <c r="I17" s="11"/>
      <c r="J17" s="11"/>
      <c r="K17" t="s">
        <v>288</v>
      </c>
      <c r="L17" s="9">
        <f t="shared" si="0"/>
        <v>-14.223710213555</v>
      </c>
      <c r="M17">
        <v>7166</v>
      </c>
      <c r="O17" s="9">
        <f t="shared" si="1"/>
        <v>-4.12111621693766</v>
      </c>
      <c r="P17">
        <v>8010</v>
      </c>
      <c r="R17" s="15"/>
      <c r="S17" s="2"/>
      <c r="T17" s="2"/>
      <c r="U17" s="15"/>
      <c r="V17" s="2"/>
      <c r="W17" s="2"/>
      <c r="X17" s="15"/>
      <c r="Y17" s="2"/>
      <c r="Z17" s="2"/>
      <c r="AA17" s="15"/>
      <c r="AB17" s="2"/>
      <c r="AC17" s="2"/>
      <c r="AD17" s="15"/>
      <c r="AE17" s="2"/>
      <c r="AF17" s="2"/>
      <c r="AG17" s="15"/>
      <c r="AH17" s="2"/>
      <c r="AI17" s="2"/>
      <c r="AJ17" s="15"/>
      <c r="AK17" s="2"/>
      <c r="AL17" s="2"/>
      <c r="AM17" s="15"/>
      <c r="AN17" s="2"/>
      <c r="AO17" s="2"/>
      <c r="AP17" s="15"/>
      <c r="AQ17" s="2"/>
      <c r="AR17" s="2"/>
      <c r="AS17" s="15"/>
      <c r="AT17" s="2"/>
      <c r="AU17" s="2"/>
      <c r="AV17" s="15"/>
      <c r="AW17" s="2"/>
      <c r="AX17" s="2"/>
      <c r="AY17" s="15"/>
      <c r="AZ17" s="2"/>
      <c r="BA17" s="2"/>
      <c r="BB17" s="15"/>
      <c r="BC17" s="2"/>
      <c r="BD17" s="2"/>
      <c r="BE17" s="15"/>
      <c r="BF17" s="2"/>
      <c r="BG17" s="2"/>
      <c r="BH17" s="15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</row>
  </sheetData>
  <conditionalFormatting sqref="J2">
    <cfRule type="cellIs" dxfId="0" priority="14" operator="greaterThan">
      <formula>4</formula>
    </cfRule>
    <cfRule type="cellIs" dxfId="1" priority="13" operator="greaterThan">
      <formula>5</formula>
    </cfRule>
  </conditionalFormatting>
  <conditionalFormatting sqref="G2:G65536">
    <cfRule type="cellIs" dxfId="2" priority="17" operator="lessThan">
      <formula>0</formula>
    </cfRule>
    <cfRule type="cellIs" dxfId="1" priority="18" operator="greaterThan">
      <formula>0</formula>
    </cfRule>
  </conditionalFormatting>
  <conditionalFormatting sqref="I2:I65536">
    <cfRule type="cellIs" dxfId="1" priority="16" operator="greaterThan">
      <formula>0</formula>
    </cfRule>
    <cfRule type="cellIs" dxfId="2" priority="15" operator="lessThan">
      <formula>0</formula>
    </cfRule>
  </conditionalFormatting>
  <conditionalFormatting sqref="L2:L65536">
    <cfRule type="cellIs" dxfId="2" priority="11" operator="lessThan">
      <formula>0</formula>
    </cfRule>
    <cfRule type="cellIs" dxfId="1" priority="12" operator="greaterThan">
      <formula>0</formula>
    </cfRule>
    <cfRule type="cellIs" dxfId="0" priority="10" operator="greaterThan">
      <formula>-3</formula>
    </cfRule>
  </conditionalFormatting>
  <conditionalFormatting sqref="O2:O65536">
    <cfRule type="cellIs" dxfId="1" priority="9" operator="greaterThan">
      <formula>0</formula>
    </cfRule>
    <cfRule type="cellIs" dxfId="2" priority="8" operator="lessThan">
      <formula>0</formula>
    </cfRule>
    <cfRule type="cellIs" dxfId="0" priority="7" operator="lessThan">
      <formula>3</formula>
    </cfRule>
  </conditionalFormatting>
  <conditionalFormatting sqref="R2:R65536 BH2:BH65536 BB2:BB65536 X2:X65536 AV2:AV65536 AP2:AP65536 AD2:AD65536 AJ2:AJ65536">
    <cfRule type="cellIs" dxfId="2" priority="5" operator="lessThan">
      <formula>0</formula>
    </cfRule>
    <cfRule type="cellIs" dxfId="1" priority="6" operator="greaterThan">
      <formula>0</formula>
    </cfRule>
    <cfRule type="cellIs" dxfId="0" priority="4" operator="greaterThan">
      <formula>-3</formula>
    </cfRule>
  </conditionalFormatting>
  <conditionalFormatting sqref="U2:U65536 BE2:BE65536 AY2:AY65536 AA2:AA65536 AS2:AS65536 AM2:AM65536 AG2:AG65536">
    <cfRule type="cellIs" dxfId="0" priority="1" operator="lessThan">
      <formula>3</formula>
    </cfRule>
    <cfRule type="cellIs" dxfId="1" priority="2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zoomScale="115" zoomScaleNormal="115" workbookViewId="0">
      <selection activeCell="E23" sqref="E23"/>
    </sheetView>
  </sheetViews>
  <sheetFormatPr defaultColWidth="9" defaultRowHeight="14.4"/>
  <cols>
    <col min="2" max="2" width="14" style="3" customWidth="1"/>
    <col min="3" max="3" width="26.2222222222222" style="4" customWidth="1"/>
    <col min="4" max="4" width="9.66666666666667" style="4" customWidth="1"/>
    <col min="6" max="6" width="9.66666666666667" style="4" customWidth="1"/>
    <col min="8" max="8" width="9.66666666666667" style="4" customWidth="1"/>
    <col min="10" max="11" width="10" style="4" customWidth="1"/>
    <col min="12" max="13" width="10.1111111111111" style="4" customWidth="1"/>
    <col min="14" max="14" width="13.8888888888889" style="4" customWidth="1"/>
    <col min="15" max="15" width="10" style="4" customWidth="1"/>
    <col min="16" max="16" width="9.66666666666667" style="4" customWidth="1"/>
    <col min="17" max="17" width="10" style="4" customWidth="1"/>
    <col min="18" max="18" width="9.66666666666667" style="4" customWidth="1"/>
  </cols>
  <sheetData>
    <row r="1" spans="1:16">
      <c r="A1" t="s">
        <v>289</v>
      </c>
      <c r="B1" s="5" t="s">
        <v>290</v>
      </c>
      <c r="C1" t="s">
        <v>1</v>
      </c>
      <c r="D1" s="6" t="s">
        <v>291</v>
      </c>
      <c r="E1" t="s">
        <v>292</v>
      </c>
      <c r="L1" t="s">
        <v>293</v>
      </c>
      <c r="M1" s="6" t="s">
        <v>294</v>
      </c>
      <c r="O1" s="6" t="s">
        <v>295</v>
      </c>
      <c r="P1" t="s">
        <v>296</v>
      </c>
    </row>
    <row r="2" spans="4:18">
      <c r="D2" s="6" t="s">
        <v>297</v>
      </c>
      <c r="E2" t="s">
        <v>298</v>
      </c>
      <c r="F2">
        <v>20191205</v>
      </c>
      <c r="H2">
        <v>20191204</v>
      </c>
      <c r="J2">
        <v>20191129</v>
      </c>
      <c r="L2">
        <v>20191118</v>
      </c>
      <c r="M2" s="6" t="s">
        <v>299</v>
      </c>
      <c r="N2">
        <v>20191106</v>
      </c>
      <c r="O2" s="6" t="s">
        <v>300</v>
      </c>
      <c r="P2">
        <v>20191008</v>
      </c>
      <c r="R2">
        <v>20190909</v>
      </c>
    </row>
    <row r="3" spans="1:19">
      <c r="A3" t="s">
        <v>301</v>
      </c>
      <c r="B3" s="5" t="s">
        <v>284</v>
      </c>
      <c r="C3" t="s">
        <v>302</v>
      </c>
      <c r="D3">
        <v>19308</v>
      </c>
      <c r="E3">
        <v>26645.43</v>
      </c>
      <c r="F3">
        <v>5010</v>
      </c>
      <c r="G3">
        <v>26217</v>
      </c>
      <c r="L3">
        <v>14298</v>
      </c>
      <c r="M3">
        <v>26681</v>
      </c>
      <c r="N3">
        <v>-31575.22</v>
      </c>
      <c r="O3">
        <v>27688</v>
      </c>
      <c r="P3">
        <v>10000</v>
      </c>
      <c r="Q3">
        <v>25893</v>
      </c>
      <c r="R3">
        <v>20000</v>
      </c>
      <c r="S3">
        <v>26681</v>
      </c>
    </row>
    <row r="4" spans="3:19">
      <c r="C4" s="7" t="s">
        <v>303</v>
      </c>
      <c r="D4" s="8">
        <v>62.8103511319414</v>
      </c>
      <c r="E4" s="8">
        <v>0.325307391402224</v>
      </c>
      <c r="F4" s="8">
        <v>81.8718503261243</v>
      </c>
      <c r="G4" s="8">
        <v>1.63416866918412</v>
      </c>
      <c r="H4" s="9"/>
      <c r="I4" s="9"/>
      <c r="J4" s="9"/>
      <c r="K4" s="9"/>
      <c r="L4" s="8">
        <v>-19.061499194183</v>
      </c>
      <c r="M4" s="8">
        <v>-0.133315842734529</v>
      </c>
      <c r="N4" s="12">
        <f>SUM(P4,R4)</f>
        <v>1448.08182575565</v>
      </c>
      <c r="O4" s="9">
        <f>N4/300</f>
        <v>4.8269394191855</v>
      </c>
      <c r="P4" s="9">
        <v>693.237554551423</v>
      </c>
      <c r="Q4" s="9">
        <v>6.93237554551423</v>
      </c>
      <c r="R4" s="9">
        <v>754.844271204228</v>
      </c>
      <c r="S4" s="9">
        <v>3.77422135602114</v>
      </c>
    </row>
    <row r="5" spans="1:19">
      <c r="A5" t="s">
        <v>301</v>
      </c>
      <c r="B5" s="5" t="s">
        <v>241</v>
      </c>
      <c r="C5" t="s">
        <v>304</v>
      </c>
      <c r="D5">
        <v>14000</v>
      </c>
      <c r="E5">
        <v>4261.168</v>
      </c>
      <c r="L5">
        <v>14000</v>
      </c>
      <c r="M5">
        <v>4188</v>
      </c>
      <c r="N5">
        <v>-26487.2</v>
      </c>
      <c r="O5">
        <v>4270</v>
      </c>
      <c r="P5">
        <v>6077</v>
      </c>
      <c r="Q5">
        <v>4225</v>
      </c>
      <c r="R5">
        <v>20000</v>
      </c>
      <c r="S5">
        <v>4401</v>
      </c>
    </row>
    <row r="6" spans="3:19">
      <c r="C6" s="10" t="s">
        <v>305</v>
      </c>
      <c r="D6" s="8">
        <v>244.59216809933</v>
      </c>
      <c r="E6" s="8">
        <v>1.74708691499522</v>
      </c>
      <c r="F6" s="9"/>
      <c r="G6" s="9"/>
      <c r="H6" s="9"/>
      <c r="I6" s="9"/>
      <c r="J6" s="9"/>
      <c r="K6" s="9"/>
      <c r="L6" s="8">
        <v>244.59216809933</v>
      </c>
      <c r="M6" s="8">
        <v>1.74708691499522</v>
      </c>
      <c r="N6" s="12">
        <f>SUM(P6,R6)</f>
        <v>-530.593801839012</v>
      </c>
      <c r="O6" s="9">
        <v>-2.035</v>
      </c>
      <c r="P6" s="9">
        <v>64.7254437869823</v>
      </c>
      <c r="Q6" s="9">
        <v>1.06508875739645</v>
      </c>
      <c r="R6" s="9">
        <v>-595.319245625994</v>
      </c>
      <c r="S6" s="9">
        <v>-2.97659622812997</v>
      </c>
    </row>
    <row r="7" spans="1:19">
      <c r="A7" t="s">
        <v>301</v>
      </c>
      <c r="B7" s="5" t="s">
        <v>238</v>
      </c>
      <c r="C7" t="s">
        <v>306</v>
      </c>
      <c r="D7">
        <v>13040</v>
      </c>
      <c r="N7">
        <v>-13224.51</v>
      </c>
      <c r="O7">
        <v>3984</v>
      </c>
      <c r="P7" t="s">
        <v>307</v>
      </c>
      <c r="R7">
        <v>13040</v>
      </c>
      <c r="S7">
        <v>3972</v>
      </c>
    </row>
    <row r="8" spans="3:19">
      <c r="C8" s="10" t="s">
        <v>308</v>
      </c>
      <c r="D8" s="9"/>
      <c r="E8" s="9"/>
      <c r="F8" s="9"/>
      <c r="G8" s="9"/>
      <c r="H8" s="9"/>
      <c r="I8" s="9"/>
      <c r="J8" s="9"/>
      <c r="K8" s="9"/>
      <c r="L8" s="12"/>
      <c r="M8" s="12"/>
      <c r="N8" s="9">
        <v>39.3957703927492</v>
      </c>
      <c r="O8" s="9">
        <v>0.302114803625378</v>
      </c>
      <c r="P8" s="12" t="s">
        <v>309</v>
      </c>
      <c r="Q8" s="9"/>
      <c r="R8" s="9">
        <v>39.3957703927492</v>
      </c>
      <c r="S8" s="9">
        <v>0.302114803625378</v>
      </c>
    </row>
    <row r="9" spans="1:19">
      <c r="A9" t="s">
        <v>301</v>
      </c>
      <c r="B9" s="5" t="s">
        <v>214</v>
      </c>
      <c r="C9" t="s">
        <v>310</v>
      </c>
      <c r="D9">
        <v>10000</v>
      </c>
      <c r="N9">
        <v>-9973</v>
      </c>
      <c r="O9">
        <v>2978</v>
      </c>
      <c r="R9">
        <v>10000</v>
      </c>
      <c r="S9">
        <v>3024</v>
      </c>
    </row>
    <row r="10" spans="3:19">
      <c r="C10" s="10" t="s">
        <v>311</v>
      </c>
      <c r="D10" s="9"/>
      <c r="E10" s="9"/>
      <c r="F10" s="9"/>
      <c r="G10" s="9"/>
      <c r="H10" s="9"/>
      <c r="I10" s="9"/>
      <c r="J10" s="9"/>
      <c r="K10" s="9"/>
      <c r="L10" s="12"/>
      <c r="M10" s="12"/>
      <c r="N10" s="9">
        <v>-152.116402116402</v>
      </c>
      <c r="O10" s="9">
        <v>-1.52116402116402</v>
      </c>
      <c r="P10" s="12"/>
      <c r="Q10" s="9"/>
      <c r="R10" s="9">
        <v>-152.116402116402</v>
      </c>
      <c r="S10" s="9">
        <v>-1.52116402116402</v>
      </c>
    </row>
    <row r="11" spans="1:11">
      <c r="A11" t="s">
        <v>312</v>
      </c>
      <c r="B11" s="3">
        <v>501016</v>
      </c>
      <c r="C11" t="s">
        <v>185</v>
      </c>
      <c r="D11">
        <v>13000</v>
      </c>
      <c r="E11">
        <v>0.9932</v>
      </c>
      <c r="J11">
        <v>13000</v>
      </c>
      <c r="K11">
        <v>0.9656</v>
      </c>
    </row>
    <row r="12" spans="4:11">
      <c r="D12" s="8">
        <v>371.582435791217</v>
      </c>
      <c r="E12" s="8">
        <v>2.85832642916321</v>
      </c>
      <c r="J12" s="8">
        <v>371.582435791217</v>
      </c>
      <c r="K12" s="8">
        <v>2.85832642916321</v>
      </c>
    </row>
    <row r="13" spans="1:11">
      <c r="A13" t="s">
        <v>312</v>
      </c>
      <c r="B13" s="3" t="s">
        <v>176</v>
      </c>
      <c r="C13" t="s">
        <v>177</v>
      </c>
      <c r="D13">
        <v>12000</v>
      </c>
      <c r="E13">
        <v>0.9231</v>
      </c>
      <c r="J13">
        <v>12000</v>
      </c>
      <c r="K13">
        <v>0.8983</v>
      </c>
    </row>
    <row r="14" spans="4:11">
      <c r="D14" s="8">
        <v>331.29244127797</v>
      </c>
      <c r="E14" s="8">
        <v>2.76077034398308</v>
      </c>
      <c r="J14" s="8">
        <v>331.29244127797</v>
      </c>
      <c r="K14" s="8">
        <v>2.76077034398308</v>
      </c>
    </row>
    <row r="15" spans="1:9">
      <c r="A15" t="s">
        <v>312</v>
      </c>
      <c r="B15" s="3" t="s">
        <v>157</v>
      </c>
      <c r="C15" t="s">
        <v>158</v>
      </c>
      <c r="D15">
        <v>3000</v>
      </c>
      <c r="E15">
        <v>1.73</v>
      </c>
      <c r="H15">
        <v>3000</v>
      </c>
      <c r="I15">
        <v>1.718</v>
      </c>
    </row>
    <row r="16" spans="4:9">
      <c r="D16" s="11">
        <v>20.9545983701979</v>
      </c>
      <c r="E16" s="11">
        <v>0.698486612339931</v>
      </c>
      <c r="H16" s="11">
        <v>20.9545983701979</v>
      </c>
      <c r="I16" s="11">
        <v>0.698486612339931</v>
      </c>
    </row>
    <row r="17" spans="1:7">
      <c r="A17" t="s">
        <v>312</v>
      </c>
      <c r="B17" s="43" t="s">
        <v>181</v>
      </c>
      <c r="C17" t="s">
        <v>182</v>
      </c>
      <c r="D17">
        <v>3000</v>
      </c>
      <c r="E17">
        <v>2.619</v>
      </c>
      <c r="F17">
        <v>3000</v>
      </c>
      <c r="G17">
        <v>2.61</v>
      </c>
    </row>
    <row r="18" spans="4:7">
      <c r="D18" s="11">
        <v>10.3448275862073</v>
      </c>
      <c r="E18" s="11">
        <v>0.34482758620691</v>
      </c>
      <c r="F18" s="11">
        <v>10.3448275862073</v>
      </c>
      <c r="G18" s="11">
        <v>0.34482758620691</v>
      </c>
    </row>
  </sheetData>
  <conditionalFormatting sqref="D4">
    <cfRule type="cellIs" dxfId="4" priority="21" stopIfTrue="1" operator="greaterThan">
      <formula>0</formula>
    </cfRule>
    <cfRule type="cellIs" dxfId="5" priority="22" stopIfTrue="1" operator="lessThan">
      <formula>0</formula>
    </cfRule>
    <cfRule type="cellIs" dxfId="4" priority="57" stopIfTrue="1" operator="greaterThan">
      <formula>0</formula>
    </cfRule>
    <cfRule type="cellIs" dxfId="5" priority="58" stopIfTrue="1" operator="lessThan">
      <formula>0</formula>
    </cfRule>
  </conditionalFormatting>
  <conditionalFormatting sqref="E4">
    <cfRule type="cellIs" dxfId="4" priority="23" stopIfTrue="1" operator="greaterThan">
      <formula>0</formula>
    </cfRule>
    <cfRule type="cellIs" dxfId="5" priority="24" stopIfTrue="1" operator="lessThan">
      <formula>0</formula>
    </cfRule>
    <cfRule type="cellIs" dxfId="4" priority="59" stopIfTrue="1" operator="greaterThan">
      <formula>0</formula>
    </cfRule>
    <cfRule type="cellIs" dxfId="5" priority="60" stopIfTrue="1" operator="lessThan">
      <formula>0</formula>
    </cfRule>
  </conditionalFormatting>
  <conditionalFormatting sqref="F4">
    <cfRule type="cellIs" dxfId="4" priority="13" stopIfTrue="1" operator="greaterThan">
      <formula>0</formula>
    </cfRule>
    <cfRule type="cellIs" dxfId="5" priority="14" stopIfTrue="1" operator="lessThan">
      <formula>0</formula>
    </cfRule>
    <cfRule type="cellIs" dxfId="4" priority="49" stopIfTrue="1" operator="greaterThan">
      <formula>0</formula>
    </cfRule>
    <cfRule type="cellIs" dxfId="5" priority="50" stopIfTrue="1" operator="lessThan">
      <formula>0</formula>
    </cfRule>
  </conditionalFormatting>
  <conditionalFormatting sqref="G4">
    <cfRule type="cellIs" dxfId="4" priority="15" stopIfTrue="1" operator="greaterThan">
      <formula>0</formula>
    </cfRule>
    <cfRule type="cellIs" dxfId="5" priority="16" stopIfTrue="1" operator="lessThan">
      <formula>0</formula>
    </cfRule>
    <cfRule type="cellIs" dxfId="4" priority="51" stopIfTrue="1" operator="greaterThan">
      <formula>0</formula>
    </cfRule>
    <cfRule type="cellIs" dxfId="5" priority="52" stopIfTrue="1" operator="lessThan">
      <formula>0</formula>
    </cfRule>
  </conditionalFormatting>
  <conditionalFormatting sqref="L4">
    <cfRule type="cellIs" dxfId="4" priority="17" stopIfTrue="1" operator="greaterThan">
      <formula>0</formula>
    </cfRule>
    <cfRule type="cellIs" dxfId="5" priority="18" stopIfTrue="1" operator="lessThan">
      <formula>0</formula>
    </cfRule>
    <cfRule type="cellIs" dxfId="4" priority="53" stopIfTrue="1" operator="greaterThan">
      <formula>0</formula>
    </cfRule>
    <cfRule type="cellIs" dxfId="5" priority="54" stopIfTrue="1" operator="lessThan">
      <formula>0</formula>
    </cfRule>
  </conditionalFormatting>
  <conditionalFormatting sqref="M4">
    <cfRule type="cellIs" dxfId="4" priority="19" stopIfTrue="1" operator="greaterThan">
      <formula>0</formula>
    </cfRule>
    <cfRule type="cellIs" dxfId="5" priority="20" stopIfTrue="1" operator="lessThan">
      <formula>0</formula>
    </cfRule>
    <cfRule type="cellIs" dxfId="4" priority="55" stopIfTrue="1" operator="greaterThan">
      <formula>0</formula>
    </cfRule>
    <cfRule type="cellIs" dxfId="5" priority="56" stopIfTrue="1" operator="lessThan">
      <formula>0</formula>
    </cfRule>
  </conditionalFormatting>
  <conditionalFormatting sqref="D6">
    <cfRule type="cellIs" dxfId="4" priority="29" stopIfTrue="1" operator="greaterThan">
      <formula>0</formula>
    </cfRule>
    <cfRule type="cellIs" dxfId="5" priority="30" stopIfTrue="1" operator="lessThan">
      <formula>0</formula>
    </cfRule>
    <cfRule type="cellIs" dxfId="4" priority="65" stopIfTrue="1" operator="greaterThan">
      <formula>0</formula>
    </cfRule>
    <cfRule type="cellIs" dxfId="5" priority="66" stopIfTrue="1" operator="lessThan">
      <formula>0</formula>
    </cfRule>
  </conditionalFormatting>
  <conditionalFormatting sqref="E6">
    <cfRule type="cellIs" dxfId="4" priority="31" stopIfTrue="1" operator="greaterThan">
      <formula>0</formula>
    </cfRule>
    <cfRule type="cellIs" dxfId="5" priority="32" stopIfTrue="1" operator="lessThan">
      <formula>0</formula>
    </cfRule>
    <cfRule type="cellIs" dxfId="4" priority="67" stopIfTrue="1" operator="greaterThan">
      <formula>0</formula>
    </cfRule>
    <cfRule type="cellIs" dxfId="5" priority="68" stopIfTrue="1" operator="lessThan">
      <formula>0</formula>
    </cfRule>
  </conditionalFormatting>
  <conditionalFormatting sqref="L6">
    <cfRule type="cellIs" dxfId="4" priority="25" stopIfTrue="1" operator="greaterThan">
      <formula>0</formula>
    </cfRule>
    <cfRule type="cellIs" dxfId="5" priority="26" stopIfTrue="1" operator="lessThan">
      <formula>0</formula>
    </cfRule>
    <cfRule type="cellIs" dxfId="4" priority="61" stopIfTrue="1" operator="greaterThan">
      <formula>0</formula>
    </cfRule>
    <cfRule type="cellIs" dxfId="5" priority="62" stopIfTrue="1" operator="lessThan">
      <formula>0</formula>
    </cfRule>
  </conditionalFormatting>
  <conditionalFormatting sqref="M6">
    <cfRule type="cellIs" dxfId="4" priority="27" stopIfTrue="1" operator="greaterThan">
      <formula>0</formula>
    </cfRule>
    <cfRule type="cellIs" dxfId="5" priority="28" stopIfTrue="1" operator="lessThan">
      <formula>0</formula>
    </cfRule>
    <cfRule type="cellIs" dxfId="4" priority="63" stopIfTrue="1" operator="greaterThan">
      <formula>0</formula>
    </cfRule>
    <cfRule type="cellIs" dxfId="5" priority="64" stopIfTrue="1" operator="lessThan">
      <formula>0</formula>
    </cfRule>
  </conditionalFormatting>
  <conditionalFormatting sqref="N8:O8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N10:O10">
    <cfRule type="cellIs" dxfId="2" priority="1" operator="lessThan">
      <formula>0</formula>
    </cfRule>
    <cfRule type="cellIs" dxfId="1" priority="2" operator="greaterThan">
      <formula>0</formula>
    </cfRule>
  </conditionalFormatting>
  <conditionalFormatting sqref="D12">
    <cfRule type="cellIs" dxfId="4" priority="37" stopIfTrue="1" operator="greaterThan">
      <formula>0</formula>
    </cfRule>
    <cfRule type="cellIs" dxfId="5" priority="38" stopIfTrue="1" operator="lessThan">
      <formula>0</formula>
    </cfRule>
    <cfRule type="cellIs" dxfId="4" priority="73" stopIfTrue="1" operator="greaterThan">
      <formula>0</formula>
    </cfRule>
    <cfRule type="cellIs" dxfId="5" priority="74" stopIfTrue="1" operator="lessThan">
      <formula>0</formula>
    </cfRule>
  </conditionalFormatting>
  <conditionalFormatting sqref="E12">
    <cfRule type="cellIs" dxfId="4" priority="39" stopIfTrue="1" operator="greaterThan">
      <formula>0</formula>
    </cfRule>
    <cfRule type="cellIs" dxfId="5" priority="40" stopIfTrue="1" operator="lessThan">
      <formula>0</formula>
    </cfRule>
    <cfRule type="cellIs" dxfId="4" priority="75" stopIfTrue="1" operator="greaterThan">
      <formula>0</formula>
    </cfRule>
    <cfRule type="cellIs" dxfId="5" priority="76" stopIfTrue="1" operator="lessThan">
      <formula>0</formula>
    </cfRule>
  </conditionalFormatting>
  <conditionalFormatting sqref="J12">
    <cfRule type="cellIs" dxfId="4" priority="33" stopIfTrue="1" operator="greaterThan">
      <formula>0</formula>
    </cfRule>
    <cfRule type="cellIs" dxfId="5" priority="34" stopIfTrue="1" operator="lessThan">
      <formula>0</formula>
    </cfRule>
    <cfRule type="cellIs" dxfId="4" priority="69" stopIfTrue="1" operator="greaterThan">
      <formula>0</formula>
    </cfRule>
    <cfRule type="cellIs" dxfId="5" priority="70" stopIfTrue="1" operator="lessThan">
      <formula>0</formula>
    </cfRule>
  </conditionalFormatting>
  <conditionalFormatting sqref="K12">
    <cfRule type="cellIs" dxfId="4" priority="35" stopIfTrue="1" operator="greaterThan">
      <formula>0</formula>
    </cfRule>
    <cfRule type="cellIs" dxfId="5" priority="36" stopIfTrue="1" operator="lessThan">
      <formula>0</formula>
    </cfRule>
    <cfRule type="cellIs" dxfId="4" priority="71" stopIfTrue="1" operator="greaterThan">
      <formula>0</formula>
    </cfRule>
    <cfRule type="cellIs" dxfId="5" priority="72" stopIfTrue="1" operator="lessThan">
      <formula>0</formula>
    </cfRule>
  </conditionalFormatting>
  <conditionalFormatting sqref="D14">
    <cfRule type="cellIs" dxfId="4" priority="45" stopIfTrue="1" operator="greaterThan">
      <formula>0</formula>
    </cfRule>
    <cfRule type="cellIs" dxfId="5" priority="46" stopIfTrue="1" operator="lessThan">
      <formula>0</formula>
    </cfRule>
    <cfRule type="cellIs" dxfId="4" priority="81" stopIfTrue="1" operator="greaterThan">
      <formula>0</formula>
    </cfRule>
    <cfRule type="cellIs" dxfId="5" priority="82" stopIfTrue="1" operator="lessThan">
      <formula>0</formula>
    </cfRule>
  </conditionalFormatting>
  <conditionalFormatting sqref="E14">
    <cfRule type="cellIs" dxfId="4" priority="47" stopIfTrue="1" operator="greaterThan">
      <formula>0</formula>
    </cfRule>
    <cfRule type="cellIs" dxfId="5" priority="48" stopIfTrue="1" operator="lessThan">
      <formula>0</formula>
    </cfRule>
    <cfRule type="cellIs" dxfId="4" priority="83" stopIfTrue="1" operator="greaterThan">
      <formula>0</formula>
    </cfRule>
    <cfRule type="cellIs" dxfId="5" priority="84" stopIfTrue="1" operator="lessThan">
      <formula>0</formula>
    </cfRule>
  </conditionalFormatting>
  <conditionalFormatting sqref="J14">
    <cfRule type="cellIs" dxfId="4" priority="41" stopIfTrue="1" operator="greaterThan">
      <formula>0</formula>
    </cfRule>
    <cfRule type="cellIs" dxfId="5" priority="42" stopIfTrue="1" operator="lessThan">
      <formula>0</formula>
    </cfRule>
    <cfRule type="cellIs" dxfId="4" priority="77" stopIfTrue="1" operator="greaterThan">
      <formula>0</formula>
    </cfRule>
    <cfRule type="cellIs" dxfId="5" priority="78" stopIfTrue="1" operator="lessThan">
      <formula>0</formula>
    </cfRule>
  </conditionalFormatting>
  <conditionalFormatting sqref="K14">
    <cfRule type="cellIs" dxfId="4" priority="43" stopIfTrue="1" operator="greaterThan">
      <formula>0</formula>
    </cfRule>
    <cfRule type="cellIs" dxfId="5" priority="44" stopIfTrue="1" operator="lessThan">
      <formula>0</formula>
    </cfRule>
    <cfRule type="cellIs" dxfId="4" priority="79" stopIfTrue="1" operator="greaterThan">
      <formula>0</formula>
    </cfRule>
    <cfRule type="cellIs" dxfId="5" priority="80" stopIfTrue="1" operator="lessThan">
      <formula>0</formula>
    </cfRule>
  </conditionalFormatting>
  <conditionalFormatting sqref="D16">
    <cfRule type="cellIs" dxfId="4" priority="89" stopIfTrue="1" operator="greaterThan">
      <formula>0</formula>
    </cfRule>
    <cfRule type="cellIs" dxfId="5" priority="90" stopIfTrue="1" operator="lessThan">
      <formula>0</formula>
    </cfRule>
  </conditionalFormatting>
  <conditionalFormatting sqref="E16">
    <cfRule type="cellIs" dxfId="4" priority="91" stopIfTrue="1" operator="greaterThan">
      <formula>0</formula>
    </cfRule>
    <cfRule type="cellIs" dxfId="5" priority="92" stopIfTrue="1" operator="lessThan">
      <formula>0</formula>
    </cfRule>
  </conditionalFormatting>
  <conditionalFormatting sqref="H16">
    <cfRule type="cellIs" dxfId="4" priority="85" stopIfTrue="1" operator="greaterThan">
      <formula>0</formula>
    </cfRule>
    <cfRule type="cellIs" dxfId="5" priority="86" stopIfTrue="1" operator="lessThan">
      <formula>0</formula>
    </cfRule>
  </conditionalFormatting>
  <conditionalFormatting sqref="I16">
    <cfRule type="cellIs" dxfId="4" priority="87" stopIfTrue="1" operator="greaterThan">
      <formula>0</formula>
    </cfRule>
    <cfRule type="cellIs" dxfId="5" priority="88" stopIfTrue="1" operator="lessThan">
      <formula>0</formula>
    </cfRule>
  </conditionalFormatting>
  <conditionalFormatting sqref="D18">
    <cfRule type="cellIs" dxfId="4" priority="97" stopIfTrue="1" operator="greaterThan">
      <formula>0</formula>
    </cfRule>
    <cfRule type="cellIs" dxfId="5" priority="98" stopIfTrue="1" operator="lessThan">
      <formula>0</formula>
    </cfRule>
  </conditionalFormatting>
  <conditionalFormatting sqref="E18">
    <cfRule type="cellIs" dxfId="4" priority="99" stopIfTrue="1" operator="greaterThan">
      <formula>0</formula>
    </cfRule>
    <cfRule type="cellIs" dxfId="5" priority="100" stopIfTrue="1" operator="lessThan">
      <formula>0</formula>
    </cfRule>
  </conditionalFormatting>
  <conditionalFormatting sqref="F18">
    <cfRule type="cellIs" dxfId="4" priority="93" stopIfTrue="1" operator="greaterThan">
      <formula>0</formula>
    </cfRule>
    <cfRule type="cellIs" dxfId="5" priority="94" stopIfTrue="1" operator="lessThan">
      <formula>0</formula>
    </cfRule>
  </conditionalFormatting>
  <conditionalFormatting sqref="G18">
    <cfRule type="cellIs" dxfId="4" priority="95" stopIfTrue="1" operator="greaterThan">
      <formula>0</formula>
    </cfRule>
    <cfRule type="cellIs" dxfId="5" priority="96" stopIfTrue="1" operator="lessThan">
      <formula>0</formula>
    </cfRule>
  </conditionalFormatting>
  <conditionalFormatting sqref="D4:K4 D6:K6 D8:K8 D10:K10">
    <cfRule type="cellIs" dxfId="2" priority="7" operator="lessThan">
      <formula>0</formula>
    </cfRule>
    <cfRule type="cellIs" dxfId="1" priority="11" operator="greaterThan">
      <formula>0</formula>
    </cfRule>
    <cfRule type="cellIs" dxfId="2" priority="11" operator="lessThan">
      <formula>0</formula>
    </cfRule>
  </conditionalFormatting>
  <conditionalFormatting sqref="D4:L4 D6:L6 D8:L8 D10:L10">
    <cfRule type="cellIs" dxfId="1" priority="8" operator="greaterThan">
      <formula>0</formula>
    </cfRule>
  </conditionalFormatting>
  <conditionalFormatting sqref="N4:S4 P10:S10 L10:M10 Q8:S8 L8:M8 N6:S6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L4:M4 L6:M6">
    <cfRule type="cellIs" dxfId="2" priority="9" operator="lessThan">
      <formula>0</formula>
    </cfRule>
    <cfRule type="cellIs" dxfId="1" priority="10" operator="greaterThan">
      <formula>0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F2" sqref="F2"/>
    </sheetView>
  </sheetViews>
  <sheetFormatPr defaultColWidth="8.88888888888889" defaultRowHeight="14.4" outlineLevelRow="2" outlineLevelCol="6"/>
  <cols>
    <col min="1" max="1" width="9.66666666666667"/>
    <col min="5" max="6" width="17.3333333333333" customWidth="1"/>
  </cols>
  <sheetData>
    <row r="1" spans="1:7">
      <c r="A1" t="s">
        <v>313</v>
      </c>
      <c r="B1" t="s">
        <v>314</v>
      </c>
      <c r="C1" t="s">
        <v>315</v>
      </c>
      <c r="D1" t="s">
        <v>316</v>
      </c>
      <c r="E1" t="s">
        <v>317</v>
      </c>
      <c r="F1" t="s">
        <v>318</v>
      </c>
      <c r="G1" t="s">
        <v>319</v>
      </c>
    </row>
    <row r="2" spans="1:7">
      <c r="A2">
        <v>20191011</v>
      </c>
      <c r="B2" t="s">
        <v>320</v>
      </c>
      <c r="C2" t="s">
        <v>321</v>
      </c>
      <c r="D2" t="s">
        <v>322</v>
      </c>
      <c r="E2">
        <v>8</v>
      </c>
      <c r="G2" t="s">
        <v>323</v>
      </c>
    </row>
    <row r="3" spans="1:7">
      <c r="A3">
        <v>20191211</v>
      </c>
      <c r="B3" t="s">
        <v>324</v>
      </c>
      <c r="C3" t="s">
        <v>325</v>
      </c>
      <c r="D3" t="s">
        <v>326</v>
      </c>
      <c r="E3">
        <v>3</v>
      </c>
      <c r="G3" t="s">
        <v>327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B3" sqref="B3"/>
    </sheetView>
  </sheetViews>
  <sheetFormatPr defaultColWidth="9" defaultRowHeight="14.4" outlineLevelCol="1"/>
  <sheetData>
    <row r="1" spans="1:1">
      <c r="A1" s="1" t="s">
        <v>328</v>
      </c>
    </row>
    <row r="2" spans="1:2">
      <c r="A2" s="1"/>
      <c r="B2" t="s">
        <v>329</v>
      </c>
    </row>
    <row r="3" spans="2:2">
      <c r="B3" t="s">
        <v>330</v>
      </c>
    </row>
    <row r="4" spans="2:2">
      <c r="B4" s="2" t="s">
        <v>331</v>
      </c>
    </row>
    <row r="6" spans="1:1">
      <c r="A6" s="1" t="s">
        <v>332</v>
      </c>
    </row>
    <row r="7" spans="1:1">
      <c r="A7" t="s">
        <v>333</v>
      </c>
    </row>
    <row r="11" spans="1:1">
      <c r="A11" s="1" t="s">
        <v>334</v>
      </c>
    </row>
    <row r="12" spans="1:1">
      <c r="A12" t="s">
        <v>335</v>
      </c>
    </row>
    <row r="13" spans="2:2">
      <c r="B13" s="2" t="s">
        <v>336</v>
      </c>
    </row>
    <row r="14" spans="2:2">
      <c r="B14" s="2" t="s">
        <v>337</v>
      </c>
    </row>
    <row r="15" spans="2:2">
      <c r="B15" s="2" t="s">
        <v>338</v>
      </c>
    </row>
    <row r="16" spans="1:2">
      <c r="A16" t="s">
        <v>339</v>
      </c>
      <c r="B16" s="2"/>
    </row>
    <row r="17" spans="2:2">
      <c r="B17" t="s">
        <v>340</v>
      </c>
    </row>
    <row r="18" spans="2:2">
      <c r="B18" t="s">
        <v>338</v>
      </c>
    </row>
    <row r="19" spans="1:1">
      <c r="A19" t="s">
        <v>341</v>
      </c>
    </row>
    <row r="20" spans="2:2">
      <c r="B20" t="s">
        <v>342</v>
      </c>
    </row>
    <row r="22" spans="1:1">
      <c r="A22" s="1" t="s">
        <v>343</v>
      </c>
    </row>
    <row r="23" spans="1:1">
      <c r="A23" t="s">
        <v>344</v>
      </c>
    </row>
    <row r="24" spans="2:2">
      <c r="B24" t="s">
        <v>345</v>
      </c>
    </row>
    <row r="25" spans="2:2">
      <c r="B25" t="s">
        <v>346</v>
      </c>
    </row>
    <row r="26" spans="2:2">
      <c r="B26" t="s">
        <v>347</v>
      </c>
    </row>
    <row r="27" spans="2:2">
      <c r="B27" t="s">
        <v>348</v>
      </c>
    </row>
    <row r="28" spans="2:2">
      <c r="B28" t="s">
        <v>349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基金</vt:lpstr>
      <vt:lpstr>指数</vt:lpstr>
      <vt:lpstr>投资</vt:lpstr>
      <vt:lpstr>信息</vt:lpstr>
      <vt:lpstr>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Chen</dc:creator>
  <cp:lastModifiedBy>WPS_122838883</cp:lastModifiedBy>
  <dcterms:created xsi:type="dcterms:W3CDTF">2019-11-14T20:59:00Z</dcterms:created>
  <dcterms:modified xsi:type="dcterms:W3CDTF">2019-12-12T11:49:04Z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