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uh\Desktop\"/>
    </mc:Choice>
  </mc:AlternateContent>
  <bookViews>
    <workbookView xWindow="0" yWindow="0" windowWidth="15345" windowHeight="4455" firstSheet="2" activeTab="4" xr2:uid="{00000000-000D-0000-FFFF-FFFF00000000}"/>
  </bookViews>
  <sheets>
    <sheet name="Dissertações triênio 2013-15" sheetId="5" state="hidden" r:id="rId1"/>
    <sheet name="Dissertações triênio 2010-2012" sheetId="4" state="hidden" r:id="rId2"/>
    <sheet name="Dissertações-ORIGINAL CRIS" sheetId="3" r:id="rId3"/>
    <sheet name="Viviane" sheetId="6" state="hidden" r:id="rId4"/>
    <sheet name="Dissertações- MODIFICADA SHEILA" sheetId="8" r:id="rId5"/>
  </sheets>
  <definedNames>
    <definedName name="_xlnm.Print_Area" localSheetId="1">'Dissertações triênio 2010-2012'!$A$1:$K$51</definedName>
    <definedName name="_xlnm.Print_Area" localSheetId="0">'Dissertações triênio 2013-15'!$A$1:$K$15</definedName>
    <definedName name="_xlnm.Print_Area" localSheetId="2">'Dissertações-ORIGINAL CRIS'!$A$1:$M$69</definedName>
    <definedName name="_xlnm.Print_Area" localSheetId="3">Viviane!$A$1:$L$10</definedName>
    <definedName name="_xlnm.Print_Titles" localSheetId="2">'Dissertações-ORIGINAL CRIS'!$2:$2</definedName>
    <definedName name="_xlnm.Print_Titles" localSheetId="3">Viviane!$2:$2</definedName>
  </definedNames>
  <calcPr calcId="171027"/>
  <fileRecoveryPr autoRecover="0"/>
</workbook>
</file>

<file path=xl/calcChain.xml><?xml version="1.0" encoding="utf-8"?>
<calcChain xmlns="http://schemas.openxmlformats.org/spreadsheetml/2006/main">
  <c r="I7" i="8" l="1"/>
  <c r="I41" i="8"/>
  <c r="I33" i="8"/>
  <c r="I25" i="8"/>
  <c r="I20" i="8"/>
  <c r="I19" i="8"/>
  <c r="I11" i="8"/>
  <c r="I23" i="8"/>
  <c r="I65" i="8"/>
  <c r="I35" i="8"/>
  <c r="I34" i="8"/>
  <c r="I5" i="8"/>
  <c r="I51" i="8"/>
  <c r="I53" i="8"/>
  <c r="I84" i="8"/>
  <c r="I54" i="8"/>
  <c r="I36" i="8"/>
  <c r="I6" i="8"/>
  <c r="I93" i="8"/>
  <c r="I68" i="8"/>
  <c r="I73" i="8"/>
  <c r="I72" i="8"/>
  <c r="I50" i="8"/>
  <c r="I62" i="8"/>
  <c r="I57" i="8"/>
  <c r="I28" i="8"/>
  <c r="I4" i="8"/>
  <c r="I26" i="8"/>
  <c r="I67" i="8"/>
  <c r="I56" i="8"/>
  <c r="I78" i="8"/>
  <c r="I74" i="8"/>
  <c r="I8" i="8"/>
  <c r="I71" i="8"/>
  <c r="I90" i="8"/>
  <c r="I83" i="8"/>
  <c r="I76" i="8"/>
  <c r="I45" i="8"/>
  <c r="I77" i="8"/>
  <c r="I63" i="8"/>
  <c r="I92" i="8"/>
  <c r="I89" i="8"/>
  <c r="I70" i="8"/>
  <c r="I60" i="8"/>
  <c r="I59" i="8"/>
  <c r="I58" i="8"/>
  <c r="I39" i="8"/>
  <c r="I38" i="8"/>
  <c r="I37" i="8"/>
  <c r="I31" i="8"/>
  <c r="I22" i="8"/>
  <c r="I17" i="8"/>
  <c r="I16" i="8"/>
  <c r="I86" i="8"/>
  <c r="I81" i="8"/>
  <c r="I80" i="8"/>
  <c r="I69" i="8"/>
  <c r="I66" i="8"/>
  <c r="I64" i="8"/>
  <c r="I52" i="8"/>
  <c r="I43" i="8"/>
  <c r="I32" i="8"/>
  <c r="I30" i="8"/>
  <c r="I27" i="8"/>
  <c r="I21" i="8"/>
  <c r="I91" i="8"/>
  <c r="I75" i="8"/>
  <c r="I40" i="8"/>
  <c r="I29" i="8"/>
  <c r="I24" i="8"/>
  <c r="I13" i="8"/>
  <c r="I9" i="8"/>
  <c r="I3" i="8"/>
  <c r="I85" i="8"/>
  <c r="I82" i="8"/>
  <c r="I79" i="8"/>
  <c r="I55" i="8"/>
  <c r="I42" i="8"/>
  <c r="I18" i="8"/>
  <c r="I15" i="8"/>
  <c r="I88" i="8"/>
  <c r="I87" i="8"/>
  <c r="I61" i="8"/>
  <c r="I49" i="8"/>
  <c r="I47" i="8"/>
  <c r="I44" i="8"/>
  <c r="I14" i="8"/>
  <c r="I12" i="8"/>
  <c r="I10" i="8"/>
  <c r="G84" i="3" l="1"/>
  <c r="G83" i="3" l="1"/>
  <c r="G82" i="3"/>
  <c r="G81" i="3" l="1"/>
  <c r="F9" i="6" l="1"/>
  <c r="F8" i="6"/>
  <c r="F7" i="6"/>
  <c r="F6" i="6"/>
  <c r="F5" i="6"/>
  <c r="F4" i="6"/>
  <c r="F3" i="6"/>
  <c r="G80" i="3"/>
  <c r="G79" i="3"/>
  <c r="G78" i="3"/>
  <c r="G77" i="3"/>
  <c r="G76" i="3"/>
  <c r="G75" i="3"/>
  <c r="G74" i="3"/>
  <c r="F10" i="6" l="1"/>
  <c r="G73" i="3"/>
  <c r="G72" i="3"/>
  <c r="G71" i="3"/>
  <c r="G70" i="3"/>
  <c r="G69" i="3"/>
  <c r="G68" i="3" l="1"/>
  <c r="G67" i="3"/>
  <c r="G27" i="3" l="1"/>
  <c r="G28" i="3"/>
  <c r="G29" i="3"/>
  <c r="G30" i="3"/>
  <c r="G31" i="3"/>
  <c r="G32" i="3"/>
  <c r="G33" i="3"/>
  <c r="G34" i="3"/>
  <c r="G35" i="3"/>
  <c r="G36" i="3"/>
  <c r="G37" i="3"/>
  <c r="G38" i="3"/>
  <c r="G66" i="3" l="1"/>
  <c r="G65" i="3" l="1"/>
  <c r="G64" i="3" l="1"/>
  <c r="G63" i="3"/>
  <c r="G62" i="3"/>
  <c r="G61" i="3"/>
  <c r="G60" i="3"/>
  <c r="G59" i="3"/>
  <c r="G58" i="3"/>
  <c r="G57" i="3"/>
  <c r="G56" i="3"/>
  <c r="G55" i="3" l="1"/>
  <c r="G54" i="3"/>
  <c r="G53" i="3"/>
  <c r="G52" i="3"/>
  <c r="G45" i="3"/>
  <c r="E10" i="5" l="1"/>
  <c r="E5" i="5"/>
  <c r="E12" i="5"/>
  <c r="E3" i="5"/>
  <c r="E13" i="5"/>
  <c r="E6" i="5"/>
  <c r="E8" i="5"/>
  <c r="E7" i="5"/>
  <c r="E9" i="5"/>
  <c r="E11" i="5"/>
  <c r="E4" i="5"/>
  <c r="E14" i="5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39" i="3"/>
  <c r="G47" i="3"/>
  <c r="G49" i="3"/>
  <c r="G41" i="3"/>
  <c r="G51" i="3"/>
  <c r="G42" i="3"/>
  <c r="G44" i="3"/>
  <c r="G43" i="3"/>
  <c r="G46" i="3"/>
  <c r="G40" i="3"/>
  <c r="G50" i="3"/>
  <c r="G48" i="3"/>
  <c r="E15" i="5" l="1"/>
  <c r="E51" i="4"/>
  <c r="G19" i="3"/>
  <c r="G20" i="3"/>
  <c r="G21" i="3"/>
  <c r="G3" i="3"/>
  <c r="G4" i="3"/>
  <c r="G5" i="3"/>
  <c r="G12" i="3"/>
  <c r="G13" i="3"/>
  <c r="G22" i="3"/>
  <c r="G23" i="3"/>
  <c r="G24" i="3"/>
  <c r="G14" i="3"/>
  <c r="G6" i="3"/>
  <c r="G7" i="3"/>
  <c r="G8" i="3"/>
  <c r="G15" i="3"/>
  <c r="G25" i="3"/>
  <c r="G9" i="3"/>
  <c r="G16" i="3"/>
  <c r="G17" i="3"/>
  <c r="G18" i="3"/>
  <c r="G10" i="3"/>
  <c r="G11" i="3"/>
  <c r="G26" i="3"/>
  <c r="G85" i="3" l="1"/>
</calcChain>
</file>

<file path=xl/sharedStrings.xml><?xml version="1.0" encoding="utf-8"?>
<sst xmlns="http://schemas.openxmlformats.org/spreadsheetml/2006/main" count="2557" uniqueCount="619">
  <si>
    <t>Título da dissertação</t>
  </si>
  <si>
    <t>Valter Pedrosa Barretto Júnior</t>
  </si>
  <si>
    <t>Planejamento Tributário na Jurisprudência do Conselho Administrativo de Recursos Fiscais: desafios de uma pesquisa empírica</t>
  </si>
  <si>
    <t>Lara Barbosa Quadros Côrtes</t>
  </si>
  <si>
    <t>O Ministério Público e a defesa do direito à educação: um estudo de caso sobre a atuação dos Promotores de Justiça da Grande São Paulo</t>
  </si>
  <si>
    <t>Joana Varon Ferraz</t>
  </si>
  <si>
    <t>A trajetória do ambiente Jurídico-Institucional do setor de software no Brasil e na Índia: identidade, diferenças e repercussões</t>
  </si>
  <si>
    <t>Thiago Mascarenhas de Souza e Silva</t>
  </si>
  <si>
    <t>Os fundos de PrivateEquity e Venture Capital na estrutura de propriedade e controle das sociedades anônimas listadas na Bovespa.</t>
  </si>
  <si>
    <t>Jurisdição constitucional e o sistema político-representativo</t>
  </si>
  <si>
    <t>Normas abertas e regras no licenciamento ambiental</t>
  </si>
  <si>
    <t>Nome (autor)</t>
  </si>
  <si>
    <t>Handemba Mutana Poli dos Santos</t>
  </si>
  <si>
    <t>A responsabilidade do coordenador líder por infração ao dever de informar: como indenizar os danos dos investidores</t>
  </si>
  <si>
    <t>Resseguro e Desenvolvimento: entre Estado e Mercado, Lei e Contrato</t>
  </si>
  <si>
    <t>Maria Laura de Souza Coutinho</t>
  </si>
  <si>
    <t>Ativismo Judicial: uma análise a partir do direito à moradia</t>
  </si>
  <si>
    <t>Data da defesa</t>
  </si>
  <si>
    <t>Ana Cláudia Beppu dos Santos Oliveira</t>
  </si>
  <si>
    <t>André de Castro Oliveira Pereira  Braga</t>
  </si>
  <si>
    <t>Arivaldo Santos de Souza</t>
  </si>
  <si>
    <t>Licenciamento Ambiental, Energia e Desenvolvimento: caso da usina hidrelétrica Jirau</t>
  </si>
  <si>
    <t>Rubens Eduardo Glezer</t>
  </si>
  <si>
    <t>Taís Fernandes Duarte</t>
  </si>
  <si>
    <t>A experiência do CEPED</t>
  </si>
  <si>
    <t>Renata Leal Conceição Belmonte</t>
  </si>
  <si>
    <t>Levando as capacidades a sério: a teoria de Martha Nussbaum para o desenvolvimento das mulheres</t>
  </si>
  <si>
    <t>Angela Rita Franco Donaggio</t>
  </si>
  <si>
    <t>Proteção aos investidores em xeque: Estudos de Casos do Novo Mercado</t>
  </si>
  <si>
    <t>Guilherme Teixeira Pereira</t>
  </si>
  <si>
    <t>Política de Combate a Cartel no Brasil: Análise Jurídica do Acordo de Leniência e do Termo de Cessação de Prática</t>
  </si>
  <si>
    <t>Lucila Gabriel de Almeida</t>
  </si>
  <si>
    <t>As duas faces da PETROBRÁS: a persistente dinâmica da empresa estatal no arranjo jurídico-institucional brasileiro</t>
  </si>
  <si>
    <t>Dimitrios Dimoulis</t>
  </si>
  <si>
    <t>André Rodrigues Corrêa</t>
  </si>
  <si>
    <t>Oscar Vilhena Vieira</t>
  </si>
  <si>
    <t>Viviane Muller Prado</t>
  </si>
  <si>
    <r>
      <t xml:space="preserve">Súmula Vinculante e </t>
    </r>
    <r>
      <rPr>
        <i/>
        <sz val="10"/>
        <color theme="1"/>
        <rFont val="Arial"/>
        <family val="2"/>
      </rPr>
      <t>Ratio Decidendi</t>
    </r>
    <r>
      <rPr>
        <sz val="10"/>
        <color theme="1"/>
        <rFont val="Arial"/>
        <family val="2"/>
      </rPr>
      <t>: uma abordagem empírica a respeito do redesenho institucional e cultura jurídica</t>
    </r>
  </si>
  <si>
    <t>Orientador(a)</t>
  </si>
  <si>
    <t>Carlos Ari Vieira Sundfeld</t>
  </si>
  <si>
    <t>Alexandre Pacheco da Silva</t>
  </si>
  <si>
    <t>Ana Carolina Rodrigues</t>
  </si>
  <si>
    <t>Carolina Cutrupi Ferreira</t>
  </si>
  <si>
    <t>Dalton Tria Cusciano</t>
  </si>
  <si>
    <t>Gauthama Carlos Colagrande Fornaciari de Paula</t>
  </si>
  <si>
    <t>Paulo André Silva Nassar</t>
  </si>
  <si>
    <t>Vitor Martins Dias</t>
  </si>
  <si>
    <t>Bruno Vinicius Luchi Paschoal</t>
  </si>
  <si>
    <t>Clarissa Piterman Gross</t>
  </si>
  <si>
    <t>Dalton Yoshio Hirata</t>
  </si>
  <si>
    <t>Daniela Alessandra Soares Fichino</t>
  </si>
  <si>
    <t>Lívia Freitas Xavier</t>
  </si>
  <si>
    <t>Marina Oehling Gelman</t>
  </si>
  <si>
    <t>Mônica Bispo de Paulo</t>
  </si>
  <si>
    <t>Natália Fazano Novaes</t>
  </si>
  <si>
    <t>Roberto Codorniz Leite Pereira</t>
  </si>
  <si>
    <t>Thiago Alves Ribeiro</t>
  </si>
  <si>
    <t>Mario Gomes Schapiro</t>
  </si>
  <si>
    <t>Maira Rocha Machado</t>
  </si>
  <si>
    <t>Ronaldo Porto Macedo Júnior</t>
  </si>
  <si>
    <t>Eurico Marcos Diniz de Santi</t>
  </si>
  <si>
    <t>Marta Rodriguez de Assis Machado</t>
  </si>
  <si>
    <t>Érica Cristina Rocha Gorga</t>
  </si>
  <si>
    <t>Ary Oswaldo Mattos Filho</t>
  </si>
  <si>
    <t>Banca</t>
  </si>
  <si>
    <t>Michelle Ratton Sanchez Badin</t>
  </si>
  <si>
    <t>Andre Orengel Dias</t>
  </si>
  <si>
    <t>José Reinaldo de Lima Lopes</t>
  </si>
  <si>
    <t>Mario Engler Pinto Júnior</t>
  </si>
  <si>
    <t>Professor</t>
  </si>
  <si>
    <t>Glauco Antonio Truzzi Arbix (FFLCH/USP)</t>
  </si>
  <si>
    <t>Paulo Eduardo Alves Silva (FDRP/USP)</t>
  </si>
  <si>
    <t>Carla Rodrigues (PUC/RJ)</t>
  </si>
  <si>
    <t>Roberto Baptista Dias da Silva (PUC/SP)</t>
  </si>
  <si>
    <t>Jacintho da Silveira Dias de Arruda Câmara (PUC/SP)</t>
  </si>
  <si>
    <t>Alexandre Di Miceli da Silveira (FEA/USP)</t>
  </si>
  <si>
    <t>Luciana Gross Siqueira Cunha</t>
  </si>
  <si>
    <t>Paulo Furquim de Azevedo (EAESP)</t>
  </si>
  <si>
    <t>Andityas Soares de Moura Costa Matos(FEAD) e                      Soraya Regina Gasparetto Lunardi (ITE)</t>
  </si>
  <si>
    <t>Flavia Portella Püschel</t>
  </si>
  <si>
    <t>Professor(es) externo</t>
  </si>
  <si>
    <t>A Responsabilidade Civil dos Administradores de Companhias Abertas Não-Finaceiras por danos causados à sociedade e aos acionistas e o Desenvolvimento do Mercado de Valores Mobiliários Brasileiro</t>
  </si>
  <si>
    <t>Marcelo Vieira Von Adamek</t>
  </si>
  <si>
    <t>Qual é o modelo legal das licitações no Brasil? As reformas legislativas federais no sistema de contratações públicas</t>
  </si>
  <si>
    <t>André Janjácomo Rosilho</t>
  </si>
  <si>
    <t>Antes de uma fundação, um conceito: Um estudo sobre a disciplina jurídica das fundações de apoio na cooperação entre Universidade e Empresa</t>
  </si>
  <si>
    <t>Maria Paula Dallari Bucci</t>
  </si>
  <si>
    <t>Rafael Mafei Queiroz</t>
  </si>
  <si>
    <t>Crimes Financeiros e Política Criminal: Estudo de acórdão do TRF da 3ª Região sobre os crimes de gestão fraudulenta e gestão temerária no período de 2001 a 2010</t>
  </si>
  <si>
    <t>Coorientador</t>
  </si>
  <si>
    <t>Theodomiro Dias Neto</t>
  </si>
  <si>
    <t>Heloisa Estellita</t>
  </si>
  <si>
    <t>O tempo do processo: os processos judiciais envolvendo a educação no Poder Judiciário de Minas Gerais</t>
  </si>
  <si>
    <t>Frederico Normanha Ribeiro de Almeida</t>
  </si>
  <si>
    <t>Bancos Públicos e Desenvolvimento: análise de decisões judiciais e intervenção do Estado na economia</t>
  </si>
  <si>
    <t>Judicialização do direito à moradia e transformação social: análise das ações civis públicas da Defensoria Pública do Estado de São Paulo</t>
  </si>
  <si>
    <t>Marcus Faro de Castro (UNB)</t>
  </si>
  <si>
    <t>Davi de Paiva Costa Tangerino (UFRJ)</t>
  </si>
  <si>
    <t>Diogo Rosenthal Coutinho (FDUSP) e                                            Marcelo Mansur Haddad (EAESP)</t>
  </si>
  <si>
    <t>José Marcelo Martins Proença (FDUSP)</t>
  </si>
  <si>
    <t>Ana Maria de Oliveira Nusdeo (FDUSP)</t>
  </si>
  <si>
    <t>José Alexandre Tavares Guerreiro (FDUSP) e                                Gisela Sampaio da Cruz (FGV DIREITO/RJ)</t>
  </si>
  <si>
    <t>Diogo Rosenthal Coutinho (FDUSP)</t>
  </si>
  <si>
    <t>Luis Virgílio Afonso da Silva (FDUSP)</t>
  </si>
  <si>
    <t>José Eduardo Campos de Oliveira Faria (FDUSP)</t>
  </si>
  <si>
    <t>Alvino Augusto de Sá (FDUSP)</t>
  </si>
  <si>
    <t>Floriano de Azevedo Marques Neto (FDUSP)</t>
  </si>
  <si>
    <t>resultado</t>
  </si>
  <si>
    <t>aprovado</t>
  </si>
  <si>
    <t>Soraya Regina Gasparetto Lunardi (ITE)                               Gilberto Bercovici (Mackenzie)                            Octávio Luiz Motta Ferraz (Warwick – Reino Unido)</t>
  </si>
  <si>
    <t>ingresso do aluno</t>
  </si>
  <si>
    <t>Duração do curso</t>
  </si>
  <si>
    <t>Legislar pela exclusão social: um estudo sobre a atividade legislativa sobre cumprimento da pena de 1984 a 2011</t>
  </si>
  <si>
    <t>Média</t>
  </si>
  <si>
    <t xml:space="preserve">Renato Vilela </t>
  </si>
  <si>
    <t>Conflito de interesses nas companhias de capital aberto e o novo padrão de transparência do IFRS: um estudo empírico dos mecanismos voluntários dedicados às transações entre partes relacionadas</t>
  </si>
  <si>
    <t>Aprovado com distinção</t>
  </si>
  <si>
    <t>O Regime Brasileiro de Tributação de Lucros Auferidos por Controladas e Coligadas no exterior: um estudo empírico sobre suas causas e efeitos</t>
  </si>
  <si>
    <t>Luís Eduardo Schoueri</t>
  </si>
  <si>
    <t>Aprovado com distinção e louvor</t>
  </si>
  <si>
    <t>bolsa</t>
  </si>
  <si>
    <t>MHS</t>
  </si>
  <si>
    <t>FAPESP</t>
  </si>
  <si>
    <t>Certidão de regularidade fiscal: repensando a relação entre FISCO e Contribuintes a partir do paradigma do serviço e da confiança</t>
  </si>
  <si>
    <t>Juliana Furtado Costa Araújo</t>
  </si>
  <si>
    <t>Paulo Cesar Conrado</t>
  </si>
  <si>
    <t>FCC</t>
  </si>
  <si>
    <t>Punição, recompensa, persuasão e ajuda: estratégias regulatórias a patir da Nota Fiscal Paulista</t>
  </si>
  <si>
    <t>Roberto Rocha Coelho Pires (IPEA)</t>
  </si>
  <si>
    <t>Nelson Machado (EAESP)</t>
  </si>
  <si>
    <t>Judicialização da saúde e assistência farmacêutica no Pós-88: Efeitos na Administração Pública Municipal do Estado de São Paulo</t>
  </si>
  <si>
    <t>Vanessa Elias de Oliveira (UFABC)</t>
  </si>
  <si>
    <t>Aprovado</t>
  </si>
  <si>
    <t>Passárgada Reconquistada? Estudo sobre o processo de implementação da Unidades de Polícia Pacificadora</t>
  </si>
  <si>
    <t>Renato Sérgio de Lima</t>
  </si>
  <si>
    <t>Laura Moutinho (USP)</t>
  </si>
  <si>
    <t>Discriminação racial publicitária: Apontamentos dos julgados do Conselho Nacional de Autorregulação Publicitária (CONAR)</t>
  </si>
  <si>
    <r>
      <t xml:space="preserve">O Regime Brasileiro de Tributação de Lucros auferidos por sociedades controladas e coligadas no exterior: Uma visão do atual regime por meio da ótica da teoria do </t>
    </r>
    <r>
      <rPr>
        <i/>
        <sz val="10"/>
        <color theme="1"/>
        <rFont val="Arial"/>
        <family val="2"/>
      </rPr>
      <t>rent seeking</t>
    </r>
  </si>
  <si>
    <t>Susy Gomes Hoffman</t>
  </si>
  <si>
    <t>Tercio Sampaio Ferraz Júnior</t>
  </si>
  <si>
    <t>Contratos relacionais e o desenvolvimento da produção de cafés diferenciados - Um estudo de caso do setor cafeeiro brasileiro</t>
  </si>
  <si>
    <t>Décio Zylbersztajn</t>
  </si>
  <si>
    <t>O Conceito de Conselheiro Independente Vigente na Regulamentação dos níveis diferenciados de Governança Corporativa da BM&amp;BOVESPA</t>
  </si>
  <si>
    <t>Eduardo Secchi Munhoz</t>
  </si>
  <si>
    <t>Contratos relacionais na indústria aeronáutica brasileira: o modelo de parcerias de risco como instrumento de desenvolvimento</t>
  </si>
  <si>
    <t>Roberto Carlos Bernardes</t>
  </si>
  <si>
    <t>Gustavo Miranda Antonio</t>
  </si>
  <si>
    <t>Os Objetivos da Comissão Nacional da Verdade: a busca pela verdade e a promoção da reconciliação nacional.</t>
  </si>
  <si>
    <t>André Ramos Tavares (Pró-Reitor da PUC/SP)</t>
  </si>
  <si>
    <t>Walter Claudius Rothenburg</t>
  </si>
  <si>
    <t>não</t>
  </si>
  <si>
    <t>aprovado com distinção e louvor</t>
  </si>
  <si>
    <t>aprovado com distinção</t>
  </si>
  <si>
    <t>Maria Camila Florêncio da Silva</t>
  </si>
  <si>
    <t>Conferências Nacionais de Política para as Mulheres e os sentidos atribuidos à deliberação</t>
  </si>
  <si>
    <t>Mario Aquino Alves (EAESP)</t>
  </si>
  <si>
    <t>Vicente Piccoli Medeiros Braga</t>
  </si>
  <si>
    <t>Arbitragem Regulatória X One Size fits All: a Discricionariedade na Regulação Bancária Internacional entre Cila e Caríbdis</t>
  </si>
  <si>
    <t>Bruno Meyerhof Salama</t>
  </si>
  <si>
    <t>Alexandre Ditzel Faraco (UFPR)</t>
  </si>
  <si>
    <t>Antonio Carlos Fernandes Deccache</t>
  </si>
  <si>
    <t>Os Requisitos de Forma da Cláusula Compromissória Inserida nos Contratos Comerciais e a Jurisprudência do STJ</t>
  </si>
  <si>
    <t>Lauro Gama e Souza Júnior</t>
  </si>
  <si>
    <t>Marco Antonio Loschiavo Leme de Barros</t>
  </si>
  <si>
    <t>Segurança jurídica extrajudicial e precedentes administrativos: uma investigação sobre aplicação de precedentes do Cade a partir da análise dos mapas de citação</t>
  </si>
  <si>
    <t>Salem Hikmat Nasser</t>
  </si>
  <si>
    <t>Caio Mario Pereira da Silva Neto</t>
  </si>
  <si>
    <t>Celso Fernandes Campilongo</t>
  </si>
  <si>
    <t>Fernando Stival</t>
  </si>
  <si>
    <t>Grupos de interesse e regulação setorial: um estudo a partir da construção da lei 12.485 de 2011</t>
  </si>
  <si>
    <t>Frederico Silva Bastos</t>
  </si>
  <si>
    <t>Transparência Fiscal Internacional e Administração Tributária em Rede: o sistema regulatório e prático do intercâmbio de informações tributárias no Brasil e os direitos e garantias fundamentais dos contribuintes</t>
  </si>
  <si>
    <t>Sergio André Rocha</t>
  </si>
  <si>
    <t>Daniel Leib Zugman</t>
  </si>
  <si>
    <t>Processo de Concretização Normativa e Direito Tributário: transparência, justificação e zonas de autarquia do sigilo fiscal</t>
  </si>
  <si>
    <t>José Rodrigo Rodrigues</t>
  </si>
  <si>
    <t xml:space="preserve">Luís Cesar Souza de Queiroz (UERJ) </t>
  </si>
  <si>
    <t>Vivian Maria Pereira Ferreira</t>
  </si>
  <si>
    <t>Economia solidária, microfinanças e pluralismo jurídico - um estudo de caso sobre a rede brasileira de bancos comunitários de desenvolvimento</t>
  </si>
  <si>
    <t>Caio de Souza Borges</t>
  </si>
  <si>
    <t>Banco Central e Administração de Crises Bancárias</t>
  </si>
  <si>
    <t>Michelle Ratton Sanchez Badin                                                                           Otávio Yazbek</t>
  </si>
  <si>
    <t>Camila Duran                                                                     Otávio Yazbek</t>
  </si>
  <si>
    <t>Natalia Langenegger</t>
  </si>
  <si>
    <t>Legitimidade ativa de pessoas físicas em ações coletivas: incentivos e desincentivos institucionais</t>
  </si>
  <si>
    <t>Daniela Monteiro Gabbay</t>
  </si>
  <si>
    <t>Susana Henrique da Costa                                   Heitor Sica</t>
  </si>
  <si>
    <t xml:space="preserve">José Eduardo Campos de Oliveira Faria (FDUSP)                    Paul Israel Singer  </t>
  </si>
  <si>
    <t>Alexandre Ditzel Faraco (UFPR)                                  Wadico Waldir Bucchi (FEA-USP)</t>
  </si>
  <si>
    <t>Paulo Ayres Barreto (FDUSP)                              Marco Aurélio Greco</t>
  </si>
  <si>
    <t>Marcus Paulo Gebin</t>
  </si>
  <si>
    <t>Corrupção, Pânico Moral e Populismo Penal: Estudo qualitativo dos Projetos de Lei propostos no Senado Federal e na Câmara dos Deputados, entre os anos de 2002 e 2012</t>
  </si>
  <si>
    <t>Elisa Bechara                                                             Cícero Araújo</t>
  </si>
  <si>
    <t>Anna Luiza Carvalhido</t>
  </si>
  <si>
    <t>O estigma e o poder do conhecimento: um estudo sobre a Operação Centro legal de 2012</t>
  </si>
  <si>
    <t>Salomão Shecaira                                                         Vera Telles                                                                  Renato Sérgio de Lima</t>
  </si>
  <si>
    <t>Mario Aquino Alves - CPF: 149.128.418-89 (EAESP)</t>
  </si>
  <si>
    <t>Lauro Gama e Souza Júnior - CPF:758.320.117-91</t>
  </si>
  <si>
    <t>Alexandre Ditzel Faraco - CPF: 962.475.929-49 (UFPR)                                  Wadico Waldir Bucchi - CPF: 524.222.408-87 (FEAUSP)</t>
  </si>
  <si>
    <t>Celso Fernandes Campilongo - CPF: 038.169.198-55</t>
  </si>
  <si>
    <t>Alexandre Ditzel Faraco - CPF:962.475.929-49 (UFPR)</t>
  </si>
  <si>
    <t>Heloisa Estellita                              CPF:156.286.958-23</t>
  </si>
  <si>
    <t>Caio Mario Pereira da Silva Neto                          CPF: 263.701.248-00</t>
  </si>
  <si>
    <t>Sergio André Rocha Gomes da Silva     CPF:069.227.737-48</t>
  </si>
  <si>
    <t xml:space="preserve">Luís Cesar Souza de Queiroz (UERJ)                 CPF:839.753.307-91 </t>
  </si>
  <si>
    <t xml:space="preserve">José Eduardo Campos O. Faria CPF:065.522.698-20                   Paul Israel Singer - CPF: 007.458.638-68 </t>
  </si>
  <si>
    <t>Camila Villard Duran - CPF: 292.732.678-90 (FDUSP)                                                                     Otávio Yazbek - CPF: 163.749.928-06</t>
  </si>
  <si>
    <t>Susana Henrique da Costa - CPF: 253.021.308-90                             Heitor Vitor M. Fralino Sica - CPF: 104.984.898-50</t>
  </si>
  <si>
    <t>Sérgio Salomão Shecaira - CPF: 060.303.018-10                                                         Vera da Silva Telles - CPF: 763.737.708-34                                                                 Renato Sérgio de Lima - CPF: 091.836.368-38</t>
  </si>
  <si>
    <t>Ana Elisa Tore Silva Bechara - CPF: 272.950.618-50                                                           Cícero Romão Resente Araújo - CPF: 104.984.898-50</t>
  </si>
  <si>
    <t>Bruno Meyerhof Salama     CPF: 221.782.588-75</t>
  </si>
  <si>
    <t>Daniela Monteiro Gabbay   CPF: 683.472.512-15</t>
  </si>
  <si>
    <t>Ary Oswaldo Mattos Filho   CPF: 120.931.148-87</t>
  </si>
  <si>
    <t>André Rodrigues Corrêa                                       CPF: 888.388.890-15</t>
  </si>
  <si>
    <t>José Rodrigo Rodrigues                                       CPF: 247.539.278-90</t>
  </si>
  <si>
    <t xml:space="preserve">Michelle Ratton Sanchez Badin                                                                          </t>
  </si>
  <si>
    <t>Gabriela Gentille Menna Barreto El Dib</t>
  </si>
  <si>
    <t>O Enforcement contratual no Brasil: uma análise das decisões do TJSP e TJRS sobre o contrato de factoring</t>
  </si>
  <si>
    <t>Mariana Souza Pargendler</t>
  </si>
  <si>
    <t>Yeung Luk Tai</t>
  </si>
  <si>
    <t>Marina Montes Bastos</t>
  </si>
  <si>
    <t xml:space="preserve">A avaliação ambiental estratégica no contexto brasileiro: efetividade e desafios jurídico-institucionais </t>
  </si>
  <si>
    <t>Rafael Alves de Oliveira</t>
  </si>
  <si>
    <t>Danilo Borges dos Santos Gomes de Araújo</t>
  </si>
  <si>
    <t>Ivan Candido da Silva Franco</t>
  </si>
  <si>
    <t>Pedro Henrique Soares Ramos</t>
  </si>
  <si>
    <t>Caio Mario da Silva Pereira Neto</t>
  </si>
  <si>
    <t>Características Jurídicas do Mercado Brasileiro de Audiovisual: a construção da Lei 12.485 de 2011 e seus desdobramentos</t>
  </si>
  <si>
    <t>Mérito</t>
  </si>
  <si>
    <t>Sarah Morganna Matos Marinho</t>
  </si>
  <si>
    <t>CAPES</t>
  </si>
  <si>
    <t>Sérgio Lazzarini</t>
  </si>
  <si>
    <t>Ary Oswaldo Mattos Filho;                                           Mariana Souza Pargendler</t>
  </si>
  <si>
    <t>Victor Bourroul Holloway Ribeiro</t>
  </si>
  <si>
    <t>Nora Matilde Rachman</t>
  </si>
  <si>
    <t>Rodrigo Octávio Broglia Mendes</t>
  </si>
  <si>
    <t>Natália Neris da Silva Santos</t>
  </si>
  <si>
    <t>Monica Steffen Guise Rosina</t>
  </si>
  <si>
    <t>Ronaldo Lemos da Silva Júnior</t>
  </si>
  <si>
    <t>Patricia Alencar Silva Mello</t>
  </si>
  <si>
    <t>Diogo Rosenthal Coutinho</t>
  </si>
  <si>
    <t>Arquitetura da Rede: a neutralidade da rede no Brasil</t>
  </si>
  <si>
    <t>Discursos de Desenvolvimento no Supremo Tribunal Federal: a participação indígena na autorização parlamentar para o aproveitamento hidrelétrico Belo Monte</t>
  </si>
  <si>
    <t>José Garcez Ghirardi</t>
  </si>
  <si>
    <t>Ricardo Verdum</t>
  </si>
  <si>
    <t>Luis Gustavo Henrique Augusto</t>
  </si>
  <si>
    <t>Participação social no Legislativo: um estudo da Comissão de Legislação Participativa (CLP), da Comissão de Direitos Humanos e Participação Legislativa (CDH) e da Iniciativa Popular de lei</t>
  </si>
  <si>
    <t>Nanci Tortoreto Christovão</t>
  </si>
  <si>
    <t>Os 111 laudos necroscópicos do Carandiru: Evidências de uma execução</t>
  </si>
  <si>
    <t>Roberto Campos;                                                         Riccardo Cappi</t>
  </si>
  <si>
    <t>Christine Seung Hee Park</t>
  </si>
  <si>
    <t>Rafael Gandur Giovanelli</t>
  </si>
  <si>
    <t>Como são julgados os juízes? Uma análise do controle disciplinar do Conselho Nacional de Justiça (2005-2013)</t>
  </si>
  <si>
    <t>Fabiana Lucci de Oliveira;                                  Frederico Ribeiro Normanha de Almeida</t>
  </si>
  <si>
    <t>A voz e a palavra do Movimento Negro na Assembleia Nacional Constituinte (1987/1988): um estudo das demandas por direitos</t>
  </si>
  <si>
    <t>Ana Maria de Oliveira Nusdeo (FDUSP);                     Luís Enrique Sánchez</t>
  </si>
  <si>
    <t>Cássio Cavalli;                                                           Sheila Christina Neder Cerezetti</t>
  </si>
  <si>
    <t>Tercio Sampaio Ferraz Júnior;                                      Susy Gomes Hoffman</t>
  </si>
  <si>
    <t>Renato Sérgio de Lima;                                                   Laura Moutinho (USP)</t>
  </si>
  <si>
    <t>Walter Claudius Rothenburg;                                            André Ramos Tavares (Pró-Reitor da PUC/SP)</t>
  </si>
  <si>
    <t>Paulo Cesar Conrado;                                            Juliana Furtado Costa Araújo</t>
  </si>
  <si>
    <t xml:space="preserve">Maira Rocha Machado </t>
  </si>
  <si>
    <t>Marcel Leonardi;                                                   Ronaldo Lemos da Silva Júnior</t>
  </si>
  <si>
    <t>Alexandre Ramos Coelho</t>
  </si>
  <si>
    <t>Eduardo Salomão Neto</t>
  </si>
  <si>
    <t>Claudia Marcela Acosta Mora</t>
  </si>
  <si>
    <t>Emerson Ribeiro Fabiani</t>
  </si>
  <si>
    <t>Luciana de Oliveira Royer</t>
  </si>
  <si>
    <t>Maíra Martinelli Rizzardi</t>
  </si>
  <si>
    <t>Marina Jacob da Silva</t>
  </si>
  <si>
    <t>Roberto Rocha Coelho Pires (IPEA);                             Nelson Machado (EAESP)</t>
  </si>
  <si>
    <t>Alberto Amaral;                                                               Fabia Veçoso</t>
  </si>
  <si>
    <t>Defesa</t>
  </si>
  <si>
    <t>Soraya Regina Gasparetto Lunardi (ITE)                               Gilberto Bercovici (Mackenzie)                               Octávio Luiz Motta Ferraz (Warwick – Reino Unido)</t>
  </si>
  <si>
    <t>Gislene Aparecida dos Santos;                                    Márcia Lima; e                                                         Adriano Pilatti</t>
  </si>
  <si>
    <t>Soraya Regina Gasparetto Lunardi (ITE)                               Humberto Dantas (INSPER)                                    Hélcio Ribeiro (Mackenzie)</t>
  </si>
  <si>
    <t>Marco Antônio Carvalho Teixeira (EAESP)</t>
  </si>
  <si>
    <t>O programa federal brasileiro “Minha casa, minha vida” é um regulador-sombra das normas urbanísticas municipais?</t>
  </si>
  <si>
    <t>Políticas Públicas e Direito: Democratização do acesso ao Sistema Federal de Ensino Superior</t>
  </si>
  <si>
    <t xml:space="preserve">Os ciclos de conferências da defensoria Pública do Estado de São Paulo: controle e participação social </t>
  </si>
  <si>
    <t>A INDÚSTRIA DE FUNDOS DE INVESTIMENTO NO BRASIL: Um estudo teórico e empírico sobre a relação fiduciária entre o administrador-gestor e os respectivos cotistas de fundos de investimento</t>
  </si>
  <si>
    <t>PROCESSOS JURÍDICOS TRANSNACIONAIS E TRANSFORMAÇÕES ESTATAIS: O FAIR TRADE E A CONSTRUÇÃO DO SISTEMA DE COMÉRCIO JUSTO E SOLIDÁRIO NO BRASIL</t>
  </si>
  <si>
    <t>A ARQUITETURA JURÍDICO-INSTITUCIONAL DE UM AMBIENTE DE INOVAÇÃO BRASILEIRO: O Parque Tecnológico de São José dos Campos</t>
  </si>
  <si>
    <t>Ana Carolina Folgosi Bittar</t>
  </si>
  <si>
    <t>Digital Rights Management, concorrência e acesso ao conhecimento no mercado de livros digitais</t>
  </si>
  <si>
    <t>A REGULAÇÃO DESCENTRALIZADA DA GOVERNANÇA CORPORATIVA: uma análise da criação dos segmentos de listagem do mercado organizado de valores mobiliários administrado pela Bovespa</t>
  </si>
  <si>
    <t>Recuperação Judicial: uma análise empírica dos processos de recuperação judicial distribuídos junto à 2ª Vara de Falência e Recuperações Judiciais do Foro Cível Central da Comarca da Capital do Estado de São Paulo, com ênfase nas recuperações judiciais encerradas por cumprimento</t>
  </si>
  <si>
    <t>Laura Romano Campedelli</t>
  </si>
  <si>
    <t>Aspectos Tributários da implementação das normas Internacionais de Contabilidade (IFRS) no Brasil: uma nova abordagem a partir da perspectiva do Direito e Desenvolvimento</t>
  </si>
  <si>
    <t>Vanessa Rahal Canado</t>
  </si>
  <si>
    <t xml:space="preserve">Edison Carlos Fernandes                                                                                  Luiz Nelson Guedes de Carvalho (FEA/USP)                                                       </t>
  </si>
  <si>
    <t>Nicole Julie Fobe</t>
  </si>
  <si>
    <t>O Bitcoin como moeda paralela - uma visão econômica e a multiplicidade de desdobramentos jurídicos</t>
  </si>
  <si>
    <t>Maíra Rocha Machado</t>
  </si>
  <si>
    <t>Tiago Cortez</t>
  </si>
  <si>
    <t>Nikolay Henrique Bispo</t>
  </si>
  <si>
    <t>O veto presidencial no STF: uma interação entre os poderes</t>
  </si>
  <si>
    <t>Frederico Normanha Ribeiro de Almeida                            Tiago Cortez</t>
  </si>
  <si>
    <t>Nara Josepin Kwen</t>
  </si>
  <si>
    <t>Mapeamento do debate da maioridade penal no Congresso Nacional</t>
  </si>
  <si>
    <t xml:space="preserve">Yasser Reis Gabriel </t>
  </si>
  <si>
    <t>Procedimentos jurídicos para estruturação de concessão de infraestrutura e o desenvolvimento brasileiro</t>
  </si>
  <si>
    <t>Alynne Nayara Ferreira Nunes</t>
  </si>
  <si>
    <t>O FUNDEB na prática: uma análise jurídica dos desafios para a implementação de políticas públicas</t>
  </si>
  <si>
    <t>Maria Paula Dallari Bucci                                                         Fernando Herrer Fernandes Aguillar (USJT)</t>
  </si>
  <si>
    <t>Felipe Figueiredo Gonçalves da Silva</t>
  </si>
  <si>
    <t>Mariângela Gama de Magalhães Gomes                              Cristiano Avila Maronna</t>
  </si>
  <si>
    <t>"Não compre, plante"? A tipificação penal das situações de cultivo de Canábis pelo Tribunal de Justiça de São Paulo</t>
  </si>
  <si>
    <t>Luciana Helena Gonçalves</t>
  </si>
  <si>
    <t>O DIREITO AO ESQUECIMENTO NA ERA DIGITAL: Desafios da regulação da desvinculação de URLs prejudiciais a pessoas naturais no índices de pesquisa dos buscadores horizontais.</t>
  </si>
  <si>
    <t>Marcel Leonardi</t>
  </si>
  <si>
    <t>Mônica Steffen Guise Rosina</t>
  </si>
  <si>
    <t>Saylon Alves Pereira</t>
  </si>
  <si>
    <t>Renata Mirandola Bichir                                                            Diego Rosenthal Coutinho</t>
  </si>
  <si>
    <t>Direitos Sociais e Bolsa Família na ordem constitucional brasileira: virtudes e fragilidades de um "meta-direito"</t>
  </si>
  <si>
    <t>Lucas Nogueira Garcez</t>
  </si>
  <si>
    <t>José Rodrigo Rodriguez</t>
  </si>
  <si>
    <t>O debate sobre desigualdade de gênero no discurso de adjudicação</t>
  </si>
  <si>
    <t>Leilani Dian Mendes</t>
  </si>
  <si>
    <t>Qualificação jurídica das plataformas de crowdinvesting no Brasil: um estudo de caso da plataforma online da Broota Brasil</t>
  </si>
  <si>
    <t>Lie Uema do Carmo</t>
  </si>
  <si>
    <t>Ilene Patrícia de Noronha Najjarian</t>
  </si>
  <si>
    <t>Aline Oliveira de Santana</t>
  </si>
  <si>
    <t>O direito ao próprio direito: modelos latino-americanos de autonomia política indígena</t>
  </si>
  <si>
    <t>Soraya Regina Gasparetto Lunardi</t>
  </si>
  <si>
    <t>Luís Virgílio Afonso da Silva                                               Marco Antonio Teixeira Carvalho (EAESP</t>
  </si>
  <si>
    <t>Fayola Sant'Anna Cajuella</t>
  </si>
  <si>
    <t>O acesso à justiça e o direito à educação infantil: um estudo sobre a atuação da Defensoria Pública do Estado de São Paulo</t>
  </si>
  <si>
    <t>Luciana de Oliveira Ramos</t>
  </si>
  <si>
    <t>Felipe Augusto Cury</t>
  </si>
  <si>
    <t>A atual perspectiva dos Grupos de Direito no Brasil</t>
  </si>
  <si>
    <t>Milena de Mayo Ginjo</t>
  </si>
  <si>
    <t>Pinheirinho: um estudo de caso para entender a atuação do Sistema de Justiça nos conflitos fundiários urbanos</t>
  </si>
  <si>
    <t>Vera Silva Telles                                                                      Luís Fernando Massonetto</t>
  </si>
  <si>
    <t>Carlos Augusto Liguori Filho</t>
  </si>
  <si>
    <t>Tente outra vez: o anteprojeto de reforma da lei de direitos autorias, sua compatibilidade na sociedade de informação e a espera pela reforma que nunca chega.</t>
  </si>
  <si>
    <t>Marcel Leonardi;                                                   Fernanda Stinchi Pascale Leonardi</t>
  </si>
  <si>
    <t>Linha de Pesquisa</t>
  </si>
  <si>
    <t>Instituições do Estado Democrático de Direito e Desenvolvimento Político e Social</t>
  </si>
  <si>
    <t>Direito dos Negócios e Desenvolvimento Econômico e Social</t>
  </si>
  <si>
    <t>Como são os laços do capitalismo brasileiro? Uma avaliação dos interesses por trás das ferramentas jurídicas societárias utilizadas pelo BNDESPAR</t>
  </si>
  <si>
    <t>Pesquisa empírica</t>
  </si>
  <si>
    <t>Abordagem dedutiva ou indutiva</t>
  </si>
  <si>
    <t>Palavras-chave</t>
  </si>
  <si>
    <t>Áreas Direito</t>
  </si>
  <si>
    <t>Gênero</t>
  </si>
  <si>
    <t>M</t>
  </si>
  <si>
    <t>F</t>
  </si>
  <si>
    <t>Bolsa</t>
  </si>
  <si>
    <t>Ingresso do aluno</t>
  </si>
  <si>
    <t>Fundação de Apoio, Instituições Federais de Ensino Superior, Desenvolvimento Econômico, Orçamento Público, Lei de Inovação, Cooperação Universidade e Empresa, Universidade Empreendedora, Empresas de Inovação e Transferência de Tecnologia</t>
  </si>
  <si>
    <t>Relação fiduciária; trust; trustee; mutual fund; fundos de investimento; dever de lealdade; dever de diligência; administrador e gestor de fundos de investimento; abuso de poder; assimetria informacional; conflito de interesses</t>
  </si>
  <si>
    <t>direito indígena; direito indigenista; pluralismo jurídico; autonomia política; multiculturalismo</t>
  </si>
  <si>
    <t>direito e desenvolvimento; FUNDEB; educação; políticas públicas</t>
  </si>
  <si>
    <t xml:space="preserve"> acesso ao conhecimento; digital rights management; direito autoral; direito concorrencial; DRM; e-books; livros digitais</t>
  </si>
  <si>
    <t>Licenciamento ambiental. Regras e princípios. Congresso Nacional. Poder Judiciário. CONAMA</t>
  </si>
  <si>
    <t>licitação pública; contratação pública; reforma legislativa; modelo legal; maximalismo; minimalismo; discricionariedade; legalização; regulação; administração pública; gestor público; grupos de interesses; política de contratações; Código de Contabilidade da União; Decreto-Lei nº 200/67; Decreto-Lei nº 2.300/86; Lei nº 8.666/93</t>
  </si>
  <si>
    <t xml:space="preserve"> Contrato. 2. Direito Econômico 3. Resseguro. 4. Cláusula de Regulação de Sinistro. 5. Monopólio. 6. Desenvolvimento. 7. Instituto de Resseguros do Brasil</t>
  </si>
  <si>
    <t>Operação Centro Legal, cracolândia, estigma, desvio, guerra às drogas, Foucault, medicina e poder, pânico moral, crack, epidemia</t>
  </si>
  <si>
    <t xml:space="preserve"> arbitragem comercial internacional – cláusula compromissória – Convenção de Nova Iorque – validade formal </t>
  </si>
  <si>
    <t>regulação; desenvolvimento; Nota Fiscal Paulista; sanções premiais; políticas públicas</t>
  </si>
  <si>
    <t xml:space="preserve"> Banco Central. Governança global do sistema financeiro. Accountability e legitimidade. Risco sistêmico. Resolução bancária</t>
  </si>
  <si>
    <t xml:space="preserve"> Direito Autoral; Reforma da Lei de Direitos Autorais; Propriedade Intelectual; Regulação da Internet; Direito e Tecnologia</t>
  </si>
  <si>
    <t>Congresso Nacional Brasileiro, exclusão social, legislação criminal, cumprimento da pena privativa de liberdade, pena mínima prisional</t>
  </si>
  <si>
    <t>Regulação Privada Transnacional; Direito e Desenvolvimento; Sistema de Comércio Justo e Solidário; Fair Trade</t>
  </si>
  <si>
    <t>NINF</t>
  </si>
  <si>
    <t xml:space="preserve">Contratos Relacionais; Desenvolvimento; Cafés diferenciados </t>
  </si>
  <si>
    <t xml:space="preserve">Financiamento habitacional, direito urbanístico, regulação urbanística, programa “Minha Casa, Minha Vida”, regulação-sombra, Estatuto da Cidade </t>
  </si>
  <si>
    <t xml:space="preserve"> Tempo do processo e fruição do direito. Direito à educação. Creches e pré-escolas. “Taxa” de matrícula</t>
  </si>
  <si>
    <t xml:space="preserve"> Direito Tributário Internacional; Imposto de Renda; Regras CFC; Rent Seeking; Tratados contra a Dupla Tributação </t>
  </si>
  <si>
    <t xml:space="preserve"> Direito Tributário; Processo de Concretização; Transparência; Sigilo Fiscal; Zona de Autarquia; Estado de Direito</t>
  </si>
  <si>
    <t xml:space="preserve"> UPP, favela, segurança pública, Polícia Militar</t>
  </si>
  <si>
    <t>Acesso à Justiça; Direito à educação infantil; Creches; Defensoria Pública do Estado; Sistema de Justiça; Políticas públicas</t>
  </si>
  <si>
    <t xml:space="preserve"> Grupos de sociedades; Grupos de direito; Direito Societário</t>
  </si>
  <si>
    <t>cultivo de Cannabis; consumo pessoal; tráfico de drogas; dolo de tráfico; tipificação penal; pesquisa de jurisprudência no TJ/SP</t>
  </si>
  <si>
    <t>Enforcement contratual. Exigibilidade contratual. Factoring. Contrato de factoring</t>
  </si>
  <si>
    <t>Concorrência, Cartel, Acordo de Leniência, Termo de Compromisso de Cessação de Prática, Secretaria de Direito Econômico, Conselho Administrativo de Defesa Econômica</t>
  </si>
  <si>
    <t xml:space="preserve"> Comissão Nacional da Verdade; objetivos; verdade; reconciliação nacional; avaliação e análise de impactos</t>
  </si>
  <si>
    <t>oferta pública de ações; coordenador líder; processo de diligência; dever de informar; transparência; prospecto; formulário de referência; responsabilidade civil; indenização</t>
  </si>
  <si>
    <t>Conselho Nacional de Justiça (CNJ); Controle disciplinar; Poder Judiciário; Comportamento decisório; Corporativismo</t>
  </si>
  <si>
    <t>Direito e Desenvolvimento; Institucionalismo-histórico; Economia do conhecimento; Política Industrial; Setor de Software; BRICS</t>
  </si>
  <si>
    <t>Promotores de Justiça. Direito à educação. Atuação</t>
  </si>
  <si>
    <t xml:space="preserve">Direito e Desenvolvimento; Direito Tributário; Harmonização Contábil; IFRS; Path Dependence; Reforma Institucional. </t>
  </si>
  <si>
    <t>crowdfunding; crowdinvesting; equity crowdfunding; investment based crowdfunding; securities crowdfunding; financiamento coletivo; oferta pública de valores mobiliários; plataforma online; qualificação jurídica</t>
  </si>
  <si>
    <t>Argumentação jurídica, legitimidade, adjudicação, discriminação de gênero, esfera pública</t>
  </si>
  <si>
    <t>direito ao esquecimento na era digital; direito à privacidade; direito à informação; buscadores horizontais; desvinculação de URLs dos índices de pesquisas dos buscadores horizontais</t>
  </si>
  <si>
    <t>Petrobras, correlação de forças, arranjo institucional, estrutura microjurídica, estrutura macrojurídica</t>
  </si>
  <si>
    <t>Processo Legislativo; Participação Social; Comissão de Legislação Participativa Câmara e Senado; Iniciativa Popular</t>
  </si>
  <si>
    <t xml:space="preserve"> Ciclos de Conferências, Defensoria Pública do Estado de São Paulo, Participação, Controle Social, Accountability</t>
  </si>
  <si>
    <t>precedente administrativo; tribunal administrativo; Conselho Administrativo de Defesa Econômica (Cade); mapas de citação; segurança jurídica extrajudicial</t>
  </si>
  <si>
    <t xml:space="preserve"> Corrupção; Pânico Moral; Populismo Penal; Processo Legislativo; Teorias da Pena</t>
  </si>
  <si>
    <t>Direito e Desenvolvimento, Direito e Política Pública, Democratização do Ensino, Ensino Superior, Ação Afirmativa, Cotas, ProUni, Fies</t>
  </si>
  <si>
    <t>Avaliação Ambiental Estratégica; Efetividade; Instituições; Discricionariedade</t>
  </si>
  <si>
    <t xml:space="preserve">Governança Corporativa, Conselho de Administração, Novo Mercado, Conselheiro Independente </t>
  </si>
  <si>
    <t xml:space="preserve">Pinheirinho; mobilização jurídica; conflito fundiário urbano; remoção forçada; movimento social; moradia; instituições; dogmática jurídica </t>
  </si>
  <si>
    <t>discriminação racial, ausência de representatividade negra, publicidade, CONAR</t>
  </si>
  <si>
    <t xml:space="preserve"> Carandiru - Laudo Necroscópico - Execução </t>
  </si>
  <si>
    <t>Maioridade penal. Inimputabilidade. Congresso Nacional</t>
  </si>
  <si>
    <t>Judicialização, Assistência Farmacêutica, Administração Municipal</t>
  </si>
  <si>
    <t xml:space="preserve"> Processos Coletivos; Legitimidade ativa; Acesso à justiça; Incentivos e desincentivos institucionais</t>
  </si>
  <si>
    <t xml:space="preserve"> Redemocratização - Assembleia Nacional Constituinte de 19871988 – Constituição - Movimento Negro – Leis Antirracistas </t>
  </si>
  <si>
    <t xml:space="preserve"> Bitcoin, moedas paralelas, criptomoedas, regulação</t>
  </si>
  <si>
    <t xml:space="preserve"> 1. Brasil. Supremo Tribunal Federal. 2. Separação de poderes. 3. Veto - Brasil. 4. Poder executivo - Brasil. 5. Poder legislativo - Brasil</t>
  </si>
  <si>
    <t>Inovação tecnológica; Sistema de inovação; Ambientes inovadores; Políticas públicas de inovação; Atuação estatal no processo inovativo; Parque tecnológico; São José dos Campos; Arranjo institucional; Organização Social; Contratação; Regulação</t>
  </si>
  <si>
    <t xml:space="preserve"> constitucionalismo transformador; judicialização de direitos sociais; judicialização de políticas públicas; direito à moradia; ação civil pública; Defensoria Pública</t>
  </si>
  <si>
    <t>Recuperação judicial de empresas. Recuperação judicial encerrada por cumprimento. Pedidos de Recuperação judicial. Tempo do processo recuperacional</t>
  </si>
  <si>
    <t>desenvolvimento, discurso, interpretação constitucional, discricionariedade, direitos, autorização, recursos hídricos, Congresso Nacional, participação política, povos e comunidades indígenas, Aproveitamento Hidrelétrico Belo Monte, artigo 231, parágrafo 3º, Constituição Federal de 1988</t>
  </si>
  <si>
    <t xml:space="preserve">conflito de interesses; IFRS; regras próprias; sistema de governança corporativa; transações entre partes relacionadas; transparência de informações </t>
  </si>
  <si>
    <t>Transparência Fiscal Internacional, Tributação do Lucro de Coligadas e Controladas no Exterior, Política Tributária, OCDE, Concorrência, Concorrência Fiscal Danosa, Desenvolvimento</t>
  </si>
  <si>
    <t>Reforma do Judiciário; Neoinstitucionalismo; Cultura Jurídica; Separação de Poderes; Súmula Vinculante; Precedentes; Stare decisis</t>
  </si>
  <si>
    <t>Intervenção do Estado na economia; Investimentos públicos; Controle societário; Ativismo acionário; Maximização de valor da propriedade acionária; Captura indireta; Política industrial; Política financeira do Sistema BNDES</t>
  </si>
  <si>
    <t>Direitos Sociais; Políticas Públicas; Estado; Bolsa Família; Desenvolvimento</t>
  </si>
  <si>
    <t xml:space="preserve"> Teoria relacional dos contratos; Contratos Relacionais; Parcerias de Risco; Cadeias Produtivas; Indústria aeronáutica; Embraer</t>
  </si>
  <si>
    <t>Private Equity; Venture Capital;  Controle; Acordo de acionistas; Sociedades Anônimas; BM&amp;Fbovespa</t>
  </si>
  <si>
    <t xml:space="preserve"> Regulação. Autorregulação. Governança corporativa. Mercado de capitais</t>
  </si>
  <si>
    <t>bancos públicos; normas jurídicas fundamentais; desenvolvimento econômico; variedades de capitalismo; arranjos financeiros; coordenação pública da economia de mercado</t>
  </si>
  <si>
    <t xml:space="preserve"> banco comunitário de desenvolvimento; economia solidária; microfinanças; pluralismo jurídico; regulação financeira; terceiro setor </t>
  </si>
  <si>
    <t>concessão; infraestrutura; administração pública; estruturação de projeto; iniciativa privada; contratação; autorização de estudos; lei 8.666/93; lei 8.987/95</t>
  </si>
  <si>
    <t>Não</t>
  </si>
  <si>
    <t>Possui seção específica tratando de Metodologia?</t>
  </si>
  <si>
    <t>Sim</t>
  </si>
  <si>
    <t>Luís Virgílio Afonso da Silva                                               Marco Antonio Teixeira Carvalho (EAESP)</t>
  </si>
  <si>
    <t>Número de capítulos</t>
  </si>
  <si>
    <t>Usina hidrelétrica Jirau. Licenças ambientais. Direito Ambiental. Desenvolvimento Econômico</t>
  </si>
  <si>
    <t xml:space="preserve"> 1. Planejamento Tributário. 2. Elisão Fiscal. 3. Evasão Fiscal. 4. Regulação. 5. Abertura de informações. 6. “Responsive regulation”. 7. Efetividade na imposição do Direito. 8. Instituições. 9. Direito Tributário. 10. Direito e Desenvolvimento. </t>
  </si>
  <si>
    <t>Método(s)</t>
  </si>
  <si>
    <t>Ana Beatriz Guimarães Passos</t>
  </si>
  <si>
    <t>Ana Teresa Lima Rosa Lopes</t>
  </si>
  <si>
    <t>Arthur Sodré Prado</t>
  </si>
  <si>
    <t>Bruno Nepomuneco de Souza</t>
  </si>
  <si>
    <t>CHLOÉ ROSELYNE JOSÉPHINE GUÉGUEN</t>
  </si>
  <si>
    <t>Diego Nascimento Kiçula</t>
  </si>
  <si>
    <t>Guilherme Saraiva Grava</t>
  </si>
  <si>
    <t>Janaína Nascimento da Silva</t>
  </si>
  <si>
    <t>Juliana Kobata Chinen</t>
  </si>
  <si>
    <t>MSH</t>
  </si>
  <si>
    <t>JUSTIÇA RESTAURATIVA E ATO INFRACIONAL: Representações e Práticas no Judiciário de Campinas – SP</t>
  </si>
  <si>
    <t xml:space="preserve">O CONFLITO SOCIOAMBIENTAL DOS RIBEIRINHOS ESQUECIDOS: os “velhos”
no mar de Belo Monte
</t>
  </si>
  <si>
    <t>Direito de propriedade. Identidade. Categorias. Ribeirinhos. Belo Monte.</t>
  </si>
  <si>
    <t xml:space="preserve">DIREITO, DESENVOLVIMENTO E TRANSFORMAÇÕES INSTITUCIONAIS: Como o Congresso Nacional Regulou a Comissão Mista de Orçamento entre 1988 e 2015? </t>
  </si>
  <si>
    <t xml:space="preserve"> Direito e Desenvolvimento; Comissão Mista de Orçamento (CMO); Orçamento Público; Desenvolvimento Institucional; Resoluções Conjuntas do Congresso Nacional; Sistema Político (Brasil)</t>
  </si>
  <si>
    <t xml:space="preserve">Luciana Gross Cunha </t>
  </si>
  <si>
    <t>LIMITES DE VELOCIDADE NAS VIAS MARGINAIS DE SÃO PAULO:  Qual o papel do Direito na definição de uma política pública?</t>
  </si>
  <si>
    <t xml:space="preserve"> Direito e Desenvolvimento; Direito e Políticas Públicas; Limites de Velocidade; Marginais Pinheiros e Tietê; Década de Ação pela Segurança no Trânsito da ONU</t>
  </si>
  <si>
    <t>O contencioso tributário sob a perspectiva corporativa:  estudo das informações publicadas pelas maiores companhias abertas do país</t>
  </si>
  <si>
    <t xml:space="preserve"> Eurico Marcos Diniz de Santi </t>
  </si>
  <si>
    <t>Pesquisa Empírica; Contencioso; Disputas Fiscais; Companhias Abertas</t>
  </si>
  <si>
    <t>Constituição. Democracia. Jurisdição Constitucional. Controle de 
Constitucionalidade. Sistema Político-Representativo. Sistema Eleitoral</t>
  </si>
  <si>
    <t xml:space="preserve">A CONSTRUÇÃO DA DENÚNCIA: O CASO DOS FISCAIS DO ISS EM SÃO PAULO E AS PRÁTICAS PROCESSUAIS DE REPRESSÃO À CORRUPÇÃO </t>
  </si>
  <si>
    <t xml:space="preserve"> Maíra Rocha Machado</t>
  </si>
  <si>
    <t xml:space="preserve"> Crimes contra a Administração Pública, princípio da oportunidade, estudo de caso, pesquisa empírica, Processo Penal</t>
  </si>
  <si>
    <t>NORMA GERAL ANTIELISIVA E DESENVOLVIMENTO: DIAGNÓSTICO, FORMULAÇÕES NORMATIVAS À PROVA E UMA CONTRIBUIÇÃO AO DESENREDO DA REGULAÇÃO NO BRASIL</t>
  </si>
  <si>
    <t>Planejamento Tributário; Norma Geral Antielisiva; Regulação; Desenvolvimento; Globalização; Propósito Negocial; Substância Econômica</t>
  </si>
  <si>
    <t>A RESPONSABILIDADE SOLIDÁRIA PREVISTA NA LEI 12.846/2013 FRENTE AO FENÔMENO DOS GRUPOS DE SOCIEDADES</t>
  </si>
  <si>
    <t>Danilo Borges dos Santos Gomes de Araujo</t>
  </si>
  <si>
    <t xml:space="preserve"> Lei 12.846/2013; Corrupção; Solidariedade; Grupos de Sociedades; Compliance; Programas de Conformidade</t>
  </si>
  <si>
    <t>Total de páginas</t>
  </si>
  <si>
    <t>Estudo de caso</t>
  </si>
  <si>
    <t>Proteção aos investidores; Novo mercado; Governança Corporativa; Cosan; Tenda; estudos de caso</t>
  </si>
  <si>
    <t xml:space="preserve">RESSOCIALIZAÇÃO: UM PACTO FRÁGIL Estudo Indutivo no Complexo PPP de Ribeirão das Neves </t>
  </si>
  <si>
    <t>CAPES/MHS</t>
  </si>
  <si>
    <t xml:space="preserve">Ressocialização. Abordagem Apreciativa. Indução. Prisão. Enunciado. Discurso. Status quo. Norma de referência. Responsabilidade </t>
  </si>
  <si>
    <t>Justiça restaurativa. Justiça juvenil. Judiciário de Campinas. Administração de conflitos</t>
  </si>
  <si>
    <t xml:space="preserve">Ativismo judicial- direitos sociais – direito à moradia </t>
  </si>
  <si>
    <t>SIm</t>
  </si>
  <si>
    <t>Revisão bibliográfica</t>
  </si>
  <si>
    <t>Análise legal e jurisprudencial</t>
  </si>
  <si>
    <t>Análise legal e jurisprudencial; Entrevistas</t>
  </si>
  <si>
    <t xml:space="preserve">Análise legal e jurisprudencial; </t>
  </si>
  <si>
    <t>Análise documental</t>
  </si>
  <si>
    <t xml:space="preserve">Análise do discurso; Análise legal; Análise documental; </t>
  </si>
  <si>
    <t xml:space="preserve">Análise legal; Entrevistas; </t>
  </si>
  <si>
    <t>Revisão bibliográfica; Entrevistas; Análise do discurso;</t>
  </si>
  <si>
    <t>Análise de jurisprudência</t>
  </si>
  <si>
    <t>Entrevistas;</t>
  </si>
  <si>
    <t>Indutiva</t>
  </si>
  <si>
    <t>Estudo de caso; Entrevistas</t>
  </si>
  <si>
    <t>Direito Tributário;</t>
  </si>
  <si>
    <t>Revisão de literatura;</t>
  </si>
  <si>
    <t>Estudo de caso;</t>
  </si>
  <si>
    <t>Revisão de literatura; Análise legal;</t>
  </si>
  <si>
    <t>Análise legal; Revisão de literatura;</t>
  </si>
  <si>
    <t xml:space="preserve">Estudo de caso; </t>
  </si>
  <si>
    <t>Direito Internacional e Comparado;</t>
  </si>
  <si>
    <t xml:space="preserve">Entrevistas; Revisão de literatura; </t>
  </si>
  <si>
    <t>Análise jurisprudencial;</t>
  </si>
  <si>
    <t>Análise do discurso;</t>
  </si>
  <si>
    <t>Observação participante;</t>
  </si>
  <si>
    <t>Análise jurisprudencial; Análise documental;</t>
  </si>
  <si>
    <t xml:space="preserve">Revisão de literatura; Análise documental; Entrevistas; </t>
  </si>
  <si>
    <t xml:space="preserve">Análise de dados; Análise documental; Entrevistas; </t>
  </si>
  <si>
    <t xml:space="preserve">Análise jurisprudencial; </t>
  </si>
  <si>
    <t>Análise legal;</t>
  </si>
  <si>
    <t xml:space="preserve">Revisão de literatura; Análise documental;Entrevistas; </t>
  </si>
  <si>
    <t>Análise documental; Revisão de literatura; Entrevistas;</t>
  </si>
  <si>
    <t>Aplicação de métricas;</t>
  </si>
  <si>
    <t>Análise quantitativa; Análise documental;</t>
  </si>
  <si>
    <t xml:space="preserve">Análise histórica; Antropologia jurídica; </t>
  </si>
  <si>
    <t>Revisão de literatura; Análise documental; Entrevistas; Observação etnográfica;</t>
  </si>
  <si>
    <t>Entrevistas; Análise documental;</t>
  </si>
  <si>
    <t xml:space="preserve">Deliberativo'; </t>
  </si>
  <si>
    <t>Análise legal; Entrevistas;</t>
  </si>
  <si>
    <t>Pesquisa qualitativa; Análise jurisprudencial</t>
  </si>
  <si>
    <t>-</t>
  </si>
  <si>
    <t>Revisão de literatura; Análise legal; Análise documental; Estudo de caso;</t>
  </si>
  <si>
    <t>Análise documental; entrevistas;</t>
  </si>
  <si>
    <t>Análise quantitativa; Análise qualitativa;</t>
  </si>
  <si>
    <t>Análise documental; Entrevistas;</t>
  </si>
  <si>
    <t>Entrevistas; Análise jurisprudencial</t>
  </si>
  <si>
    <t xml:space="preserve">metodologia jurídica das políticas públicas'; </t>
  </si>
  <si>
    <t>Pesquisa qualitativa; Estudo de caso</t>
  </si>
  <si>
    <t>Direito administrativo; Direito Ambiental;</t>
  </si>
  <si>
    <t>Levantamento de dados;</t>
  </si>
  <si>
    <t>Cena etnográfica;</t>
  </si>
  <si>
    <t>Políticas públicas; Direito urbanístico;</t>
  </si>
  <si>
    <t>Direito Constitucional; Poder Judiciário;</t>
  </si>
  <si>
    <t xml:space="preserve">Análise documental; Estudo de caso; </t>
  </si>
  <si>
    <t xml:space="preserve">Análise documental; </t>
  </si>
  <si>
    <t>Mapeamento lesgislativo;</t>
  </si>
  <si>
    <t xml:space="preserve">Estudo de caso; Entrevistas; Análise documental; </t>
  </si>
  <si>
    <t>Direito Processual; Acesso à justiça;</t>
  </si>
  <si>
    <t>indutiva-dedutiva</t>
  </si>
  <si>
    <t>Regulação; Direito e Internet;</t>
  </si>
  <si>
    <t xml:space="preserve">Análise de jurisprudência; </t>
  </si>
  <si>
    <t>Poder Judiciário; Poder legislativo;</t>
  </si>
  <si>
    <t>Análise jurisprudencial; Entrevistas;</t>
  </si>
  <si>
    <t>Mapeamento do debate regulatório;</t>
  </si>
  <si>
    <t>Análise jurisprudencial; Análise documental; Entrevistas;</t>
  </si>
  <si>
    <t>Análise documental;</t>
  </si>
  <si>
    <t>Entrevistas; Mapeamento legislativo;</t>
  </si>
  <si>
    <t>Estudo de caso; Entrevistas;</t>
  </si>
  <si>
    <t>Análise jurisprudencial; Estudo de caso</t>
  </si>
  <si>
    <t>Direito Administrativo;</t>
  </si>
  <si>
    <t>Direito Tributário.</t>
  </si>
  <si>
    <t>Direito e Tecnologia; Direito e Internet; Propriedade Intelectual;</t>
  </si>
  <si>
    <t>Direito Penal;</t>
  </si>
  <si>
    <t>Direito Penal; Criminologia.</t>
  </si>
  <si>
    <t xml:space="preserve"> Flavia Portella Püschel </t>
  </si>
  <si>
    <t xml:space="preserve"> Diogo Rosenthal Coutinho (FDUSP)</t>
  </si>
  <si>
    <t xml:space="preserve"> Vanessa Rahal Canado; André Rodrigues Corrêa </t>
  </si>
  <si>
    <t xml:space="preserve"> Fabiana Del Padre Tomé  (PUC-SP)</t>
  </si>
  <si>
    <t xml:space="preserve"> Oscar Vilhena Vieira </t>
  </si>
  <si>
    <t xml:space="preserve"> Gustavo Henrique Righi Ivahy Badaró – Universidade de São Paulo </t>
  </si>
  <si>
    <t xml:space="preserve"> Heloísa Estellita</t>
  </si>
  <si>
    <t xml:space="preserve"> Gustavo Gonçalves Vettori;  Ana Cláudia Akie Utumi</t>
  </si>
  <si>
    <t xml:space="preserve"> Alvino Augusto de Sá - FDUSP;  Laura Vilela e Souza FFCLRP-USP</t>
  </si>
  <si>
    <t xml:space="preserve"> Luís André Negrelli de Moura Azevedo;  Davi de Paiva Costa Tangerino</t>
  </si>
  <si>
    <t xml:space="preserve"> Andréa Marcondes de Freitas (Unicamp);  Luís Fernando Massonetto  (FDUSP)</t>
  </si>
  <si>
    <t xml:space="preserve"> Dra. Katiane Silva - UFPA </t>
  </si>
  <si>
    <t>Douglas de Castro</t>
  </si>
  <si>
    <t xml:space="preserve">Michelle Ratton Sanchez Badin </t>
  </si>
  <si>
    <t xml:space="preserve"> Instituições do Estado Democrático de Direito e Desenvolvimento Político e Social</t>
  </si>
  <si>
    <t xml:space="preserve"> Marta Rodriguez de Assis Machad</t>
  </si>
  <si>
    <t>Rodrigo Ghiringhelli de Azevedo PUC/RS;  Dra. Juliana Tonche FFLCH USP</t>
  </si>
  <si>
    <t>Ano de ingresso</t>
  </si>
  <si>
    <t>Ano de defesa</t>
  </si>
  <si>
    <t>crimes contra o sistema financeiro nacional; gestão fradulenta; gestão temerária; análise de conteúdo; pesquisa empírica;</t>
  </si>
  <si>
    <t>neutralidade da rede; internet; telecomunicações; Marco Civil; regulação;</t>
  </si>
  <si>
    <t>Direito dos Negócios</t>
  </si>
  <si>
    <t>Direito e desenvolvimento; Políticas públicas;</t>
  </si>
  <si>
    <t>Direito Constitucional;</t>
  </si>
  <si>
    <t xml:space="preserve">Direito Ambiental; </t>
  </si>
  <si>
    <t>Políticas Públicas</t>
  </si>
  <si>
    <t>Direito Administrativo; Direito Processual</t>
  </si>
  <si>
    <t>Direito Tributário; Direito Internacional e Comparado;</t>
  </si>
  <si>
    <t xml:space="preserve">Direito Tributário; </t>
  </si>
  <si>
    <t>Políticas Públicas;</t>
  </si>
  <si>
    <t>Direito dos Negócios;</t>
  </si>
  <si>
    <t>Direito tributário;</t>
  </si>
  <si>
    <t>Direito dos Negócios; Direito econômico; Regulação;</t>
  </si>
  <si>
    <t>Poder Judiciário;</t>
  </si>
  <si>
    <t>Direito e Gênero; Poder Judiciário;</t>
  </si>
  <si>
    <t>Poder Legislativo; Direito Constitucional;</t>
  </si>
  <si>
    <t xml:space="preserve">Participação política; </t>
  </si>
  <si>
    <t>Políticas públicas; Direito e desenvolvimento;</t>
  </si>
  <si>
    <t xml:space="preserve">Direito Penal; </t>
  </si>
  <si>
    <t>Direito e Inovação;  Políticas Públicas;</t>
  </si>
  <si>
    <t>Ensino Jurídico;</t>
  </si>
  <si>
    <t>Direito dos Negócios; Arbitragem;</t>
  </si>
  <si>
    <t>Direito dos Negócios; Governança Corporativa; Mercado de Capitais;</t>
  </si>
  <si>
    <t>Direito dos Negócios; Fundos de Investimento;</t>
  </si>
  <si>
    <t>Direito dos Negócios; Direito Societário;</t>
  </si>
  <si>
    <t>Direito Tributário; Direito dos Negócios; Direito Societário;</t>
  </si>
  <si>
    <t>Direito Ambiental; Direito e desenvolvimento;</t>
  </si>
  <si>
    <t>Direito urbanístico; Políticas públicas;</t>
  </si>
  <si>
    <t>Direito Processual; Poder Judiciário</t>
  </si>
  <si>
    <t>Políticas Públicas;  Direito Penal;</t>
  </si>
  <si>
    <t>Direito Tributário; Direito e desenvolvimento;</t>
  </si>
  <si>
    <t>Direito Administrativo; Regulação;</t>
  </si>
  <si>
    <t>Direito urbanístico; Direito Ambiental;</t>
  </si>
  <si>
    <t>Direito dos Negócios; Direito Empresarial;</t>
  </si>
  <si>
    <t>Direito dos Negócios; Direito Societário; Mercado de Capitais;</t>
  </si>
  <si>
    <t>Direito dos Negócios; Direito econômico; Direito e desenvolvimento;</t>
  </si>
  <si>
    <t>Direito Público - Fundações</t>
  </si>
  <si>
    <t>Direitos Humanos e Fundamentais</t>
  </si>
  <si>
    <t>Acesso à justiça; Direitos Humanos e Fundamentais;</t>
  </si>
  <si>
    <t>Direito e Internet; Direitos Humanos e Fundamentais;</t>
  </si>
  <si>
    <t>Poder judiciário; Direitos Humanos e Fundamentais;</t>
  </si>
  <si>
    <t>Direitos Humanos e Fundamentais; Regulação;</t>
  </si>
  <si>
    <t>Poder Judiciário; Políticas Públicas; Direitos Humanos e Fundamentais;</t>
  </si>
  <si>
    <t>Direitos Humanos e Fundamentais; Direito Constitucional</t>
  </si>
  <si>
    <t>Políticas públicas; Direitos Humanos e Fundamentais;</t>
  </si>
  <si>
    <t xml:space="preserve"> Propriedade Intelectual; Direito e Internet; Direito e Tecnologia;</t>
  </si>
  <si>
    <t>Direito dos Negócios; Regulação;</t>
  </si>
  <si>
    <t xml:space="preserve"> Corrupção; Política Criminal;</t>
  </si>
  <si>
    <t>Direito e desenvolvimento;</t>
  </si>
  <si>
    <t xml:space="preserve">Acesso à justiça; </t>
  </si>
  <si>
    <t xml:space="preserve">Direito Ambiental; Poder Judiciário. </t>
  </si>
  <si>
    <t xml:space="preserve"> Direito dos Negócios; Direito Societário; Direito econômico;</t>
  </si>
  <si>
    <t xml:space="preserve">Direito dos Negócios; </t>
  </si>
  <si>
    <t>Direito e Internet; Regulação; Direito e Tecnologia;</t>
  </si>
  <si>
    <r>
      <t xml:space="preserve">O Regime Brasileiro de Tributação de Lucros auferidos por sociedades controladas e coligadas no exterior: Uma visão do atual regime por meio da ótica da teoria do </t>
    </r>
    <r>
      <rPr>
        <i/>
        <sz val="11"/>
        <color theme="1"/>
        <rFont val="Calibri"/>
        <family val="2"/>
        <scheme val="minor"/>
      </rPr>
      <t>rent seeking</t>
    </r>
  </si>
  <si>
    <r>
      <rPr>
        <i/>
        <sz val="11"/>
        <color theme="1"/>
        <rFont val="Calibri"/>
        <family val="2"/>
        <scheme val="minor"/>
      </rPr>
      <t>social network analysis</t>
    </r>
    <r>
      <rPr>
        <sz val="11"/>
        <color theme="1"/>
        <rFont val="Calibri"/>
        <family val="2"/>
        <scheme val="minor"/>
      </rPr>
      <t>; 'mapa de citação'</t>
    </r>
  </si>
  <si>
    <r>
      <t xml:space="preserve">Súmula Vinculante e </t>
    </r>
    <r>
      <rPr>
        <i/>
        <sz val="11"/>
        <color theme="1"/>
        <rFont val="Calibri"/>
        <family val="2"/>
        <scheme val="minor"/>
      </rPr>
      <t>Ratio Decidendi</t>
    </r>
    <r>
      <rPr>
        <sz val="11"/>
        <color theme="1"/>
        <rFont val="Calibri"/>
        <family val="2"/>
        <scheme val="minor"/>
      </rPr>
      <t>: uma abordagem empírica a respeito do redesenho institucional e cultura jurídica</t>
    </r>
  </si>
  <si>
    <t>conferências nacionais de políticas para as mulheres; sentidos de deliberação; momentos deliberativos; deliberativa ou consultiva; discricionário ou vinculativo;</t>
  </si>
  <si>
    <t>Bancos;</t>
  </si>
  <si>
    <t>Direito e desenvolvimento;  Direito Financeiro;</t>
  </si>
  <si>
    <t xml:space="preserve"> Direito Constitucional; Direito Penal;</t>
  </si>
  <si>
    <t>Direito dos Negócios;  Bancos;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</si>
</sst>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rgb="FF33333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FF0000"/>
      <name val="Arial"/>
      <family val="2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9" fontId="1" fillId="0" borderId="0" xfId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14" fontId="1" fillId="0" borderId="0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9" fontId="4" fillId="0" borderId="0" xfId="1" applyFont="1" applyAlignment="1">
      <alignment vertical="center"/>
    </xf>
    <xf numFmtId="0" fontId="6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7" fillId="0" borderId="0" xfId="0" applyFont="1"/>
    <xf numFmtId="1" fontId="1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vertical="center"/>
    </xf>
    <xf numFmtId="14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14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center"/>
    </xf>
    <xf numFmtId="14" fontId="10" fillId="3" borderId="0" xfId="0" applyNumberFormat="1" applyFont="1" applyFill="1" applyAlignment="1">
      <alignment vertical="center"/>
    </xf>
    <xf numFmtId="1" fontId="10" fillId="3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14" fontId="10" fillId="0" borderId="0" xfId="0" applyNumberFormat="1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4" fontId="10" fillId="0" borderId="0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14" fontId="10" fillId="3" borderId="0" xfId="0" applyNumberFormat="1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14" fontId="10" fillId="3" borderId="0" xfId="0" applyNumberFormat="1" applyFont="1" applyFill="1" applyBorder="1" applyAlignment="1">
      <alignment horizontal="center" vertical="center" wrapText="1"/>
    </xf>
    <xf numFmtId="1" fontId="10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 wrapText="1"/>
    </xf>
    <xf numFmtId="14" fontId="15" fillId="0" borderId="0" xfId="0" applyNumberFormat="1" applyFont="1"/>
    <xf numFmtId="1" fontId="15" fillId="0" borderId="0" xfId="0" applyNumberFormat="1" applyFont="1"/>
    <xf numFmtId="0" fontId="16" fillId="0" borderId="0" xfId="0" applyFont="1"/>
    <xf numFmtId="0" fontId="15" fillId="0" borderId="0" xfId="0" applyFont="1"/>
    <xf numFmtId="0" fontId="10" fillId="0" borderId="0" xfId="0" quotePrefix="1" applyFont="1" applyAlignment="1">
      <alignment vertical="center" wrapText="1"/>
    </xf>
    <xf numFmtId="9" fontId="10" fillId="0" borderId="0" xfId="1" applyFont="1" applyAlignment="1">
      <alignment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1" fontId="10" fillId="0" borderId="0" xfId="0" applyNumberFormat="1" applyFont="1" applyAlignment="1">
      <alignment horizontal="center" vertical="center"/>
    </xf>
    <xf numFmtId="0" fontId="18" fillId="0" borderId="0" xfId="0" applyFont="1"/>
    <xf numFmtId="0" fontId="11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 wrapText="1"/>
    </xf>
    <xf numFmtId="1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 vertical="center"/>
    </xf>
  </cellXfs>
  <cellStyles count="2">
    <cellStyle name="Normal" xfId="0" builtinId="0"/>
    <cellStyle name="Porcentagem" xfId="1" builtinId="5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423" displayName="Tabela1423" ref="A2:K15" totalsRowCount="1" headerRowDxfId="143" dataDxfId="142">
  <autoFilter ref="A2:K14" xr:uid="{00000000-0009-0000-0100-000002000000}"/>
  <sortState ref="A3:K14">
    <sortCondition ref="D2"/>
  </sortState>
  <tableColumns count="11">
    <tableColumn id="1" xr3:uid="{00000000-0010-0000-0000-000001000000}" name="Nome (autor)" dataDxfId="141" totalsRowDxfId="140"/>
    <tableColumn id="10" xr3:uid="{00000000-0010-0000-0000-00000A000000}" name="bolsa" dataDxfId="139" totalsRowDxfId="138"/>
    <tableColumn id="7" xr3:uid="{00000000-0010-0000-0000-000007000000}" name="ingresso do aluno" dataDxfId="137" totalsRowDxfId="136"/>
    <tableColumn id="3" xr3:uid="{00000000-0010-0000-0000-000003000000}" name="Data da defesa" totalsRowLabel="Média" dataDxfId="135" totalsRowDxfId="134"/>
    <tableColumn id="9" xr3:uid="{00000000-0010-0000-0000-000009000000}" name="Duração do curso" totalsRowFunction="custom" dataDxfId="133" totalsRowDxfId="132">
      <calculatedColumnFormula>(YEAR(D3)-YEAR(C3))*12+MONTH(D3)-MONTH(C3)</calculatedColumnFormula>
      <totalsRowFormula>AVERAGE(Tabela1423[Duração do curso])</totalsRowFormula>
    </tableColumn>
    <tableColumn id="2" xr3:uid="{00000000-0010-0000-0000-000002000000}" name="Título da dissertação" dataDxfId="131" totalsRowDxfId="130"/>
    <tableColumn id="4" xr3:uid="{00000000-0010-0000-0000-000004000000}" name="Orientador(a)" dataDxfId="129" totalsRowDxfId="128"/>
    <tableColumn id="8" xr3:uid="{00000000-0010-0000-0000-000008000000}" name="Coorientador" dataDxfId="127" totalsRowDxfId="126"/>
    <tableColumn id="5" xr3:uid="{00000000-0010-0000-0000-000005000000}" name="Professor" dataDxfId="125" totalsRowDxfId="124"/>
    <tableColumn id="6" xr3:uid="{00000000-0010-0000-0000-000006000000}" name="Professor(es) externo" dataDxfId="123" totalsRowDxfId="122"/>
    <tableColumn id="11" xr3:uid="{00000000-0010-0000-0000-00000B000000}" name="resultado" dataDxfId="121" totalsRowDxfId="12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42" displayName="Tabela142" ref="A2:K51" totalsRowCount="1" headerRowDxfId="119" dataDxfId="118">
  <autoFilter ref="A2:K50" xr:uid="{00000000-0009-0000-0100-000001000000}"/>
  <sortState ref="A3:K50">
    <sortCondition ref="C3:C50"/>
    <sortCondition ref="A3:A50"/>
  </sortState>
  <tableColumns count="11">
    <tableColumn id="1" xr3:uid="{00000000-0010-0000-0100-000001000000}" name="Nome (autor)" dataDxfId="117" totalsRowDxfId="116"/>
    <tableColumn id="10" xr3:uid="{00000000-0010-0000-0100-00000A000000}" name="bolsa" dataDxfId="115" totalsRowDxfId="114"/>
    <tableColumn id="7" xr3:uid="{00000000-0010-0000-0100-000007000000}" name="ingresso do aluno" dataDxfId="113" totalsRowDxfId="112"/>
    <tableColumn id="3" xr3:uid="{00000000-0010-0000-0100-000003000000}" name="Data da defesa" totalsRowLabel="Média" dataDxfId="111" totalsRowDxfId="110"/>
    <tableColumn id="9" xr3:uid="{00000000-0010-0000-0100-000009000000}" name="Duração do curso" totalsRowFunction="custom" dataDxfId="109" totalsRowDxfId="108">
      <calculatedColumnFormula>(YEAR(D3)-YEAR(C3))*12+MONTH(D3)-MONTH(C3)</calculatedColumnFormula>
      <totalsRowFormula>AVERAGE(Tabela142[Duração do curso])</totalsRowFormula>
    </tableColumn>
    <tableColumn id="2" xr3:uid="{00000000-0010-0000-0100-000002000000}" name="Título da dissertação" dataDxfId="107" totalsRowDxfId="106"/>
    <tableColumn id="4" xr3:uid="{00000000-0010-0000-0100-000004000000}" name="Orientador(a)" dataDxfId="105" totalsRowDxfId="104"/>
    <tableColumn id="8" xr3:uid="{00000000-0010-0000-0100-000008000000}" name="Coorientador" dataDxfId="103" totalsRowDxfId="102"/>
    <tableColumn id="5" xr3:uid="{00000000-0010-0000-0100-000005000000}" name="Professor" dataDxfId="101" totalsRowDxfId="100"/>
    <tableColumn id="6" xr3:uid="{00000000-0010-0000-0100-000006000000}" name="Professor(es) externo" dataDxfId="99" totalsRowDxfId="98"/>
    <tableColumn id="11" xr3:uid="{00000000-0010-0000-0100-00000B000000}" name="resultado" dataDxfId="97" totalsRowDxfId="9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14" displayName="Tabela14" ref="B2:M85" totalsRowCount="1" headerRowDxfId="95" dataDxfId="94">
  <autoFilter ref="B2:M84" xr:uid="{00000000-0009-0000-0100-000003000000}"/>
  <sortState ref="B3:M84">
    <sortCondition ref="E3:E50"/>
    <sortCondition ref="B3:B50"/>
  </sortState>
  <tableColumns count="12">
    <tableColumn id="1" xr3:uid="{00000000-0010-0000-0200-000001000000}" name="Nome (autor)" dataDxfId="93" totalsRowDxfId="92"/>
    <tableColumn id="11" xr3:uid="{00000000-0010-0000-0200-00000B000000}" name="Gênero" dataDxfId="91" totalsRowDxfId="90"/>
    <tableColumn id="10" xr3:uid="{00000000-0010-0000-0200-00000A000000}" name="bolsa" dataDxfId="89" totalsRowDxfId="88"/>
    <tableColumn id="7" xr3:uid="{00000000-0010-0000-0200-000007000000}" name="ingresso do aluno" dataDxfId="87" totalsRowDxfId="86"/>
    <tableColumn id="3" xr3:uid="{00000000-0010-0000-0200-000003000000}" name="Defesa" totalsRowLabel="Média" dataDxfId="85" totalsRowDxfId="84"/>
    <tableColumn id="9" xr3:uid="{00000000-0010-0000-0200-000009000000}" name="Duração do curso" totalsRowFunction="custom" dataDxfId="83" totalsRowDxfId="82">
      <calculatedColumnFormula>(YEAR(F3)-YEAR(E3))*12+MONTH(F3)-MONTH(E3)</calculatedColumnFormula>
      <totalsRowFormula>AVERAGE(Tabela14[Duração do curso])</totalsRowFormula>
    </tableColumn>
    <tableColumn id="2" xr3:uid="{00000000-0010-0000-0200-000002000000}" name="Título da dissertação" dataDxfId="81" totalsRowDxfId="80"/>
    <tableColumn id="13" xr3:uid="{00000000-0010-0000-0200-00000D000000}" name="Linha de Pesquisa" dataDxfId="79" totalsRowDxfId="78"/>
    <tableColumn id="4" xr3:uid="{00000000-0010-0000-0200-000004000000}" name="Orientador(a)" dataDxfId="77" totalsRowDxfId="76"/>
    <tableColumn id="8" xr3:uid="{00000000-0010-0000-0200-000008000000}" name="Coorientador" dataDxfId="75" totalsRowDxfId="74"/>
    <tableColumn id="5" xr3:uid="{00000000-0010-0000-0200-000005000000}" name="Professor" dataDxfId="73" totalsRowDxfId="72"/>
    <tableColumn id="6" xr3:uid="{00000000-0010-0000-0200-000006000000}" name="Professor(es) externo" dataDxfId="71" totalsRowDxfId="7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145" displayName="Tabela145" ref="B2:L10" totalsRowCount="1" headerRowDxfId="69" dataDxfId="68">
  <autoFilter ref="B2:L9" xr:uid="{00000000-0009-0000-0100-000004000000}"/>
  <sortState ref="B3:L50">
    <sortCondition ref="D3:D50"/>
    <sortCondition ref="B3:B50"/>
  </sortState>
  <tableColumns count="11">
    <tableColumn id="1" xr3:uid="{00000000-0010-0000-0300-000001000000}" name="Nome (autor)" dataDxfId="67" totalsRowDxfId="66"/>
    <tableColumn id="10" xr3:uid="{00000000-0010-0000-0300-00000A000000}" name="bolsa" dataDxfId="65" totalsRowDxfId="64"/>
    <tableColumn id="7" xr3:uid="{00000000-0010-0000-0300-000007000000}" name="ingresso do aluno" dataDxfId="63" totalsRowDxfId="62"/>
    <tableColumn id="3" xr3:uid="{00000000-0010-0000-0300-000003000000}" name="Defesa" totalsRowLabel="Média" dataDxfId="61" totalsRowDxfId="60"/>
    <tableColumn id="9" xr3:uid="{00000000-0010-0000-0300-000009000000}" name="Duração do curso" totalsRowFunction="custom" dataDxfId="59" totalsRowDxfId="58">
      <calculatedColumnFormula>(YEAR(E3)-YEAR(D3))*12+MONTH(E3)-MONTH(D3)</calculatedColumnFormula>
      <totalsRowFormula>AVERAGE(Tabela145[Duração do curso])</totalsRowFormula>
    </tableColumn>
    <tableColumn id="2" xr3:uid="{00000000-0010-0000-0300-000002000000}" name="Título da dissertação" dataDxfId="57" totalsRowDxfId="56"/>
    <tableColumn id="4" xr3:uid="{00000000-0010-0000-0300-000004000000}" name="Orientador(a)" dataDxfId="55" totalsRowDxfId="54"/>
    <tableColumn id="8" xr3:uid="{00000000-0010-0000-0300-000008000000}" name="Coorientador" dataDxfId="53" totalsRowDxfId="52"/>
    <tableColumn id="5" xr3:uid="{00000000-0010-0000-0300-000005000000}" name="Professor" dataDxfId="51" totalsRowDxfId="50"/>
    <tableColumn id="6" xr3:uid="{00000000-0010-0000-0300-000006000000}" name="Professor(es) externo" dataDxfId="49" totalsRowDxfId="48"/>
    <tableColumn id="11" xr3:uid="{00000000-0010-0000-0300-00000B000000}" name="resultado" dataDxfId="47" totalsRowDxfId="4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ela147" displayName="Tabela147" ref="B2:W93" totalsRowShown="0" headerRowDxfId="45" dataDxfId="44">
  <autoFilter ref="B2:W93" xr:uid="{00000000-0009-0000-0100-000006000000}">
    <filterColumn colId="17">
      <filters blank="1"/>
    </filterColumn>
  </autoFilter>
  <sortState ref="B3:W93">
    <sortCondition ref="B2:B93"/>
  </sortState>
  <tableColumns count="22">
    <tableColumn id="1" xr3:uid="{00000000-0010-0000-0400-000001000000}" name="Nome (autor)" dataDxfId="43" totalsRowDxfId="42"/>
    <tableColumn id="11" xr3:uid="{00000000-0010-0000-0400-00000B000000}" name="Gênero" dataDxfId="41" totalsRowDxfId="40"/>
    <tableColumn id="10" xr3:uid="{00000000-0010-0000-0400-00000A000000}" name="Bolsa" dataDxfId="39" totalsRowDxfId="38"/>
    <tableColumn id="12" xr3:uid="{429325C3-6F89-4F15-B72A-4CA79CC9C603}" name="Ano de ingresso" dataDxfId="37" totalsRowDxfId="36"/>
    <tableColumn id="7" xr3:uid="{00000000-0010-0000-0400-000007000000}" name="Ingresso do aluno" dataDxfId="35" totalsRowDxfId="34"/>
    <tableColumn id="3" xr3:uid="{00000000-0010-0000-0400-000003000000}" name="Defesa" dataDxfId="33" totalsRowDxfId="32"/>
    <tableColumn id="23" xr3:uid="{67CD34EA-5837-4E19-ADE1-50EA462B4B71}" name="Ano de defesa" dataDxfId="31" totalsRowDxfId="30"/>
    <tableColumn id="9" xr3:uid="{00000000-0010-0000-0400-000009000000}" name="Duração do curso" dataDxfId="29" totalsRowDxfId="28">
      <calculatedColumnFormula>(YEAR(G3)-YEAR(F3))*12+MONTH(G3)-MONTH(F3)</calculatedColumnFormula>
    </tableColumn>
    <tableColumn id="2" xr3:uid="{00000000-0010-0000-0400-000002000000}" name="Título da dissertação" dataDxfId="27" totalsRowDxfId="26"/>
    <tableColumn id="18" xr3:uid="{00000000-0010-0000-0400-000012000000}" name="Total de páginas" dataDxfId="25" totalsRowDxfId="24"/>
    <tableColumn id="19" xr3:uid="{00000000-0010-0000-0400-000013000000}" name="Número de capítulos" dataDxfId="23" totalsRowDxfId="22"/>
    <tableColumn id="20" xr3:uid="{00000000-0010-0000-0400-000014000000}" name="Palavras-chave" dataDxfId="21" totalsRowDxfId="20"/>
    <tableColumn id="17" xr3:uid="{00000000-0010-0000-0400-000011000000}" name="Possui seção específica tratando de Metodologia?" dataDxfId="19" totalsRowDxfId="18"/>
    <tableColumn id="16" xr3:uid="{00000000-0010-0000-0400-000010000000}" name="Pesquisa empírica" dataDxfId="17" totalsRowDxfId="16"/>
    <tableColumn id="22" xr3:uid="{00000000-0010-0000-0400-000016000000}" name="Abordagem dedutiva ou indutiva" dataDxfId="15" totalsRowDxfId="14"/>
    <tableColumn id="21" xr3:uid="{00000000-0010-0000-0400-000015000000}" name="Método(s)" dataDxfId="13" totalsRowDxfId="12"/>
    <tableColumn id="15" xr3:uid="{00000000-0010-0000-0400-00000F000000}" name="Áreas Direito" dataDxfId="11" totalsRowDxfId="10"/>
    <tableColumn id="13" xr3:uid="{00000000-0010-0000-0400-00000D000000}" name="Linha de Pesquisa" dataDxfId="9" totalsRowDxfId="8"/>
    <tableColumn id="4" xr3:uid="{00000000-0010-0000-0400-000004000000}" name="Orientador(a)" dataDxfId="7" totalsRowDxfId="6"/>
    <tableColumn id="8" xr3:uid="{00000000-0010-0000-0400-000008000000}" name="Coorientador" dataDxfId="5" totalsRowDxfId="4"/>
    <tableColumn id="5" xr3:uid="{00000000-0010-0000-0400-000005000000}" name="Professor" dataDxfId="3" totalsRowDxfId="2"/>
    <tableColumn id="6" xr3:uid="{00000000-0010-0000-0400-000006000000}" name="Professor(es) externo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"/>
  <sheetViews>
    <sheetView zoomScaleNormal="100" workbookViewId="0">
      <selection activeCell="H4" sqref="H4"/>
    </sheetView>
  </sheetViews>
  <sheetFormatPr defaultColWidth="9.140625" defaultRowHeight="25.5" customHeight="1" x14ac:dyDescent="0.25"/>
  <cols>
    <col min="1" max="1" width="43" style="5" bestFit="1" customWidth="1"/>
    <col min="2" max="2" width="10.140625" style="5" customWidth="1"/>
    <col min="3" max="3" width="19.7109375" style="5" customWidth="1"/>
    <col min="4" max="4" width="16.85546875" style="9" customWidth="1"/>
    <col min="5" max="5" width="18" style="9" customWidth="1"/>
    <col min="6" max="6" width="51.28515625" style="5" customWidth="1"/>
    <col min="7" max="7" width="31.28515625" style="3" bestFit="1" customWidth="1"/>
    <col min="8" max="8" width="26.7109375" style="5" bestFit="1" customWidth="1"/>
    <col min="9" max="9" width="42.7109375" style="5" customWidth="1"/>
    <col min="10" max="10" width="46.7109375" style="5" bestFit="1" customWidth="1"/>
    <col min="11" max="11" width="27.42578125" style="5" bestFit="1" customWidth="1"/>
    <col min="12" max="16384" width="9.140625" style="5"/>
  </cols>
  <sheetData>
    <row r="1" spans="1:11" ht="25.5" customHeight="1" x14ac:dyDescent="0.25">
      <c r="A1" s="14"/>
      <c r="B1" s="14"/>
      <c r="C1" s="14"/>
      <c r="D1" s="12"/>
      <c r="E1" s="25"/>
      <c r="F1" s="11"/>
      <c r="G1" s="53" t="s">
        <v>64</v>
      </c>
      <c r="H1" s="54"/>
      <c r="I1" s="54"/>
      <c r="J1" s="54"/>
    </row>
    <row r="2" spans="1:11" ht="25.5" customHeight="1" x14ac:dyDescent="0.25">
      <c r="A2" s="13" t="s">
        <v>11</v>
      </c>
      <c r="B2" s="13" t="s">
        <v>120</v>
      </c>
      <c r="C2" s="13" t="s">
        <v>110</v>
      </c>
      <c r="D2" s="15" t="s">
        <v>17</v>
      </c>
      <c r="E2" s="26" t="s">
        <v>111</v>
      </c>
      <c r="F2" s="9" t="s">
        <v>0</v>
      </c>
      <c r="G2" s="5" t="s">
        <v>38</v>
      </c>
      <c r="H2" s="5" t="s">
        <v>89</v>
      </c>
      <c r="I2" s="5" t="s">
        <v>69</v>
      </c>
      <c r="J2" s="5" t="s">
        <v>80</v>
      </c>
      <c r="K2" s="5" t="s">
        <v>107</v>
      </c>
    </row>
    <row r="3" spans="1:11" ht="25.5" customHeight="1" x14ac:dyDescent="0.25">
      <c r="A3" s="28" t="s">
        <v>153</v>
      </c>
      <c r="B3" s="33" t="s">
        <v>126</v>
      </c>
      <c r="C3" s="29">
        <v>40940</v>
      </c>
      <c r="D3" s="30">
        <v>41717</v>
      </c>
      <c r="E3" s="27">
        <f t="shared" ref="E3:E14" si="0">(YEAR(D3)-YEAR(C3))*12+MONTH(D3)-MONTH(C3)</f>
        <v>25</v>
      </c>
      <c r="F3" s="16" t="s">
        <v>154</v>
      </c>
      <c r="G3" s="31" t="s">
        <v>65</v>
      </c>
      <c r="H3" s="31"/>
      <c r="I3" s="32" t="s">
        <v>61</v>
      </c>
      <c r="J3" s="32" t="s">
        <v>196</v>
      </c>
      <c r="K3" s="10" t="s">
        <v>108</v>
      </c>
    </row>
    <row r="4" spans="1:11" ht="38.25" x14ac:dyDescent="0.2">
      <c r="A4" s="37" t="s">
        <v>160</v>
      </c>
      <c r="B4" s="9" t="s">
        <v>150</v>
      </c>
      <c r="C4" s="38">
        <v>40940</v>
      </c>
      <c r="D4" s="17">
        <v>41724</v>
      </c>
      <c r="E4" s="36">
        <f t="shared" si="0"/>
        <v>25</v>
      </c>
      <c r="F4" s="16" t="s">
        <v>161</v>
      </c>
      <c r="G4" s="18" t="s">
        <v>36</v>
      </c>
      <c r="H4" s="16" t="s">
        <v>212</v>
      </c>
      <c r="I4" s="16" t="s">
        <v>213</v>
      </c>
      <c r="J4" s="10" t="s">
        <v>197</v>
      </c>
      <c r="K4" s="10" t="s">
        <v>132</v>
      </c>
    </row>
    <row r="5" spans="1:11" ht="25.5" customHeight="1" x14ac:dyDescent="0.2">
      <c r="A5" s="37" t="s">
        <v>156</v>
      </c>
      <c r="B5" s="9" t="s">
        <v>122</v>
      </c>
      <c r="C5" s="38">
        <v>40940</v>
      </c>
      <c r="D5" s="17">
        <v>41724</v>
      </c>
      <c r="E5" s="36">
        <f t="shared" si="0"/>
        <v>25</v>
      </c>
      <c r="F5" s="16" t="s">
        <v>157</v>
      </c>
      <c r="G5" s="18" t="s">
        <v>36</v>
      </c>
      <c r="H5" s="16" t="s">
        <v>210</v>
      </c>
      <c r="I5" s="10"/>
      <c r="J5" s="16" t="s">
        <v>198</v>
      </c>
      <c r="K5" s="10" t="s">
        <v>132</v>
      </c>
    </row>
    <row r="6" spans="1:11" ht="25.5" customHeight="1" x14ac:dyDescent="0.2">
      <c r="A6" s="37" t="s">
        <v>163</v>
      </c>
      <c r="B6" s="9" t="s">
        <v>121</v>
      </c>
      <c r="C6" s="38">
        <v>40940</v>
      </c>
      <c r="D6" s="17">
        <v>41726</v>
      </c>
      <c r="E6" s="36">
        <f t="shared" si="0"/>
        <v>25</v>
      </c>
      <c r="F6" s="16" t="s">
        <v>164</v>
      </c>
      <c r="G6" s="18" t="s">
        <v>165</v>
      </c>
      <c r="H6" s="18" t="s">
        <v>76</v>
      </c>
      <c r="I6" s="16" t="s">
        <v>202</v>
      </c>
      <c r="J6" s="10" t="s">
        <v>199</v>
      </c>
      <c r="K6" s="10" t="s">
        <v>151</v>
      </c>
    </row>
    <row r="7" spans="1:11" ht="25.5" customHeight="1" x14ac:dyDescent="0.2">
      <c r="A7" s="37" t="s">
        <v>168</v>
      </c>
      <c r="B7" s="9" t="s">
        <v>121</v>
      </c>
      <c r="C7" s="38">
        <v>40940</v>
      </c>
      <c r="D7" s="17">
        <v>41731</v>
      </c>
      <c r="E7" s="36">
        <f t="shared" si="0"/>
        <v>26</v>
      </c>
      <c r="F7" s="16" t="s">
        <v>169</v>
      </c>
      <c r="G7" s="18" t="s">
        <v>39</v>
      </c>
      <c r="H7" s="18"/>
      <c r="I7" s="10" t="s">
        <v>57</v>
      </c>
      <c r="J7" s="10" t="s">
        <v>200</v>
      </c>
      <c r="K7" s="10" t="s">
        <v>132</v>
      </c>
    </row>
    <row r="8" spans="1:11" ht="51" x14ac:dyDescent="0.2">
      <c r="A8" s="37" t="s">
        <v>170</v>
      </c>
      <c r="B8" s="9" t="s">
        <v>121</v>
      </c>
      <c r="C8" s="38">
        <v>40940</v>
      </c>
      <c r="D8" s="17">
        <v>41737</v>
      </c>
      <c r="E8" s="36">
        <f t="shared" si="0"/>
        <v>26</v>
      </c>
      <c r="F8" s="16" t="s">
        <v>171</v>
      </c>
      <c r="G8" s="18" t="s">
        <v>76</v>
      </c>
      <c r="H8" s="16" t="s">
        <v>201</v>
      </c>
      <c r="I8" s="10" t="s">
        <v>60</v>
      </c>
      <c r="J8" s="16" t="s">
        <v>203</v>
      </c>
      <c r="K8" s="10" t="s">
        <v>116</v>
      </c>
    </row>
    <row r="9" spans="1:11" ht="25.5" customHeight="1" x14ac:dyDescent="0.2">
      <c r="A9" s="37" t="s">
        <v>173</v>
      </c>
      <c r="B9" s="9" t="s">
        <v>121</v>
      </c>
      <c r="C9" s="38">
        <v>40940</v>
      </c>
      <c r="D9" s="17">
        <v>41738</v>
      </c>
      <c r="E9" s="36">
        <f t="shared" si="0"/>
        <v>26</v>
      </c>
      <c r="F9" s="16" t="s">
        <v>174</v>
      </c>
      <c r="G9" s="18" t="s">
        <v>33</v>
      </c>
      <c r="H9" s="3" t="s">
        <v>60</v>
      </c>
      <c r="I9" s="16" t="s">
        <v>214</v>
      </c>
      <c r="J9" s="16" t="s">
        <v>204</v>
      </c>
      <c r="K9" s="10" t="s">
        <v>151</v>
      </c>
    </row>
    <row r="10" spans="1:11" ht="38.25" x14ac:dyDescent="0.2">
      <c r="A10" s="37" t="s">
        <v>177</v>
      </c>
      <c r="B10" s="9" t="s">
        <v>126</v>
      </c>
      <c r="C10" s="38">
        <v>40940</v>
      </c>
      <c r="D10" s="17">
        <v>41740</v>
      </c>
      <c r="E10" s="36">
        <f t="shared" si="0"/>
        <v>26</v>
      </c>
      <c r="F10" s="16" t="s">
        <v>178</v>
      </c>
      <c r="G10" s="18" t="s">
        <v>57</v>
      </c>
      <c r="H10" s="18"/>
      <c r="I10" s="10"/>
      <c r="J10" s="16" t="s">
        <v>205</v>
      </c>
      <c r="K10" s="10" t="s">
        <v>132</v>
      </c>
    </row>
    <row r="11" spans="1:11" ht="33" customHeight="1" x14ac:dyDescent="0.2">
      <c r="A11" s="37" t="s">
        <v>179</v>
      </c>
      <c r="B11" s="9" t="s">
        <v>121</v>
      </c>
      <c r="C11" s="38">
        <v>40940</v>
      </c>
      <c r="D11" s="17">
        <v>41757</v>
      </c>
      <c r="E11" s="36">
        <f t="shared" si="0"/>
        <v>26</v>
      </c>
      <c r="F11" s="16" t="s">
        <v>180</v>
      </c>
      <c r="G11" s="18" t="s">
        <v>165</v>
      </c>
      <c r="H11" s="18"/>
      <c r="I11" s="10" t="s">
        <v>215</v>
      </c>
      <c r="J11" s="8" t="s">
        <v>206</v>
      </c>
      <c r="K11" s="10" t="s">
        <v>116</v>
      </c>
    </row>
    <row r="12" spans="1:11" ht="52.5" customHeight="1" x14ac:dyDescent="0.2">
      <c r="A12" s="37" t="s">
        <v>183</v>
      </c>
      <c r="B12" s="9" t="s">
        <v>126</v>
      </c>
      <c r="C12" s="38">
        <v>40940</v>
      </c>
      <c r="D12" s="17">
        <v>41757</v>
      </c>
      <c r="E12" s="36">
        <f t="shared" si="0"/>
        <v>26</v>
      </c>
      <c r="F12" s="16" t="s">
        <v>184</v>
      </c>
      <c r="G12" s="18" t="s">
        <v>76</v>
      </c>
      <c r="H12" s="16" t="s">
        <v>211</v>
      </c>
      <c r="I12" s="10"/>
      <c r="J12" s="16" t="s">
        <v>207</v>
      </c>
      <c r="K12" s="10" t="s">
        <v>132</v>
      </c>
    </row>
    <row r="13" spans="1:11" ht="51" x14ac:dyDescent="0.2">
      <c r="A13" s="37" t="s">
        <v>190</v>
      </c>
      <c r="B13" s="9" t="s">
        <v>126</v>
      </c>
      <c r="C13" s="38">
        <v>40940</v>
      </c>
      <c r="D13" s="17">
        <v>41767</v>
      </c>
      <c r="E13" s="36">
        <f t="shared" si="0"/>
        <v>27</v>
      </c>
      <c r="F13" s="16" t="s">
        <v>191</v>
      </c>
      <c r="G13" s="18" t="s">
        <v>61</v>
      </c>
      <c r="H13" s="18" t="s">
        <v>33</v>
      </c>
      <c r="I13" s="10"/>
      <c r="J13" s="16" t="s">
        <v>209</v>
      </c>
      <c r="K13" s="10" t="s">
        <v>132</v>
      </c>
    </row>
    <row r="14" spans="1:11" ht="38.25" x14ac:dyDescent="0.2">
      <c r="A14" s="37" t="s">
        <v>193</v>
      </c>
      <c r="B14" s="9" t="s">
        <v>126</v>
      </c>
      <c r="C14" s="38">
        <v>40940</v>
      </c>
      <c r="D14" s="17">
        <v>41771</v>
      </c>
      <c r="E14" s="36">
        <f t="shared" si="0"/>
        <v>27</v>
      </c>
      <c r="F14" s="16" t="s">
        <v>194</v>
      </c>
      <c r="G14" s="18" t="s">
        <v>58</v>
      </c>
      <c r="H14" s="18"/>
      <c r="I14" s="10"/>
      <c r="J14" s="16" t="s">
        <v>208</v>
      </c>
      <c r="K14" s="10" t="s">
        <v>116</v>
      </c>
    </row>
    <row r="15" spans="1:11" ht="25.5" customHeight="1" x14ac:dyDescent="0.25">
      <c r="A15" s="32"/>
      <c r="B15" s="32"/>
      <c r="C15" s="32"/>
      <c r="D15" s="34" t="s">
        <v>113</v>
      </c>
      <c r="E15" s="35">
        <f>AVERAGE(Tabela1423[Duração do curso])</f>
        <v>25.833333333333332</v>
      </c>
      <c r="F15" s="32"/>
      <c r="G15" s="31"/>
      <c r="H15" s="31"/>
      <c r="I15" s="32"/>
      <c r="J15" s="32"/>
      <c r="K15" s="32"/>
    </row>
    <row r="19" spans="9:9" ht="25.5" customHeight="1" x14ac:dyDescent="0.25">
      <c r="I19" s="19"/>
    </row>
  </sheetData>
  <mergeCells count="1">
    <mergeCell ref="G1:J1"/>
  </mergeCells>
  <printOptions horizontalCentered="1"/>
  <pageMargins left="0.51181102362204722" right="0.51181102362204722" top="1.1811023622047245" bottom="0.78740157480314965" header="0.31496062992125984" footer="0.31496062992125984"/>
  <pageSetup paperSize="9" scale="40" orientation="landscape" r:id="rId1"/>
  <headerFooter>
    <oddHeader>&amp;CDISSERTAÇÕES DEFENDIDAS NO PROGRAMA DE MESTRADO ACADÊMICO DA DIREITO GV&amp;R&amp;G</oddHeader>
    <oddFooter>&amp;R&amp;D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5"/>
  <sheetViews>
    <sheetView topLeftCell="A31" zoomScaleNormal="100" workbookViewId="0">
      <selection activeCell="E40" sqref="E40"/>
    </sheetView>
  </sheetViews>
  <sheetFormatPr defaultColWidth="9.140625" defaultRowHeight="25.5" customHeight="1" x14ac:dyDescent="0.25"/>
  <cols>
    <col min="1" max="1" width="43" style="5" bestFit="1" customWidth="1"/>
    <col min="2" max="2" width="10.140625" style="5" customWidth="1"/>
    <col min="3" max="3" width="19.7109375" style="5" customWidth="1"/>
    <col min="4" max="4" width="16.85546875" style="9" customWidth="1"/>
    <col min="5" max="5" width="18" style="9" customWidth="1"/>
    <col min="6" max="6" width="51.28515625" style="5" customWidth="1"/>
    <col min="7" max="7" width="31.28515625" style="3" bestFit="1" customWidth="1"/>
    <col min="8" max="8" width="26.7109375" style="5" bestFit="1" customWidth="1"/>
    <col min="9" max="9" width="45.5703125" style="5" customWidth="1"/>
    <col min="10" max="10" width="46.7109375" style="5" bestFit="1" customWidth="1"/>
    <col min="11" max="11" width="27.42578125" style="5" bestFit="1" customWidth="1"/>
    <col min="12" max="16384" width="9.140625" style="5"/>
  </cols>
  <sheetData>
    <row r="1" spans="1:11" ht="25.5" customHeight="1" x14ac:dyDescent="0.25">
      <c r="A1" s="14"/>
      <c r="B1" s="14"/>
      <c r="C1" s="14"/>
      <c r="D1" s="12"/>
      <c r="E1" s="25"/>
      <c r="F1" s="11"/>
      <c r="G1" s="53" t="s">
        <v>64</v>
      </c>
      <c r="H1" s="54"/>
      <c r="I1" s="54"/>
      <c r="J1" s="54"/>
    </row>
    <row r="2" spans="1:11" ht="25.5" customHeight="1" x14ac:dyDescent="0.25">
      <c r="A2" s="13" t="s">
        <v>11</v>
      </c>
      <c r="B2" s="13" t="s">
        <v>120</v>
      </c>
      <c r="C2" s="13" t="s">
        <v>110</v>
      </c>
      <c r="D2" s="15" t="s">
        <v>17</v>
      </c>
      <c r="E2" s="26" t="s">
        <v>111</v>
      </c>
      <c r="F2" s="9" t="s">
        <v>0</v>
      </c>
      <c r="G2" s="5" t="s">
        <v>38</v>
      </c>
      <c r="H2" s="5" t="s">
        <v>89</v>
      </c>
      <c r="I2" s="5" t="s">
        <v>69</v>
      </c>
      <c r="J2" s="5" t="s">
        <v>80</v>
      </c>
      <c r="K2" s="5" t="s">
        <v>107</v>
      </c>
    </row>
    <row r="3" spans="1:11" ht="38.25" customHeight="1" x14ac:dyDescent="0.25">
      <c r="A3" s="22" t="s">
        <v>18</v>
      </c>
      <c r="B3" s="9" t="s">
        <v>150</v>
      </c>
      <c r="C3" s="23">
        <v>39671</v>
      </c>
      <c r="D3" s="2">
        <v>40438</v>
      </c>
      <c r="E3" s="27">
        <f t="shared" ref="E3:E50" si="0">(YEAR(D3)-YEAR(C3))*12+MONTH(D3)-MONTH(C3)</f>
        <v>25</v>
      </c>
      <c r="F3" s="1" t="s">
        <v>9</v>
      </c>
      <c r="G3" s="3" t="s">
        <v>33</v>
      </c>
      <c r="H3" s="10"/>
      <c r="I3" s="10"/>
      <c r="J3" s="1" t="s">
        <v>78</v>
      </c>
      <c r="K3" s="5" t="s">
        <v>108</v>
      </c>
    </row>
    <row r="4" spans="1:11" ht="51" customHeight="1" x14ac:dyDescent="0.25">
      <c r="A4" s="22" t="s">
        <v>19</v>
      </c>
      <c r="B4" s="9" t="s">
        <v>150</v>
      </c>
      <c r="C4" s="23">
        <v>39671</v>
      </c>
      <c r="D4" s="2">
        <v>40448</v>
      </c>
      <c r="E4" s="27">
        <f t="shared" si="0"/>
        <v>25</v>
      </c>
      <c r="F4" s="1" t="s">
        <v>10</v>
      </c>
      <c r="G4" s="3" t="s">
        <v>39</v>
      </c>
      <c r="H4" s="18"/>
      <c r="I4" s="5" t="s">
        <v>59</v>
      </c>
      <c r="J4" s="5" t="s">
        <v>74</v>
      </c>
      <c r="K4" s="5" t="s">
        <v>108</v>
      </c>
    </row>
    <row r="5" spans="1:11" x14ac:dyDescent="0.25">
      <c r="A5" s="22" t="s">
        <v>66</v>
      </c>
      <c r="B5" s="9" t="s">
        <v>150</v>
      </c>
      <c r="C5" s="23">
        <v>39671</v>
      </c>
      <c r="D5" s="2">
        <v>40577</v>
      </c>
      <c r="E5" s="27">
        <f t="shared" si="0"/>
        <v>30</v>
      </c>
      <c r="F5" s="1" t="s">
        <v>14</v>
      </c>
      <c r="G5" s="3" t="s">
        <v>34</v>
      </c>
      <c r="H5" s="10"/>
      <c r="I5" s="10"/>
      <c r="J5" s="1" t="s">
        <v>98</v>
      </c>
      <c r="K5" s="5" t="s">
        <v>151</v>
      </c>
    </row>
    <row r="6" spans="1:11" ht="38.25" x14ac:dyDescent="0.25">
      <c r="A6" s="22" t="s">
        <v>12</v>
      </c>
      <c r="B6" s="9" t="s">
        <v>150</v>
      </c>
      <c r="C6" s="23">
        <v>39671</v>
      </c>
      <c r="D6" s="2">
        <v>40576</v>
      </c>
      <c r="E6" s="27">
        <f t="shared" si="0"/>
        <v>30</v>
      </c>
      <c r="F6" s="8" t="s">
        <v>13</v>
      </c>
      <c r="G6" s="3" t="s">
        <v>34</v>
      </c>
      <c r="H6" s="10"/>
      <c r="I6" s="10"/>
      <c r="J6" s="1" t="s">
        <v>101</v>
      </c>
      <c r="K6" s="5" t="s">
        <v>108</v>
      </c>
    </row>
    <row r="7" spans="1:11" ht="38.25" customHeight="1" x14ac:dyDescent="0.25">
      <c r="A7" s="22" t="s">
        <v>5</v>
      </c>
      <c r="B7" s="33" t="s">
        <v>122</v>
      </c>
      <c r="C7" s="23">
        <v>39671</v>
      </c>
      <c r="D7" s="2">
        <v>40309</v>
      </c>
      <c r="E7" s="27">
        <f t="shared" si="0"/>
        <v>21</v>
      </c>
      <c r="F7" s="1" t="s">
        <v>6</v>
      </c>
      <c r="G7" s="3" t="s">
        <v>65</v>
      </c>
      <c r="H7" s="3"/>
      <c r="I7" s="5" t="s">
        <v>35</v>
      </c>
      <c r="J7" s="5" t="s">
        <v>70</v>
      </c>
      <c r="K7" s="5" t="s">
        <v>152</v>
      </c>
    </row>
    <row r="8" spans="1:11" ht="25.5" customHeight="1" x14ac:dyDescent="0.25">
      <c r="A8" s="22" t="s">
        <v>3</v>
      </c>
      <c r="B8" s="33" t="s">
        <v>121</v>
      </c>
      <c r="C8" s="23">
        <v>39671</v>
      </c>
      <c r="D8" s="2">
        <v>40308</v>
      </c>
      <c r="E8" s="27">
        <f t="shared" si="0"/>
        <v>21</v>
      </c>
      <c r="F8" s="1" t="s">
        <v>4</v>
      </c>
      <c r="G8" s="3" t="s">
        <v>76</v>
      </c>
      <c r="H8" s="3"/>
      <c r="I8" s="5" t="s">
        <v>59</v>
      </c>
      <c r="J8" s="5" t="s">
        <v>71</v>
      </c>
      <c r="K8" s="5" t="s">
        <v>108</v>
      </c>
    </row>
    <row r="9" spans="1:11" ht="25.5" customHeight="1" x14ac:dyDescent="0.25">
      <c r="A9" s="22" t="s">
        <v>15</v>
      </c>
      <c r="B9" s="9" t="s">
        <v>150</v>
      </c>
      <c r="C9" s="23">
        <v>39671</v>
      </c>
      <c r="D9" s="2">
        <v>40500</v>
      </c>
      <c r="E9" s="27">
        <f t="shared" si="0"/>
        <v>27</v>
      </c>
      <c r="F9" s="1" t="s">
        <v>16</v>
      </c>
      <c r="G9" s="3" t="s">
        <v>35</v>
      </c>
      <c r="H9" s="18"/>
      <c r="I9" s="5" t="s">
        <v>59</v>
      </c>
      <c r="J9" s="5" t="s">
        <v>73</v>
      </c>
      <c r="K9" s="5" t="s">
        <v>108</v>
      </c>
    </row>
    <row r="10" spans="1:11" ht="25.5" customHeight="1" x14ac:dyDescent="0.25">
      <c r="A10" s="22" t="s">
        <v>7</v>
      </c>
      <c r="B10" s="33" t="s">
        <v>121</v>
      </c>
      <c r="C10" s="23">
        <v>39671</v>
      </c>
      <c r="D10" s="2">
        <v>40420</v>
      </c>
      <c r="E10" s="27">
        <f t="shared" si="0"/>
        <v>24</v>
      </c>
      <c r="F10" s="1" t="s">
        <v>8</v>
      </c>
      <c r="G10" s="3" t="s">
        <v>62</v>
      </c>
      <c r="H10" s="3"/>
      <c r="I10" s="5" t="s">
        <v>57</v>
      </c>
      <c r="J10" s="5" t="s">
        <v>75</v>
      </c>
      <c r="K10" s="5" t="s">
        <v>108</v>
      </c>
    </row>
    <row r="11" spans="1:11" ht="25.5" customHeight="1" x14ac:dyDescent="0.25">
      <c r="A11" s="22" t="s">
        <v>1</v>
      </c>
      <c r="B11" s="33" t="s">
        <v>121</v>
      </c>
      <c r="C11" s="23">
        <v>39671</v>
      </c>
      <c r="D11" s="2">
        <v>40290</v>
      </c>
      <c r="E11" s="27">
        <f t="shared" si="0"/>
        <v>20</v>
      </c>
      <c r="F11" s="1" t="s">
        <v>2</v>
      </c>
      <c r="G11" s="3" t="s">
        <v>60</v>
      </c>
      <c r="H11" s="3"/>
      <c r="J11" s="1" t="s">
        <v>189</v>
      </c>
      <c r="K11" s="5" t="s">
        <v>152</v>
      </c>
    </row>
    <row r="12" spans="1:11" ht="25.5" customHeight="1" x14ac:dyDescent="0.25">
      <c r="A12" s="20" t="s">
        <v>27</v>
      </c>
      <c r="B12" s="33" t="s">
        <v>121</v>
      </c>
      <c r="C12" s="24">
        <v>40028</v>
      </c>
      <c r="D12" s="4">
        <v>40689</v>
      </c>
      <c r="E12" s="27">
        <f t="shared" si="0"/>
        <v>21</v>
      </c>
      <c r="F12" s="1" t="s">
        <v>28</v>
      </c>
      <c r="G12" s="7" t="s">
        <v>36</v>
      </c>
      <c r="H12" s="7"/>
      <c r="I12" s="5" t="s">
        <v>63</v>
      </c>
      <c r="J12" s="5" t="s">
        <v>99</v>
      </c>
      <c r="K12" s="5" t="s">
        <v>108</v>
      </c>
    </row>
    <row r="13" spans="1:11" ht="38.25" customHeight="1" x14ac:dyDescent="0.25">
      <c r="A13" s="20" t="s">
        <v>20</v>
      </c>
      <c r="B13" s="33" t="s">
        <v>121</v>
      </c>
      <c r="C13" s="24">
        <v>40028</v>
      </c>
      <c r="D13" s="4">
        <v>40641</v>
      </c>
      <c r="E13" s="27">
        <f t="shared" si="0"/>
        <v>20</v>
      </c>
      <c r="F13" s="1" t="s">
        <v>21</v>
      </c>
      <c r="G13" s="7" t="s">
        <v>59</v>
      </c>
      <c r="H13" s="7"/>
      <c r="I13" s="5" t="s">
        <v>39</v>
      </c>
      <c r="J13" s="5" t="s">
        <v>100</v>
      </c>
      <c r="K13" s="5" t="s">
        <v>108</v>
      </c>
    </row>
    <row r="14" spans="1:11" ht="25.5" customHeight="1" x14ac:dyDescent="0.25">
      <c r="A14" s="20" t="s">
        <v>29</v>
      </c>
      <c r="B14" s="33" t="s">
        <v>121</v>
      </c>
      <c r="C14" s="24">
        <v>40028</v>
      </c>
      <c r="D14" s="4">
        <v>40696</v>
      </c>
      <c r="E14" s="27">
        <f t="shared" si="0"/>
        <v>22</v>
      </c>
      <c r="F14" s="1" t="s">
        <v>30</v>
      </c>
      <c r="G14" s="7" t="s">
        <v>63</v>
      </c>
      <c r="H14" s="7"/>
      <c r="I14" s="5" t="s">
        <v>57</v>
      </c>
      <c r="J14" s="5" t="s">
        <v>77</v>
      </c>
      <c r="K14" s="5" t="s">
        <v>108</v>
      </c>
    </row>
    <row r="15" spans="1:11" ht="51" customHeight="1" x14ac:dyDescent="0.25">
      <c r="A15" s="20" t="s">
        <v>31</v>
      </c>
      <c r="B15" s="33" t="s">
        <v>121</v>
      </c>
      <c r="C15" s="24">
        <v>40028</v>
      </c>
      <c r="D15" s="4">
        <v>40760</v>
      </c>
      <c r="E15" s="27">
        <f t="shared" si="0"/>
        <v>24</v>
      </c>
      <c r="F15" s="1" t="s">
        <v>32</v>
      </c>
      <c r="G15" s="7" t="s">
        <v>57</v>
      </c>
      <c r="H15" s="7"/>
      <c r="I15" s="5" t="s">
        <v>68</v>
      </c>
      <c r="J15" s="5" t="s">
        <v>102</v>
      </c>
      <c r="K15" s="5" t="s">
        <v>108</v>
      </c>
    </row>
    <row r="16" spans="1:11" ht="25.5" customHeight="1" x14ac:dyDescent="0.25">
      <c r="A16" s="20" t="s">
        <v>25</v>
      </c>
      <c r="B16" s="33" t="s">
        <v>121</v>
      </c>
      <c r="C16" s="24">
        <v>40028</v>
      </c>
      <c r="D16" s="4">
        <v>40662</v>
      </c>
      <c r="E16" s="27">
        <f t="shared" si="0"/>
        <v>20</v>
      </c>
      <c r="F16" s="1" t="s">
        <v>26</v>
      </c>
      <c r="G16" s="3" t="s">
        <v>33</v>
      </c>
      <c r="H16" s="3"/>
      <c r="I16" s="5" t="s">
        <v>67</v>
      </c>
      <c r="J16" s="5" t="s">
        <v>72</v>
      </c>
      <c r="K16" s="5" t="s">
        <v>108</v>
      </c>
    </row>
    <row r="17" spans="1:11" ht="38.25" customHeight="1" x14ac:dyDescent="0.25">
      <c r="A17" s="20" t="s">
        <v>22</v>
      </c>
      <c r="B17" s="33" t="s">
        <v>121</v>
      </c>
      <c r="C17" s="24">
        <v>40028</v>
      </c>
      <c r="D17" s="4">
        <v>40644</v>
      </c>
      <c r="E17" s="27">
        <f t="shared" si="0"/>
        <v>20</v>
      </c>
      <c r="F17" s="1" t="s">
        <v>37</v>
      </c>
      <c r="G17" s="3" t="s">
        <v>35</v>
      </c>
      <c r="H17" s="3"/>
      <c r="I17" s="5" t="s">
        <v>67</v>
      </c>
      <c r="J17" s="5" t="s">
        <v>103</v>
      </c>
      <c r="K17" s="5" t="s">
        <v>108</v>
      </c>
    </row>
    <row r="18" spans="1:11" ht="25.5" customHeight="1" x14ac:dyDescent="0.25">
      <c r="A18" s="20" t="s">
        <v>23</v>
      </c>
      <c r="B18" s="33" t="s">
        <v>121</v>
      </c>
      <c r="C18" s="24">
        <v>40028</v>
      </c>
      <c r="D18" s="4">
        <v>40660</v>
      </c>
      <c r="E18" s="27">
        <f t="shared" si="0"/>
        <v>20</v>
      </c>
      <c r="F18" s="6" t="s">
        <v>24</v>
      </c>
      <c r="G18" s="7" t="s">
        <v>59</v>
      </c>
      <c r="H18" s="7"/>
      <c r="I18" s="5" t="s">
        <v>76</v>
      </c>
      <c r="J18" s="5" t="s">
        <v>104</v>
      </c>
      <c r="K18" s="5" t="s">
        <v>108</v>
      </c>
    </row>
    <row r="19" spans="1:11" ht="48" customHeight="1" x14ac:dyDescent="0.25">
      <c r="A19" s="20" t="s">
        <v>40</v>
      </c>
      <c r="B19" s="33" t="s">
        <v>121</v>
      </c>
      <c r="C19" s="24">
        <v>40238</v>
      </c>
      <c r="D19" s="4">
        <v>40848</v>
      </c>
      <c r="E19" s="27">
        <f t="shared" si="0"/>
        <v>20</v>
      </c>
      <c r="F19" s="16" t="s">
        <v>85</v>
      </c>
      <c r="G19" s="7" t="s">
        <v>57</v>
      </c>
      <c r="H19" s="7"/>
      <c r="I19" s="6" t="s">
        <v>68</v>
      </c>
      <c r="J19" s="6" t="s">
        <v>86</v>
      </c>
      <c r="K19" s="5" t="s">
        <v>152</v>
      </c>
    </row>
    <row r="20" spans="1:11" ht="48" customHeight="1" x14ac:dyDescent="0.25">
      <c r="A20" s="21" t="s">
        <v>41</v>
      </c>
      <c r="B20" s="33" t="s">
        <v>121</v>
      </c>
      <c r="C20" s="24">
        <v>40238</v>
      </c>
      <c r="D20" s="17">
        <v>40844</v>
      </c>
      <c r="E20" s="27">
        <f t="shared" si="0"/>
        <v>19</v>
      </c>
      <c r="F20" s="16" t="s">
        <v>81</v>
      </c>
      <c r="G20" s="18" t="s">
        <v>79</v>
      </c>
      <c r="H20" s="18"/>
      <c r="I20" s="5" t="s">
        <v>57</v>
      </c>
      <c r="J20" s="5" t="s">
        <v>82</v>
      </c>
      <c r="K20" s="5" t="s">
        <v>152</v>
      </c>
    </row>
    <row r="21" spans="1:11" ht="38.25" x14ac:dyDescent="0.25">
      <c r="A21" s="22" t="s">
        <v>84</v>
      </c>
      <c r="B21" s="33" t="s">
        <v>121</v>
      </c>
      <c r="C21" s="24">
        <v>40238</v>
      </c>
      <c r="D21" s="2">
        <v>40848</v>
      </c>
      <c r="E21" s="27">
        <f t="shared" si="0"/>
        <v>20</v>
      </c>
      <c r="F21" s="1" t="s">
        <v>83</v>
      </c>
      <c r="G21" s="3" t="s">
        <v>39</v>
      </c>
      <c r="H21" s="3"/>
      <c r="I21" s="5" t="s">
        <v>57</v>
      </c>
      <c r="J21" s="5" t="s">
        <v>106</v>
      </c>
      <c r="K21" s="5" t="s">
        <v>151</v>
      </c>
    </row>
    <row r="22" spans="1:11" ht="43.5" customHeight="1" x14ac:dyDescent="0.25">
      <c r="A22" s="20" t="s">
        <v>42</v>
      </c>
      <c r="B22" s="33" t="s">
        <v>122</v>
      </c>
      <c r="C22" s="24">
        <v>40238</v>
      </c>
      <c r="D22" s="4">
        <v>40854</v>
      </c>
      <c r="E22" s="27">
        <f t="shared" si="0"/>
        <v>20</v>
      </c>
      <c r="F22" s="1" t="s">
        <v>112</v>
      </c>
      <c r="G22" s="7" t="s">
        <v>58</v>
      </c>
      <c r="H22" s="7"/>
      <c r="I22" s="6" t="s">
        <v>87</v>
      </c>
      <c r="J22" s="6" t="s">
        <v>105</v>
      </c>
      <c r="K22" s="5" t="s">
        <v>151</v>
      </c>
    </row>
    <row r="23" spans="1:11" ht="38.25" customHeight="1" x14ac:dyDescent="0.25">
      <c r="A23" s="20" t="s">
        <v>43</v>
      </c>
      <c r="B23" s="33" t="s">
        <v>121</v>
      </c>
      <c r="C23" s="24">
        <v>40238</v>
      </c>
      <c r="D23" s="4">
        <v>40875</v>
      </c>
      <c r="E23" s="27">
        <f t="shared" si="0"/>
        <v>20</v>
      </c>
      <c r="F23" s="1" t="s">
        <v>92</v>
      </c>
      <c r="G23" s="7" t="s">
        <v>76</v>
      </c>
      <c r="H23" s="7"/>
      <c r="I23" s="6" t="s">
        <v>93</v>
      </c>
      <c r="J23" s="6" t="s">
        <v>71</v>
      </c>
      <c r="K23" s="5" t="s">
        <v>152</v>
      </c>
    </row>
    <row r="24" spans="1:11" ht="25.5" customHeight="1" x14ac:dyDescent="0.25">
      <c r="A24" s="20" t="s">
        <v>44</v>
      </c>
      <c r="B24" s="33" t="s">
        <v>121</v>
      </c>
      <c r="C24" s="24">
        <v>40238</v>
      </c>
      <c r="D24" s="4">
        <v>40869</v>
      </c>
      <c r="E24" s="27">
        <f t="shared" si="0"/>
        <v>20</v>
      </c>
      <c r="F24" s="1" t="s">
        <v>88</v>
      </c>
      <c r="G24" s="7" t="s">
        <v>35</v>
      </c>
      <c r="H24" s="7" t="s">
        <v>90</v>
      </c>
      <c r="I24" s="6" t="s">
        <v>91</v>
      </c>
      <c r="J24" s="6" t="s">
        <v>97</v>
      </c>
      <c r="K24" s="5" t="s">
        <v>108</v>
      </c>
    </row>
    <row r="25" spans="1:11" ht="38.25" x14ac:dyDescent="0.25">
      <c r="A25" s="20" t="s">
        <v>45</v>
      </c>
      <c r="B25" s="33" t="s">
        <v>121</v>
      </c>
      <c r="C25" s="24">
        <v>40238</v>
      </c>
      <c r="D25" s="4">
        <v>40886</v>
      </c>
      <c r="E25" s="27">
        <f t="shared" si="0"/>
        <v>21</v>
      </c>
      <c r="F25" s="1" t="s">
        <v>95</v>
      </c>
      <c r="G25" s="7" t="s">
        <v>33</v>
      </c>
      <c r="H25" s="7"/>
      <c r="I25" s="6"/>
      <c r="J25" s="8" t="s">
        <v>109</v>
      </c>
      <c r="K25" s="5" t="s">
        <v>152</v>
      </c>
    </row>
    <row r="26" spans="1:11" ht="38.25" customHeight="1" x14ac:dyDescent="0.25">
      <c r="A26" s="20" t="s">
        <v>46</v>
      </c>
      <c r="B26" s="33" t="s">
        <v>121</v>
      </c>
      <c r="C26" s="24">
        <v>40238</v>
      </c>
      <c r="D26" s="4">
        <v>40876</v>
      </c>
      <c r="E26" s="27">
        <f t="shared" si="0"/>
        <v>20</v>
      </c>
      <c r="F26" s="1" t="s">
        <v>94</v>
      </c>
      <c r="G26" s="7" t="s">
        <v>57</v>
      </c>
      <c r="H26" s="7"/>
      <c r="I26" s="6" t="s">
        <v>39</v>
      </c>
      <c r="J26" s="6" t="s">
        <v>96</v>
      </c>
      <c r="K26" s="5" t="s">
        <v>108</v>
      </c>
    </row>
    <row r="27" spans="1:11" ht="38.25" customHeight="1" x14ac:dyDescent="0.25">
      <c r="A27" s="28" t="s">
        <v>47</v>
      </c>
      <c r="B27" s="33" t="s">
        <v>126</v>
      </c>
      <c r="C27" s="29">
        <v>40576</v>
      </c>
      <c r="D27" s="30">
        <v>41198</v>
      </c>
      <c r="E27" s="27">
        <f t="shared" si="0"/>
        <v>20</v>
      </c>
      <c r="F27" s="16" t="s">
        <v>127</v>
      </c>
      <c r="G27" s="31" t="s">
        <v>58</v>
      </c>
      <c r="H27" s="31"/>
      <c r="I27" s="10" t="s">
        <v>129</v>
      </c>
      <c r="J27" s="32" t="s">
        <v>128</v>
      </c>
      <c r="K27" s="10" t="s">
        <v>119</v>
      </c>
    </row>
    <row r="28" spans="1:11" ht="38.25" customHeight="1" x14ac:dyDescent="0.25">
      <c r="A28" s="20" t="s">
        <v>48</v>
      </c>
      <c r="B28" s="33" t="s">
        <v>126</v>
      </c>
      <c r="C28" s="29">
        <v>40576</v>
      </c>
      <c r="D28" s="30">
        <v>41213</v>
      </c>
      <c r="E28" s="27">
        <f t="shared" si="0"/>
        <v>20</v>
      </c>
      <c r="F28" s="1" t="s">
        <v>140</v>
      </c>
      <c r="G28" s="7" t="s">
        <v>59</v>
      </c>
      <c r="H28" s="31"/>
      <c r="I28" s="5" t="s">
        <v>67</v>
      </c>
      <c r="J28" s="6" t="s">
        <v>141</v>
      </c>
      <c r="K28" s="5" t="s">
        <v>116</v>
      </c>
    </row>
    <row r="29" spans="1:11" ht="38.25" customHeight="1" x14ac:dyDescent="0.25">
      <c r="A29" s="28" t="s">
        <v>49</v>
      </c>
      <c r="B29" s="33" t="s">
        <v>121</v>
      </c>
      <c r="C29" s="29">
        <v>40576</v>
      </c>
      <c r="D29" s="30">
        <v>41213</v>
      </c>
      <c r="E29" s="27">
        <f t="shared" si="0"/>
        <v>20</v>
      </c>
      <c r="F29" s="1" t="s">
        <v>137</v>
      </c>
      <c r="G29" s="7" t="s">
        <v>60</v>
      </c>
      <c r="H29" s="31"/>
      <c r="I29" s="6" t="s">
        <v>138</v>
      </c>
      <c r="J29" s="6" t="s">
        <v>139</v>
      </c>
      <c r="K29" s="5" t="s">
        <v>119</v>
      </c>
    </row>
    <row r="30" spans="1:11" ht="25.5" customHeight="1" x14ac:dyDescent="0.25">
      <c r="A30" s="28" t="s">
        <v>50</v>
      </c>
      <c r="B30" s="33" t="s">
        <v>126</v>
      </c>
      <c r="C30" s="29">
        <v>40576</v>
      </c>
      <c r="D30" s="30">
        <v>41211</v>
      </c>
      <c r="E30" s="27">
        <f t="shared" si="0"/>
        <v>20</v>
      </c>
      <c r="F30" s="16" t="s">
        <v>133</v>
      </c>
      <c r="G30" s="31" t="s">
        <v>61</v>
      </c>
      <c r="H30" s="31" t="s">
        <v>58</v>
      </c>
      <c r="I30" s="32" t="s">
        <v>135</v>
      </c>
      <c r="J30" s="32" t="s">
        <v>134</v>
      </c>
      <c r="K30" s="10" t="s">
        <v>132</v>
      </c>
    </row>
    <row r="31" spans="1:11" ht="51" customHeight="1" x14ac:dyDescent="0.25">
      <c r="A31" s="20" t="s">
        <v>146</v>
      </c>
      <c r="B31" s="33" t="s">
        <v>126</v>
      </c>
      <c r="C31" s="29">
        <v>40576</v>
      </c>
      <c r="D31" s="30">
        <v>41248</v>
      </c>
      <c r="E31" s="27">
        <f t="shared" si="0"/>
        <v>22</v>
      </c>
      <c r="F31" s="1" t="s">
        <v>147</v>
      </c>
      <c r="G31" s="7" t="s">
        <v>33</v>
      </c>
      <c r="H31" s="31"/>
      <c r="I31" s="6" t="s">
        <v>148</v>
      </c>
      <c r="J31" s="6" t="s">
        <v>149</v>
      </c>
      <c r="K31" s="5" t="s">
        <v>116</v>
      </c>
    </row>
    <row r="32" spans="1:11" ht="38.25" customHeight="1" x14ac:dyDescent="0.25">
      <c r="A32" s="28" t="s">
        <v>51</v>
      </c>
      <c r="B32" s="33" t="s">
        <v>121</v>
      </c>
      <c r="C32" s="29">
        <v>40576</v>
      </c>
      <c r="D32" s="30">
        <v>41190</v>
      </c>
      <c r="E32" s="27">
        <f t="shared" si="0"/>
        <v>20</v>
      </c>
      <c r="F32" s="16" t="s">
        <v>123</v>
      </c>
      <c r="G32" s="31" t="s">
        <v>60</v>
      </c>
      <c r="H32" s="31"/>
      <c r="I32" s="32" t="s">
        <v>124</v>
      </c>
      <c r="J32" s="32" t="s">
        <v>125</v>
      </c>
      <c r="K32" s="10" t="s">
        <v>119</v>
      </c>
    </row>
    <row r="33" spans="1:11" ht="38.25" customHeight="1" x14ac:dyDescent="0.25">
      <c r="A33" s="20" t="s">
        <v>52</v>
      </c>
      <c r="B33" s="33" t="s">
        <v>121</v>
      </c>
      <c r="C33" s="29">
        <v>40576</v>
      </c>
      <c r="D33" s="30">
        <v>41241</v>
      </c>
      <c r="E33" s="27">
        <f t="shared" si="0"/>
        <v>21</v>
      </c>
      <c r="F33" s="1" t="s">
        <v>142</v>
      </c>
      <c r="G33" s="7" t="s">
        <v>62</v>
      </c>
      <c r="H33" s="31"/>
      <c r="I33" s="6" t="s">
        <v>36</v>
      </c>
      <c r="J33" s="6" t="s">
        <v>143</v>
      </c>
      <c r="K33" s="5" t="s">
        <v>116</v>
      </c>
    </row>
    <row r="34" spans="1:11" ht="15" customHeight="1" x14ac:dyDescent="0.25">
      <c r="A34" s="28" t="s">
        <v>53</v>
      </c>
      <c r="B34" s="33" t="s">
        <v>121</v>
      </c>
      <c r="C34" s="29">
        <v>40576</v>
      </c>
      <c r="D34" s="30">
        <v>41211</v>
      </c>
      <c r="E34" s="27">
        <f t="shared" si="0"/>
        <v>20</v>
      </c>
      <c r="F34" s="16" t="s">
        <v>136</v>
      </c>
      <c r="G34" s="31" t="s">
        <v>61</v>
      </c>
      <c r="H34" s="31"/>
      <c r="I34" s="32" t="s">
        <v>135</v>
      </c>
      <c r="J34" s="32" t="s">
        <v>58</v>
      </c>
      <c r="K34" s="10" t="s">
        <v>116</v>
      </c>
    </row>
    <row r="35" spans="1:11" ht="38.25" customHeight="1" x14ac:dyDescent="0.25">
      <c r="A35" s="28" t="s">
        <v>54</v>
      </c>
      <c r="B35" s="33" t="s">
        <v>126</v>
      </c>
      <c r="C35" s="29">
        <v>40576</v>
      </c>
      <c r="D35" s="30">
        <v>41211</v>
      </c>
      <c r="E35" s="27">
        <f t="shared" si="0"/>
        <v>20</v>
      </c>
      <c r="F35" s="16" t="s">
        <v>130</v>
      </c>
      <c r="G35" s="31" t="s">
        <v>76</v>
      </c>
      <c r="H35" s="31"/>
      <c r="I35" s="32" t="s">
        <v>67</v>
      </c>
      <c r="J35" s="32" t="s">
        <v>131</v>
      </c>
      <c r="K35" s="10" t="s">
        <v>132</v>
      </c>
    </row>
    <row r="36" spans="1:11" ht="51" x14ac:dyDescent="0.25">
      <c r="A36" s="28" t="s">
        <v>114</v>
      </c>
      <c r="B36" s="33" t="s">
        <v>121</v>
      </c>
      <c r="C36" s="29">
        <v>40576</v>
      </c>
      <c r="D36" s="30">
        <v>41165</v>
      </c>
      <c r="E36" s="27">
        <f t="shared" si="0"/>
        <v>19</v>
      </c>
      <c r="F36" s="16" t="s">
        <v>115</v>
      </c>
      <c r="G36" s="31" t="s">
        <v>63</v>
      </c>
      <c r="H36" s="31"/>
      <c r="I36" s="32" t="s">
        <v>36</v>
      </c>
      <c r="J36" s="32" t="s">
        <v>75</v>
      </c>
      <c r="K36" s="10" t="s">
        <v>116</v>
      </c>
    </row>
    <row r="37" spans="1:11" ht="38.25" x14ac:dyDescent="0.25">
      <c r="A37" s="28" t="s">
        <v>55</v>
      </c>
      <c r="B37" s="33" t="s">
        <v>121</v>
      </c>
      <c r="C37" s="29">
        <v>40576</v>
      </c>
      <c r="D37" s="30">
        <v>41173</v>
      </c>
      <c r="E37" s="27">
        <f t="shared" si="0"/>
        <v>19</v>
      </c>
      <c r="F37" s="16" t="s">
        <v>117</v>
      </c>
      <c r="G37" s="31" t="s">
        <v>60</v>
      </c>
      <c r="H37" s="31"/>
      <c r="I37" s="32" t="s">
        <v>39</v>
      </c>
      <c r="J37" s="32" t="s">
        <v>118</v>
      </c>
      <c r="K37" s="10" t="s">
        <v>119</v>
      </c>
    </row>
    <row r="38" spans="1:11" ht="25.5" customHeight="1" x14ac:dyDescent="0.25">
      <c r="A38" s="20" t="s">
        <v>56</v>
      </c>
      <c r="B38" s="33" t="s">
        <v>121</v>
      </c>
      <c r="C38" s="29">
        <v>40576</v>
      </c>
      <c r="D38" s="30">
        <v>41247</v>
      </c>
      <c r="E38" s="27">
        <f t="shared" si="0"/>
        <v>22</v>
      </c>
      <c r="F38" s="1" t="s">
        <v>144</v>
      </c>
      <c r="G38" s="7" t="s">
        <v>59</v>
      </c>
      <c r="H38" s="31"/>
      <c r="I38" s="6" t="s">
        <v>39</v>
      </c>
      <c r="J38" s="6" t="s">
        <v>145</v>
      </c>
      <c r="K38" s="5" t="s">
        <v>116</v>
      </c>
    </row>
    <row r="39" spans="1:11" ht="25.5" customHeight="1" x14ac:dyDescent="0.2">
      <c r="A39" s="37" t="s">
        <v>193</v>
      </c>
      <c r="B39" s="9" t="s">
        <v>126</v>
      </c>
      <c r="C39" s="38">
        <v>40940</v>
      </c>
      <c r="D39" s="17">
        <v>41771</v>
      </c>
      <c r="E39" s="36">
        <f t="shared" si="0"/>
        <v>27</v>
      </c>
      <c r="F39" s="16" t="s">
        <v>194</v>
      </c>
      <c r="G39" s="18" t="s">
        <v>58</v>
      </c>
      <c r="H39" s="18"/>
      <c r="I39" s="10"/>
      <c r="J39" s="16" t="s">
        <v>195</v>
      </c>
      <c r="K39" s="10" t="s">
        <v>116</v>
      </c>
    </row>
    <row r="40" spans="1:11" ht="38.25" x14ac:dyDescent="0.2">
      <c r="A40" s="37" t="s">
        <v>160</v>
      </c>
      <c r="B40" s="9"/>
      <c r="C40" s="38">
        <v>40940</v>
      </c>
      <c r="D40" s="17">
        <v>41724</v>
      </c>
      <c r="E40" s="36">
        <f t="shared" si="0"/>
        <v>25</v>
      </c>
      <c r="F40" s="16" t="s">
        <v>161</v>
      </c>
      <c r="G40" s="18" t="s">
        <v>36</v>
      </c>
      <c r="H40" s="18" t="s">
        <v>63</v>
      </c>
      <c r="I40" s="10" t="s">
        <v>34</v>
      </c>
      <c r="J40" s="10" t="s">
        <v>162</v>
      </c>
      <c r="K40" s="10" t="s">
        <v>132</v>
      </c>
    </row>
    <row r="41" spans="1:11" ht="25.5" customHeight="1" x14ac:dyDescent="0.2">
      <c r="A41" s="37" t="s">
        <v>179</v>
      </c>
      <c r="B41" s="9" t="s">
        <v>121</v>
      </c>
      <c r="C41" s="38">
        <v>40940</v>
      </c>
      <c r="D41" s="17">
        <v>41757</v>
      </c>
      <c r="E41" s="36">
        <f t="shared" si="0"/>
        <v>26</v>
      </c>
      <c r="F41" s="16" t="s">
        <v>180</v>
      </c>
      <c r="G41" s="18" t="s">
        <v>165</v>
      </c>
      <c r="H41" s="18"/>
      <c r="I41" s="10" t="s">
        <v>181</v>
      </c>
      <c r="J41" s="8" t="s">
        <v>182</v>
      </c>
      <c r="K41" s="10" t="s">
        <v>116</v>
      </c>
    </row>
    <row r="42" spans="1:11" ht="25.5" customHeight="1" x14ac:dyDescent="0.2">
      <c r="A42" s="37" t="s">
        <v>173</v>
      </c>
      <c r="B42" s="9" t="s">
        <v>121</v>
      </c>
      <c r="C42" s="38">
        <v>40940</v>
      </c>
      <c r="D42" s="17">
        <v>41738</v>
      </c>
      <c r="E42" s="36">
        <f t="shared" si="0"/>
        <v>26</v>
      </c>
      <c r="F42" s="16" t="s">
        <v>174</v>
      </c>
      <c r="G42" s="18" t="s">
        <v>33</v>
      </c>
      <c r="H42" s="3" t="s">
        <v>60</v>
      </c>
      <c r="I42" s="10" t="s">
        <v>175</v>
      </c>
      <c r="J42" s="10" t="s">
        <v>176</v>
      </c>
      <c r="K42" s="10" t="s">
        <v>151</v>
      </c>
    </row>
    <row r="43" spans="1:11" ht="25.5" customHeight="1" x14ac:dyDescent="0.2">
      <c r="A43" s="37" t="s">
        <v>168</v>
      </c>
      <c r="B43" s="9" t="s">
        <v>121</v>
      </c>
      <c r="C43" s="38">
        <v>40940</v>
      </c>
      <c r="D43" s="17">
        <v>41731</v>
      </c>
      <c r="E43" s="36">
        <f t="shared" si="0"/>
        <v>26</v>
      </c>
      <c r="F43" s="16" t="s">
        <v>169</v>
      </c>
      <c r="G43" s="18" t="s">
        <v>39</v>
      </c>
      <c r="H43" s="18"/>
      <c r="I43" s="10" t="s">
        <v>57</v>
      </c>
      <c r="J43" s="10" t="s">
        <v>159</v>
      </c>
      <c r="K43" s="10" t="s">
        <v>132</v>
      </c>
    </row>
    <row r="44" spans="1:11" ht="51" x14ac:dyDescent="0.2">
      <c r="A44" s="37" t="s">
        <v>170</v>
      </c>
      <c r="B44" s="9" t="s">
        <v>121</v>
      </c>
      <c r="C44" s="38">
        <v>40940</v>
      </c>
      <c r="D44" s="17">
        <v>41737</v>
      </c>
      <c r="E44" s="36">
        <f t="shared" si="0"/>
        <v>26</v>
      </c>
      <c r="F44" s="16" t="s">
        <v>171</v>
      </c>
      <c r="G44" s="18" t="s">
        <v>76</v>
      </c>
      <c r="H44" s="18" t="s">
        <v>91</v>
      </c>
      <c r="I44" s="10" t="s">
        <v>60</v>
      </c>
      <c r="J44" s="10" t="s">
        <v>172</v>
      </c>
      <c r="K44" s="10" t="s">
        <v>116</v>
      </c>
    </row>
    <row r="45" spans="1:11" ht="25.5" customHeight="1" x14ac:dyDescent="0.2">
      <c r="A45" s="37" t="s">
        <v>163</v>
      </c>
      <c r="B45" s="9" t="s">
        <v>121</v>
      </c>
      <c r="C45" s="38">
        <v>40940</v>
      </c>
      <c r="D45" s="17">
        <v>41726</v>
      </c>
      <c r="E45" s="36">
        <f t="shared" si="0"/>
        <v>25</v>
      </c>
      <c r="F45" s="16" t="s">
        <v>164</v>
      </c>
      <c r="G45" s="18" t="s">
        <v>165</v>
      </c>
      <c r="H45" s="18" t="s">
        <v>76</v>
      </c>
      <c r="I45" s="10" t="s">
        <v>166</v>
      </c>
      <c r="J45" s="10" t="s">
        <v>167</v>
      </c>
      <c r="K45" s="10" t="s">
        <v>151</v>
      </c>
    </row>
    <row r="46" spans="1:11" ht="51" x14ac:dyDescent="0.2">
      <c r="A46" s="37" t="s">
        <v>190</v>
      </c>
      <c r="B46" s="9" t="s">
        <v>126</v>
      </c>
      <c r="C46" s="38">
        <v>40940</v>
      </c>
      <c r="D46" s="17">
        <v>41767</v>
      </c>
      <c r="E46" s="36">
        <f t="shared" si="0"/>
        <v>27</v>
      </c>
      <c r="F46" s="16" t="s">
        <v>191</v>
      </c>
      <c r="G46" s="18" t="s">
        <v>61</v>
      </c>
      <c r="H46" s="18" t="s">
        <v>33</v>
      </c>
      <c r="I46" s="10"/>
      <c r="J46" s="16" t="s">
        <v>192</v>
      </c>
      <c r="K46" s="10" t="s">
        <v>132</v>
      </c>
    </row>
    <row r="47" spans="1:11" ht="33" customHeight="1" x14ac:dyDescent="0.25">
      <c r="A47" s="28" t="s">
        <v>153</v>
      </c>
      <c r="B47" s="33" t="s">
        <v>126</v>
      </c>
      <c r="C47" s="29">
        <v>40940</v>
      </c>
      <c r="D47" s="30">
        <v>41717</v>
      </c>
      <c r="E47" s="27">
        <f t="shared" si="0"/>
        <v>25</v>
      </c>
      <c r="F47" s="16" t="s">
        <v>154</v>
      </c>
      <c r="G47" s="31" t="s">
        <v>65</v>
      </c>
      <c r="H47" s="31"/>
      <c r="I47" s="32" t="s">
        <v>61</v>
      </c>
      <c r="J47" s="32" t="s">
        <v>155</v>
      </c>
      <c r="K47" s="10" t="s">
        <v>108</v>
      </c>
    </row>
    <row r="48" spans="1:11" ht="52.5" customHeight="1" x14ac:dyDescent="0.2">
      <c r="A48" s="37" t="s">
        <v>183</v>
      </c>
      <c r="B48" s="9" t="s">
        <v>126</v>
      </c>
      <c r="C48" s="38">
        <v>40940</v>
      </c>
      <c r="D48" s="17">
        <v>41757</v>
      </c>
      <c r="E48" s="36">
        <f t="shared" si="0"/>
        <v>26</v>
      </c>
      <c r="F48" s="16" t="s">
        <v>184</v>
      </c>
      <c r="G48" s="18" t="s">
        <v>76</v>
      </c>
      <c r="H48" s="18" t="s">
        <v>185</v>
      </c>
      <c r="I48" s="10"/>
      <c r="J48" s="16" t="s">
        <v>186</v>
      </c>
      <c r="K48" s="10" t="s">
        <v>132</v>
      </c>
    </row>
    <row r="49" spans="1:11" ht="38.25" x14ac:dyDescent="0.2">
      <c r="A49" s="37" t="s">
        <v>156</v>
      </c>
      <c r="B49" s="9" t="s">
        <v>122</v>
      </c>
      <c r="C49" s="38">
        <v>40940</v>
      </c>
      <c r="D49" s="17">
        <v>41724</v>
      </c>
      <c r="E49" s="36">
        <f t="shared" si="0"/>
        <v>25</v>
      </c>
      <c r="F49" s="16" t="s">
        <v>157</v>
      </c>
      <c r="G49" s="18" t="s">
        <v>36</v>
      </c>
      <c r="H49" s="18" t="s">
        <v>158</v>
      </c>
      <c r="I49" s="10"/>
      <c r="J49" s="16" t="s">
        <v>188</v>
      </c>
      <c r="K49" s="10" t="s">
        <v>132</v>
      </c>
    </row>
    <row r="50" spans="1:11" ht="38.25" x14ac:dyDescent="0.2">
      <c r="A50" s="37" t="s">
        <v>177</v>
      </c>
      <c r="B50" s="9" t="s">
        <v>126</v>
      </c>
      <c r="C50" s="38">
        <v>40940</v>
      </c>
      <c r="D50" s="17">
        <v>41740</v>
      </c>
      <c r="E50" s="36">
        <f t="shared" si="0"/>
        <v>26</v>
      </c>
      <c r="F50" s="16" t="s">
        <v>178</v>
      </c>
      <c r="G50" s="18" t="s">
        <v>57</v>
      </c>
      <c r="H50" s="18"/>
      <c r="I50" s="10"/>
      <c r="J50" s="16" t="s">
        <v>187</v>
      </c>
      <c r="K50" s="10" t="s">
        <v>132</v>
      </c>
    </row>
    <row r="51" spans="1:11" ht="25.5" customHeight="1" x14ac:dyDescent="0.25">
      <c r="A51" s="32"/>
      <c r="B51" s="32"/>
      <c r="C51" s="32"/>
      <c r="D51" s="34" t="s">
        <v>113</v>
      </c>
      <c r="E51" s="35">
        <f>AVERAGE(Tabela142[Duração do curso])</f>
        <v>22.5625</v>
      </c>
      <c r="F51" s="32"/>
      <c r="G51" s="31"/>
      <c r="H51" s="31"/>
      <c r="I51" s="32"/>
      <c r="J51" s="32"/>
      <c r="K51" s="32"/>
    </row>
    <row r="55" spans="1:11" ht="25.5" customHeight="1" x14ac:dyDescent="0.25">
      <c r="I55" s="19"/>
    </row>
  </sheetData>
  <mergeCells count="1">
    <mergeCell ref="G1:J1"/>
  </mergeCells>
  <printOptions horizontalCentered="1"/>
  <pageMargins left="0.51181102362204722" right="0.51181102362204722" top="1.1811023622047245" bottom="0.78740157480314965" header="0.31496062992125984" footer="0.31496062992125984"/>
  <pageSetup paperSize="9" scale="26" orientation="landscape" r:id="rId1"/>
  <headerFooter>
    <oddHeader>&amp;CDISSERTAÇÕES DEFENDIDAS NO PROGRAMA DE MESTRADO ACADÊMICO DA DIREITO GV&amp;R&amp;G</oddHeader>
    <oddFooter>&amp;R&amp;D</oddFoot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7"/>
  <sheetViews>
    <sheetView zoomScale="90" zoomScaleNormal="90" workbookViewId="0">
      <selection activeCell="H4" sqref="H4"/>
    </sheetView>
  </sheetViews>
  <sheetFormatPr defaultColWidth="9.140625" defaultRowHeight="25.5" customHeight="1" x14ac:dyDescent="0.25"/>
  <cols>
    <col min="1" max="1" width="3.28515625" style="5" bestFit="1" customWidth="1"/>
    <col min="2" max="2" width="42.5703125" style="5" customWidth="1"/>
    <col min="3" max="3" width="7" style="5" customWidth="1"/>
    <col min="4" max="4" width="10.140625" style="5" customWidth="1"/>
    <col min="5" max="5" width="11.5703125" style="5" customWidth="1"/>
    <col min="6" max="6" width="11.42578125" style="9" customWidth="1"/>
    <col min="7" max="7" width="9.140625" style="9" customWidth="1"/>
    <col min="8" max="8" width="43.28515625" style="5" customWidth="1"/>
    <col min="9" max="9" width="39.28515625" style="3" customWidth="1"/>
    <col min="10" max="10" width="31.85546875" style="5" bestFit="1" customWidth="1"/>
    <col min="11" max="11" width="35.85546875" style="5" customWidth="1"/>
    <col min="12" max="12" width="46.7109375" style="5" bestFit="1" customWidth="1"/>
    <col min="13" max="13" width="49.140625" style="5" bestFit="1" customWidth="1"/>
    <col min="14" max="16384" width="9.140625" style="5"/>
  </cols>
  <sheetData>
    <row r="1" spans="1:13" ht="25.5" customHeight="1" x14ac:dyDescent="0.25">
      <c r="B1" s="14"/>
      <c r="C1" s="14"/>
      <c r="D1" s="14"/>
      <c r="E1" s="14"/>
      <c r="F1" s="12"/>
      <c r="G1" s="25"/>
      <c r="H1" s="46"/>
      <c r="I1" s="48"/>
      <c r="J1" s="53" t="s">
        <v>64</v>
      </c>
      <c r="K1" s="54"/>
      <c r="L1" s="54"/>
    </row>
    <row r="2" spans="1:13" ht="25.5" customHeight="1" x14ac:dyDescent="0.25">
      <c r="B2" s="13" t="s">
        <v>11</v>
      </c>
      <c r="C2" s="13" t="s">
        <v>345</v>
      </c>
      <c r="D2" s="13" t="s">
        <v>120</v>
      </c>
      <c r="E2" s="41" t="s">
        <v>110</v>
      </c>
      <c r="F2" s="25" t="s">
        <v>272</v>
      </c>
      <c r="G2" s="41" t="s">
        <v>111</v>
      </c>
      <c r="H2" s="9" t="s">
        <v>0</v>
      </c>
      <c r="I2" s="15" t="s">
        <v>337</v>
      </c>
      <c r="J2" s="47" t="s">
        <v>38</v>
      </c>
      <c r="K2" s="5" t="s">
        <v>89</v>
      </c>
      <c r="L2" s="5" t="s">
        <v>69</v>
      </c>
      <c r="M2" s="5" t="s">
        <v>80</v>
      </c>
    </row>
    <row r="3" spans="1:13" ht="38.25" customHeight="1" x14ac:dyDescent="0.25">
      <c r="A3" s="42">
        <v>1</v>
      </c>
      <c r="B3" s="22" t="s">
        <v>18</v>
      </c>
      <c r="C3" s="22" t="s">
        <v>347</v>
      </c>
      <c r="D3" s="9" t="s">
        <v>150</v>
      </c>
      <c r="E3" s="23">
        <v>39671</v>
      </c>
      <c r="F3" s="2">
        <v>40438</v>
      </c>
      <c r="G3" s="27">
        <f t="shared" ref="G3:G34" si="0">(YEAR(F3)-YEAR(E3))*12+MONTH(F3)-MONTH(E3)</f>
        <v>25</v>
      </c>
      <c r="H3" s="1" t="s">
        <v>9</v>
      </c>
      <c r="I3" s="1" t="s">
        <v>338</v>
      </c>
      <c r="J3" s="3" t="s">
        <v>33</v>
      </c>
      <c r="K3" s="10"/>
      <c r="L3" s="10"/>
      <c r="M3" s="1" t="s">
        <v>78</v>
      </c>
    </row>
    <row r="4" spans="1:13" ht="51" customHeight="1" x14ac:dyDescent="0.25">
      <c r="A4" s="42">
        <v>2</v>
      </c>
      <c r="B4" s="22" t="s">
        <v>19</v>
      </c>
      <c r="C4" s="22" t="s">
        <v>346</v>
      </c>
      <c r="D4" s="9" t="s">
        <v>228</v>
      </c>
      <c r="E4" s="23">
        <v>39671</v>
      </c>
      <c r="F4" s="2">
        <v>40448</v>
      </c>
      <c r="G4" s="27">
        <f t="shared" si="0"/>
        <v>25</v>
      </c>
      <c r="H4" s="1" t="s">
        <v>10</v>
      </c>
      <c r="I4" s="1" t="s">
        <v>339</v>
      </c>
      <c r="J4" s="3" t="s">
        <v>39</v>
      </c>
      <c r="K4" s="18"/>
      <c r="L4" s="5" t="s">
        <v>59</v>
      </c>
      <c r="M4" s="5" t="s">
        <v>74</v>
      </c>
    </row>
    <row r="5" spans="1:13" x14ac:dyDescent="0.25">
      <c r="A5" s="42">
        <v>3</v>
      </c>
      <c r="B5" s="22" t="s">
        <v>66</v>
      </c>
      <c r="C5" s="22" t="s">
        <v>346</v>
      </c>
      <c r="D5" s="9" t="s">
        <v>150</v>
      </c>
      <c r="E5" s="23">
        <v>39671</v>
      </c>
      <c r="F5" s="2">
        <v>40577</v>
      </c>
      <c r="G5" s="27">
        <f t="shared" si="0"/>
        <v>30</v>
      </c>
      <c r="H5" s="1" t="s">
        <v>14</v>
      </c>
      <c r="I5" s="8" t="s">
        <v>339</v>
      </c>
      <c r="J5" s="3" t="s">
        <v>34</v>
      </c>
      <c r="K5" s="10"/>
      <c r="L5" s="10"/>
      <c r="M5" s="1" t="s">
        <v>98</v>
      </c>
    </row>
    <row r="6" spans="1:13" ht="38.25" x14ac:dyDescent="0.25">
      <c r="A6" s="42">
        <v>4</v>
      </c>
      <c r="B6" s="22" t="s">
        <v>12</v>
      </c>
      <c r="C6" s="22" t="s">
        <v>346</v>
      </c>
      <c r="D6" s="9" t="s">
        <v>150</v>
      </c>
      <c r="E6" s="23">
        <v>39671</v>
      </c>
      <c r="F6" s="2">
        <v>40576</v>
      </c>
      <c r="G6" s="27">
        <f t="shared" si="0"/>
        <v>30</v>
      </c>
      <c r="H6" s="8" t="s">
        <v>13</v>
      </c>
      <c r="I6" s="8" t="s">
        <v>339</v>
      </c>
      <c r="J6" s="3" t="s">
        <v>34</v>
      </c>
      <c r="K6" s="10"/>
      <c r="L6" s="10"/>
      <c r="M6" s="1" t="s">
        <v>101</v>
      </c>
    </row>
    <row r="7" spans="1:13" ht="38.25" customHeight="1" x14ac:dyDescent="0.25">
      <c r="A7" s="42">
        <v>5</v>
      </c>
      <c r="B7" s="22" t="s">
        <v>5</v>
      </c>
      <c r="C7" s="22" t="s">
        <v>347</v>
      </c>
      <c r="D7" s="33" t="s">
        <v>122</v>
      </c>
      <c r="E7" s="23">
        <v>39671</v>
      </c>
      <c r="F7" s="2">
        <v>40309</v>
      </c>
      <c r="G7" s="27">
        <f t="shared" si="0"/>
        <v>21</v>
      </c>
      <c r="H7" s="1" t="s">
        <v>6</v>
      </c>
      <c r="I7" s="1" t="s">
        <v>338</v>
      </c>
      <c r="J7" s="3" t="s">
        <v>65</v>
      </c>
      <c r="K7" s="3"/>
      <c r="L7" s="5" t="s">
        <v>35</v>
      </c>
      <c r="M7" s="5" t="s">
        <v>70</v>
      </c>
    </row>
    <row r="8" spans="1:13" ht="38.25" x14ac:dyDescent="0.25">
      <c r="A8" s="42">
        <v>6</v>
      </c>
      <c r="B8" s="22" t="s">
        <v>3</v>
      </c>
      <c r="C8" s="22" t="s">
        <v>347</v>
      </c>
      <c r="D8" s="33" t="s">
        <v>121</v>
      </c>
      <c r="E8" s="23">
        <v>39671</v>
      </c>
      <c r="F8" s="2">
        <v>40308</v>
      </c>
      <c r="G8" s="27">
        <f t="shared" si="0"/>
        <v>21</v>
      </c>
      <c r="H8" s="1" t="s">
        <v>4</v>
      </c>
      <c r="I8" s="1" t="s">
        <v>338</v>
      </c>
      <c r="J8" s="3" t="s">
        <v>76</v>
      </c>
      <c r="K8" s="3"/>
      <c r="L8" s="5" t="s">
        <v>59</v>
      </c>
      <c r="M8" s="5" t="s">
        <v>71</v>
      </c>
    </row>
    <row r="9" spans="1:13" ht="25.5" customHeight="1" x14ac:dyDescent="0.25">
      <c r="A9" s="42">
        <v>7</v>
      </c>
      <c r="B9" s="22" t="s">
        <v>15</v>
      </c>
      <c r="C9" s="22" t="s">
        <v>347</v>
      </c>
      <c r="D9" s="9" t="s">
        <v>150</v>
      </c>
      <c r="E9" s="23">
        <v>39671</v>
      </c>
      <c r="F9" s="2">
        <v>40500</v>
      </c>
      <c r="G9" s="27">
        <f t="shared" si="0"/>
        <v>27</v>
      </c>
      <c r="H9" s="1" t="s">
        <v>16</v>
      </c>
      <c r="I9" s="1" t="s">
        <v>338</v>
      </c>
      <c r="J9" s="3" t="s">
        <v>35</v>
      </c>
      <c r="K9" s="18"/>
      <c r="L9" s="5" t="s">
        <v>59</v>
      </c>
      <c r="M9" s="5" t="s">
        <v>73</v>
      </c>
    </row>
    <row r="10" spans="1:13" ht="38.25" x14ac:dyDescent="0.25">
      <c r="A10" s="42">
        <v>8</v>
      </c>
      <c r="B10" s="22" t="s">
        <v>7</v>
      </c>
      <c r="C10" s="22" t="s">
        <v>346</v>
      </c>
      <c r="D10" s="33" t="s">
        <v>121</v>
      </c>
      <c r="E10" s="23">
        <v>39671</v>
      </c>
      <c r="F10" s="2">
        <v>40420</v>
      </c>
      <c r="G10" s="27">
        <f t="shared" si="0"/>
        <v>24</v>
      </c>
      <c r="H10" s="1" t="s">
        <v>8</v>
      </c>
      <c r="I10" s="1" t="s">
        <v>339</v>
      </c>
      <c r="J10" s="3" t="s">
        <v>62</v>
      </c>
      <c r="K10" s="3"/>
      <c r="L10" s="5" t="s">
        <v>57</v>
      </c>
      <c r="M10" s="5" t="s">
        <v>75</v>
      </c>
    </row>
    <row r="11" spans="1:13" ht="40.5" customHeight="1" x14ac:dyDescent="0.25">
      <c r="A11" s="42">
        <v>9</v>
      </c>
      <c r="B11" s="22" t="s">
        <v>1</v>
      </c>
      <c r="C11" s="22" t="s">
        <v>346</v>
      </c>
      <c r="D11" s="33" t="s">
        <v>121</v>
      </c>
      <c r="E11" s="23">
        <v>39671</v>
      </c>
      <c r="F11" s="2">
        <v>40290</v>
      </c>
      <c r="G11" s="27">
        <f t="shared" si="0"/>
        <v>20</v>
      </c>
      <c r="H11" s="1" t="s">
        <v>2</v>
      </c>
      <c r="I11" s="1" t="s">
        <v>339</v>
      </c>
      <c r="J11" s="3" t="s">
        <v>60</v>
      </c>
      <c r="K11" s="3"/>
      <c r="M11" s="1" t="s">
        <v>189</v>
      </c>
    </row>
    <row r="12" spans="1:13" ht="25.5" customHeight="1" x14ac:dyDescent="0.25">
      <c r="A12" s="42">
        <v>10</v>
      </c>
      <c r="B12" s="20" t="s">
        <v>27</v>
      </c>
      <c r="C12" s="20" t="s">
        <v>347</v>
      </c>
      <c r="D12" s="33" t="s">
        <v>121</v>
      </c>
      <c r="E12" s="24">
        <v>40028</v>
      </c>
      <c r="F12" s="4">
        <v>40689</v>
      </c>
      <c r="G12" s="27">
        <f t="shared" si="0"/>
        <v>21</v>
      </c>
      <c r="H12" s="1" t="s">
        <v>28</v>
      </c>
      <c r="I12" s="1" t="s">
        <v>339</v>
      </c>
      <c r="J12" s="7" t="s">
        <v>36</v>
      </c>
      <c r="K12" s="7"/>
      <c r="L12" s="5" t="s">
        <v>63</v>
      </c>
      <c r="M12" s="5" t="s">
        <v>99</v>
      </c>
    </row>
    <row r="13" spans="1:13" ht="38.25" customHeight="1" x14ac:dyDescent="0.25">
      <c r="A13" s="42">
        <v>11</v>
      </c>
      <c r="B13" s="20" t="s">
        <v>20</v>
      </c>
      <c r="C13" s="20" t="s">
        <v>346</v>
      </c>
      <c r="D13" s="33" t="s">
        <v>121</v>
      </c>
      <c r="E13" s="24">
        <v>40028</v>
      </c>
      <c r="F13" s="4">
        <v>40641</v>
      </c>
      <c r="G13" s="27">
        <f t="shared" si="0"/>
        <v>20</v>
      </c>
      <c r="H13" s="1" t="s">
        <v>21</v>
      </c>
      <c r="I13" s="1" t="s">
        <v>338</v>
      </c>
      <c r="J13" s="7" t="s">
        <v>59</v>
      </c>
      <c r="K13" s="7"/>
      <c r="L13" s="5" t="s">
        <v>39</v>
      </c>
      <c r="M13" s="5" t="s">
        <v>100</v>
      </c>
    </row>
    <row r="14" spans="1:13" ht="35.25" customHeight="1" x14ac:dyDescent="0.25">
      <c r="A14" s="42">
        <v>12</v>
      </c>
      <c r="B14" s="20" t="s">
        <v>29</v>
      </c>
      <c r="C14" s="20" t="s">
        <v>346</v>
      </c>
      <c r="D14" s="33" t="s">
        <v>121</v>
      </c>
      <c r="E14" s="24">
        <v>40028</v>
      </c>
      <c r="F14" s="4">
        <v>40696</v>
      </c>
      <c r="G14" s="27">
        <f t="shared" si="0"/>
        <v>22</v>
      </c>
      <c r="H14" s="1" t="s">
        <v>30</v>
      </c>
      <c r="I14" s="1" t="s">
        <v>339</v>
      </c>
      <c r="J14" s="7" t="s">
        <v>63</v>
      </c>
      <c r="K14" s="7"/>
      <c r="L14" s="5" t="s">
        <v>57</v>
      </c>
      <c r="M14" s="5" t="s">
        <v>77</v>
      </c>
    </row>
    <row r="15" spans="1:13" ht="51" customHeight="1" x14ac:dyDescent="0.25">
      <c r="A15" s="42">
        <v>13</v>
      </c>
      <c r="B15" s="20" t="s">
        <v>31</v>
      </c>
      <c r="C15" s="20" t="s">
        <v>347</v>
      </c>
      <c r="D15" s="33" t="s">
        <v>121</v>
      </c>
      <c r="E15" s="24">
        <v>40028</v>
      </c>
      <c r="F15" s="4">
        <v>40760</v>
      </c>
      <c r="G15" s="27">
        <f t="shared" si="0"/>
        <v>24</v>
      </c>
      <c r="H15" s="1" t="s">
        <v>32</v>
      </c>
      <c r="I15" s="1" t="s">
        <v>338</v>
      </c>
      <c r="J15" s="7" t="s">
        <v>57</v>
      </c>
      <c r="K15" s="7"/>
      <c r="L15" s="5" t="s">
        <v>68</v>
      </c>
      <c r="M15" s="5" t="s">
        <v>102</v>
      </c>
    </row>
    <row r="16" spans="1:13" ht="25.5" customHeight="1" x14ac:dyDescent="0.25">
      <c r="A16" s="42">
        <v>14</v>
      </c>
      <c r="B16" s="20" t="s">
        <v>25</v>
      </c>
      <c r="C16" s="20" t="s">
        <v>347</v>
      </c>
      <c r="D16" s="33" t="s">
        <v>121</v>
      </c>
      <c r="E16" s="24">
        <v>40028</v>
      </c>
      <c r="F16" s="4">
        <v>40662</v>
      </c>
      <c r="G16" s="27">
        <f t="shared" si="0"/>
        <v>20</v>
      </c>
      <c r="H16" s="1" t="s">
        <v>26</v>
      </c>
      <c r="I16" s="1" t="s">
        <v>338</v>
      </c>
      <c r="J16" s="3" t="s">
        <v>33</v>
      </c>
      <c r="K16" s="3"/>
      <c r="L16" s="5" t="s">
        <v>67</v>
      </c>
      <c r="M16" s="5" t="s">
        <v>72</v>
      </c>
    </row>
    <row r="17" spans="1:13" ht="38.25" customHeight="1" x14ac:dyDescent="0.25">
      <c r="A17" s="42">
        <v>15</v>
      </c>
      <c r="B17" s="20" t="s">
        <v>22</v>
      </c>
      <c r="C17" s="20" t="s">
        <v>346</v>
      </c>
      <c r="D17" s="33" t="s">
        <v>121</v>
      </c>
      <c r="E17" s="24">
        <v>40028</v>
      </c>
      <c r="F17" s="4">
        <v>40644</v>
      </c>
      <c r="G17" s="27">
        <f t="shared" si="0"/>
        <v>20</v>
      </c>
      <c r="H17" s="1" t="s">
        <v>37</v>
      </c>
      <c r="I17" s="1" t="s">
        <v>338</v>
      </c>
      <c r="J17" s="3" t="s">
        <v>35</v>
      </c>
      <c r="K17" s="3"/>
      <c r="L17" s="5" t="s">
        <v>67</v>
      </c>
      <c r="M17" s="5" t="s">
        <v>103</v>
      </c>
    </row>
    <row r="18" spans="1:13" ht="25.5" customHeight="1" x14ac:dyDescent="0.25">
      <c r="A18" s="42">
        <v>16</v>
      </c>
      <c r="B18" s="20" t="s">
        <v>23</v>
      </c>
      <c r="C18" s="20" t="s">
        <v>347</v>
      </c>
      <c r="D18" s="33" t="s">
        <v>121</v>
      </c>
      <c r="E18" s="24">
        <v>40028</v>
      </c>
      <c r="F18" s="4">
        <v>40660</v>
      </c>
      <c r="G18" s="27">
        <f t="shared" si="0"/>
        <v>20</v>
      </c>
      <c r="H18" s="6" t="s">
        <v>24</v>
      </c>
      <c r="I18" s="6" t="s">
        <v>338</v>
      </c>
      <c r="J18" s="7" t="s">
        <v>59</v>
      </c>
      <c r="K18" s="7"/>
      <c r="L18" s="5" t="s">
        <v>76</v>
      </c>
      <c r="M18" s="5" t="s">
        <v>104</v>
      </c>
    </row>
    <row r="19" spans="1:13" ht="48" customHeight="1" x14ac:dyDescent="0.25">
      <c r="A19" s="42">
        <v>17</v>
      </c>
      <c r="B19" s="20" t="s">
        <v>40</v>
      </c>
      <c r="C19" s="20" t="s">
        <v>346</v>
      </c>
      <c r="D19" s="33" t="s">
        <v>121</v>
      </c>
      <c r="E19" s="24">
        <v>40238</v>
      </c>
      <c r="F19" s="4">
        <v>40848</v>
      </c>
      <c r="G19" s="27">
        <f t="shared" si="0"/>
        <v>20</v>
      </c>
      <c r="H19" s="16" t="s">
        <v>85</v>
      </c>
      <c r="I19" s="1" t="s">
        <v>338</v>
      </c>
      <c r="J19" s="7" t="s">
        <v>57</v>
      </c>
      <c r="K19" s="7"/>
      <c r="L19" s="6" t="s">
        <v>68</v>
      </c>
      <c r="M19" s="6" t="s">
        <v>86</v>
      </c>
    </row>
    <row r="20" spans="1:13" ht="48" customHeight="1" x14ac:dyDescent="0.25">
      <c r="A20" s="42">
        <v>18</v>
      </c>
      <c r="B20" s="21" t="s">
        <v>41</v>
      </c>
      <c r="C20" s="22" t="s">
        <v>347</v>
      </c>
      <c r="D20" s="33" t="s">
        <v>121</v>
      </c>
      <c r="E20" s="24">
        <v>40238</v>
      </c>
      <c r="F20" s="17">
        <v>40844</v>
      </c>
      <c r="G20" s="27">
        <f t="shared" si="0"/>
        <v>19</v>
      </c>
      <c r="H20" s="1" t="s">
        <v>81</v>
      </c>
      <c r="I20" s="1" t="s">
        <v>339</v>
      </c>
      <c r="J20" s="18" t="s">
        <v>79</v>
      </c>
      <c r="K20" s="18"/>
      <c r="L20" s="5" t="s">
        <v>57</v>
      </c>
      <c r="M20" s="5" t="s">
        <v>82</v>
      </c>
    </row>
    <row r="21" spans="1:13" ht="38.25" x14ac:dyDescent="0.25">
      <c r="A21" s="42">
        <v>19</v>
      </c>
      <c r="B21" s="22" t="s">
        <v>84</v>
      </c>
      <c r="C21" s="22" t="s">
        <v>346</v>
      </c>
      <c r="D21" s="33" t="s">
        <v>121</v>
      </c>
      <c r="E21" s="24">
        <v>40238</v>
      </c>
      <c r="F21" s="2">
        <v>40848</v>
      </c>
      <c r="G21" s="27">
        <f t="shared" si="0"/>
        <v>20</v>
      </c>
      <c r="H21" s="1" t="s">
        <v>83</v>
      </c>
      <c r="I21" s="1" t="s">
        <v>339</v>
      </c>
      <c r="J21" s="3" t="s">
        <v>39</v>
      </c>
      <c r="K21" s="3"/>
      <c r="L21" s="5" t="s">
        <v>57</v>
      </c>
      <c r="M21" s="5" t="s">
        <v>106</v>
      </c>
    </row>
    <row r="22" spans="1:13" ht="43.5" customHeight="1" x14ac:dyDescent="0.25">
      <c r="A22" s="42">
        <v>20</v>
      </c>
      <c r="B22" s="20" t="s">
        <v>42</v>
      </c>
      <c r="C22" s="20" t="s">
        <v>347</v>
      </c>
      <c r="D22" s="33" t="s">
        <v>122</v>
      </c>
      <c r="E22" s="24">
        <v>40238</v>
      </c>
      <c r="F22" s="4">
        <v>40854</v>
      </c>
      <c r="G22" s="27">
        <f t="shared" si="0"/>
        <v>20</v>
      </c>
      <c r="H22" s="1" t="s">
        <v>112</v>
      </c>
      <c r="I22" s="1" t="s">
        <v>338</v>
      </c>
      <c r="J22" s="18" t="s">
        <v>293</v>
      </c>
      <c r="K22" s="7"/>
      <c r="L22" s="6" t="s">
        <v>87</v>
      </c>
      <c r="M22" s="6" t="s">
        <v>105</v>
      </c>
    </row>
    <row r="23" spans="1:13" ht="38.25" customHeight="1" x14ac:dyDescent="0.25">
      <c r="A23" s="42">
        <v>21</v>
      </c>
      <c r="B23" s="20" t="s">
        <v>43</v>
      </c>
      <c r="C23" s="20" t="s">
        <v>346</v>
      </c>
      <c r="D23" s="33" t="s">
        <v>121</v>
      </c>
      <c r="E23" s="24">
        <v>40238</v>
      </c>
      <c r="F23" s="4">
        <v>40875</v>
      </c>
      <c r="G23" s="27">
        <f t="shared" si="0"/>
        <v>20</v>
      </c>
      <c r="H23" s="1" t="s">
        <v>92</v>
      </c>
      <c r="I23" s="1" t="s">
        <v>338</v>
      </c>
      <c r="J23" s="7" t="s">
        <v>76</v>
      </c>
      <c r="K23" s="7"/>
      <c r="L23" s="6" t="s">
        <v>93</v>
      </c>
      <c r="M23" s="6" t="s">
        <v>71</v>
      </c>
    </row>
    <row r="24" spans="1:13" ht="51.75" customHeight="1" x14ac:dyDescent="0.25">
      <c r="A24" s="42">
        <v>22</v>
      </c>
      <c r="B24" s="20" t="s">
        <v>44</v>
      </c>
      <c r="C24" s="20" t="s">
        <v>346</v>
      </c>
      <c r="D24" s="33" t="s">
        <v>121</v>
      </c>
      <c r="E24" s="24">
        <v>40238</v>
      </c>
      <c r="F24" s="4">
        <v>40869</v>
      </c>
      <c r="G24" s="27">
        <f t="shared" si="0"/>
        <v>20</v>
      </c>
      <c r="H24" s="1" t="s">
        <v>88</v>
      </c>
      <c r="I24" s="1" t="s">
        <v>338</v>
      </c>
      <c r="J24" s="7" t="s">
        <v>35</v>
      </c>
      <c r="K24" s="7" t="s">
        <v>90</v>
      </c>
      <c r="L24" s="6" t="s">
        <v>91</v>
      </c>
      <c r="M24" s="6" t="s">
        <v>97</v>
      </c>
    </row>
    <row r="25" spans="1:13" ht="51" x14ac:dyDescent="0.25">
      <c r="A25" s="42">
        <v>23</v>
      </c>
      <c r="B25" s="20" t="s">
        <v>45</v>
      </c>
      <c r="C25" s="20" t="s">
        <v>346</v>
      </c>
      <c r="D25" s="33" t="s">
        <v>121</v>
      </c>
      <c r="E25" s="24">
        <v>40238</v>
      </c>
      <c r="F25" s="4">
        <v>40886</v>
      </c>
      <c r="G25" s="27">
        <f t="shared" si="0"/>
        <v>21</v>
      </c>
      <c r="H25" s="1" t="s">
        <v>95</v>
      </c>
      <c r="I25" s="1" t="s">
        <v>338</v>
      </c>
      <c r="J25" s="7" t="s">
        <v>33</v>
      </c>
      <c r="K25" s="7"/>
      <c r="L25" s="6"/>
      <c r="M25" s="8" t="s">
        <v>273</v>
      </c>
    </row>
    <row r="26" spans="1:13" ht="38.25" customHeight="1" x14ac:dyDescent="0.25">
      <c r="A26" s="42">
        <v>24</v>
      </c>
      <c r="B26" s="20" t="s">
        <v>46</v>
      </c>
      <c r="C26" s="20" t="s">
        <v>346</v>
      </c>
      <c r="D26" s="33" t="s">
        <v>121</v>
      </c>
      <c r="E26" s="24">
        <v>40238</v>
      </c>
      <c r="F26" s="4">
        <v>40876</v>
      </c>
      <c r="G26" s="27">
        <f t="shared" si="0"/>
        <v>20</v>
      </c>
      <c r="H26" s="1" t="s">
        <v>94</v>
      </c>
      <c r="I26" s="1" t="s">
        <v>339</v>
      </c>
      <c r="J26" s="7" t="s">
        <v>57</v>
      </c>
      <c r="K26" s="7"/>
      <c r="L26" s="6" t="s">
        <v>39</v>
      </c>
      <c r="M26" s="6" t="s">
        <v>96</v>
      </c>
    </row>
    <row r="27" spans="1:13" ht="38.25" customHeight="1" x14ac:dyDescent="0.25">
      <c r="A27" s="42">
        <v>25</v>
      </c>
      <c r="B27" s="28" t="s">
        <v>47</v>
      </c>
      <c r="C27" s="20" t="s">
        <v>346</v>
      </c>
      <c r="D27" s="33" t="s">
        <v>126</v>
      </c>
      <c r="E27" s="29">
        <v>40576</v>
      </c>
      <c r="F27" s="30">
        <v>41198</v>
      </c>
      <c r="G27" s="27">
        <f t="shared" si="0"/>
        <v>20</v>
      </c>
      <c r="H27" s="16" t="s">
        <v>127</v>
      </c>
      <c r="I27" s="1" t="s">
        <v>338</v>
      </c>
      <c r="J27" s="18" t="s">
        <v>293</v>
      </c>
      <c r="K27" s="31"/>
      <c r="L27" s="10"/>
      <c r="M27" s="8" t="s">
        <v>270</v>
      </c>
    </row>
    <row r="28" spans="1:13" ht="38.25" customHeight="1" x14ac:dyDescent="0.25">
      <c r="A28" s="42">
        <v>26</v>
      </c>
      <c r="B28" s="20" t="s">
        <v>48</v>
      </c>
      <c r="C28" s="20" t="s">
        <v>347</v>
      </c>
      <c r="D28" s="33" t="s">
        <v>126</v>
      </c>
      <c r="E28" s="29">
        <v>40576</v>
      </c>
      <c r="F28" s="30">
        <v>41213</v>
      </c>
      <c r="G28" s="27">
        <f t="shared" si="0"/>
        <v>20</v>
      </c>
      <c r="H28" s="1" t="s">
        <v>140</v>
      </c>
      <c r="I28" s="1" t="s">
        <v>339</v>
      </c>
      <c r="J28" s="7" t="s">
        <v>59</v>
      </c>
      <c r="K28" s="31"/>
      <c r="L28" s="5" t="s">
        <v>67</v>
      </c>
      <c r="M28" s="6" t="s">
        <v>141</v>
      </c>
    </row>
    <row r="29" spans="1:13" ht="51" x14ac:dyDescent="0.25">
      <c r="A29" s="42">
        <v>27</v>
      </c>
      <c r="B29" s="28" t="s">
        <v>49</v>
      </c>
      <c r="C29" s="20" t="s">
        <v>346</v>
      </c>
      <c r="D29" s="33" t="s">
        <v>121</v>
      </c>
      <c r="E29" s="29">
        <v>40576</v>
      </c>
      <c r="F29" s="30">
        <v>41213</v>
      </c>
      <c r="G29" s="27">
        <f t="shared" si="0"/>
        <v>20</v>
      </c>
      <c r="H29" s="1" t="s">
        <v>137</v>
      </c>
      <c r="I29" s="1" t="s">
        <v>339</v>
      </c>
      <c r="J29" s="7" t="s">
        <v>60</v>
      </c>
      <c r="K29" s="31"/>
      <c r="L29" s="6"/>
      <c r="M29" s="8" t="s">
        <v>257</v>
      </c>
    </row>
    <row r="30" spans="1:13" ht="25.5" customHeight="1" x14ac:dyDescent="0.25">
      <c r="A30" s="42">
        <v>28</v>
      </c>
      <c r="B30" s="28" t="s">
        <v>50</v>
      </c>
      <c r="C30" s="20" t="s">
        <v>347</v>
      </c>
      <c r="D30" s="33" t="s">
        <v>126</v>
      </c>
      <c r="E30" s="29">
        <v>40576</v>
      </c>
      <c r="F30" s="30">
        <v>41211</v>
      </c>
      <c r="G30" s="27">
        <f t="shared" si="0"/>
        <v>20</v>
      </c>
      <c r="H30" s="16" t="s">
        <v>133</v>
      </c>
      <c r="I30" s="1" t="s">
        <v>338</v>
      </c>
      <c r="J30" s="31" t="s">
        <v>61</v>
      </c>
      <c r="K30" s="31" t="s">
        <v>58</v>
      </c>
      <c r="L30" s="32"/>
      <c r="M30" s="8" t="s">
        <v>258</v>
      </c>
    </row>
    <row r="31" spans="1:13" ht="51" customHeight="1" x14ac:dyDescent="0.25">
      <c r="A31" s="42">
        <v>29</v>
      </c>
      <c r="B31" s="20" t="s">
        <v>146</v>
      </c>
      <c r="C31" s="20" t="s">
        <v>346</v>
      </c>
      <c r="D31" s="33" t="s">
        <v>126</v>
      </c>
      <c r="E31" s="29">
        <v>40576</v>
      </c>
      <c r="F31" s="30">
        <v>41248</v>
      </c>
      <c r="G31" s="27">
        <f t="shared" si="0"/>
        <v>22</v>
      </c>
      <c r="H31" s="1" t="s">
        <v>147</v>
      </c>
      <c r="I31" s="1" t="s">
        <v>338</v>
      </c>
      <c r="J31" s="7" t="s">
        <v>33</v>
      </c>
      <c r="K31" s="31"/>
      <c r="L31" s="6"/>
      <c r="M31" s="8" t="s">
        <v>259</v>
      </c>
    </row>
    <row r="32" spans="1:13" ht="38.25" customHeight="1" x14ac:dyDescent="0.25">
      <c r="A32" s="42">
        <v>30</v>
      </c>
      <c r="B32" s="28" t="s">
        <v>51</v>
      </c>
      <c r="C32" s="20" t="s">
        <v>347</v>
      </c>
      <c r="D32" s="33" t="s">
        <v>121</v>
      </c>
      <c r="E32" s="29">
        <v>40576</v>
      </c>
      <c r="F32" s="30">
        <v>41190</v>
      </c>
      <c r="G32" s="27">
        <f t="shared" si="0"/>
        <v>20</v>
      </c>
      <c r="H32" s="16" t="s">
        <v>123</v>
      </c>
      <c r="I32" s="1" t="s">
        <v>339</v>
      </c>
      <c r="J32" s="31" t="s">
        <v>60</v>
      </c>
      <c r="K32" s="31"/>
      <c r="L32" s="32"/>
      <c r="M32" s="8" t="s">
        <v>260</v>
      </c>
    </row>
    <row r="33" spans="1:13" ht="38.25" customHeight="1" x14ac:dyDescent="0.25">
      <c r="A33" s="42">
        <v>31</v>
      </c>
      <c r="B33" s="20" t="s">
        <v>52</v>
      </c>
      <c r="C33" s="20" t="s">
        <v>347</v>
      </c>
      <c r="D33" s="33" t="s">
        <v>121</v>
      </c>
      <c r="E33" s="29">
        <v>40576</v>
      </c>
      <c r="F33" s="30">
        <v>41241</v>
      </c>
      <c r="G33" s="27">
        <f t="shared" si="0"/>
        <v>21</v>
      </c>
      <c r="H33" s="1" t="s">
        <v>142</v>
      </c>
      <c r="I33" s="1" t="s">
        <v>339</v>
      </c>
      <c r="J33" s="7" t="s">
        <v>62</v>
      </c>
      <c r="K33" s="31"/>
      <c r="L33" s="6" t="s">
        <v>36</v>
      </c>
      <c r="M33" s="6" t="s">
        <v>143</v>
      </c>
    </row>
    <row r="34" spans="1:13" ht="51" customHeight="1" x14ac:dyDescent="0.25">
      <c r="A34" s="42">
        <v>32</v>
      </c>
      <c r="B34" s="28" t="s">
        <v>53</v>
      </c>
      <c r="C34" s="20" t="s">
        <v>347</v>
      </c>
      <c r="D34" s="33" t="s">
        <v>121</v>
      </c>
      <c r="E34" s="29">
        <v>40576</v>
      </c>
      <c r="F34" s="30">
        <v>41211</v>
      </c>
      <c r="G34" s="27">
        <f t="shared" si="0"/>
        <v>20</v>
      </c>
      <c r="H34" s="16" t="s">
        <v>136</v>
      </c>
      <c r="I34" s="1" t="s">
        <v>338</v>
      </c>
      <c r="J34" s="31" t="s">
        <v>61</v>
      </c>
      <c r="K34" s="31"/>
      <c r="L34" s="32" t="s">
        <v>261</v>
      </c>
      <c r="M34" s="6" t="s">
        <v>135</v>
      </c>
    </row>
    <row r="35" spans="1:13" ht="45" customHeight="1" x14ac:dyDescent="0.25">
      <c r="A35" s="42">
        <v>33</v>
      </c>
      <c r="B35" s="28" t="s">
        <v>54</v>
      </c>
      <c r="C35" s="20" t="s">
        <v>347</v>
      </c>
      <c r="D35" s="33" t="s">
        <v>126</v>
      </c>
      <c r="E35" s="29">
        <v>40576</v>
      </c>
      <c r="F35" s="30">
        <v>41211</v>
      </c>
      <c r="G35" s="27">
        <f t="shared" ref="G35:G66" si="1">(YEAR(F35)-YEAR(E35))*12+MONTH(F35)-MONTH(E35)</f>
        <v>20</v>
      </c>
      <c r="H35" s="16" t="s">
        <v>130</v>
      </c>
      <c r="I35" s="1" t="s">
        <v>338</v>
      </c>
      <c r="J35" s="31" t="s">
        <v>76</v>
      </c>
      <c r="K35" s="31"/>
      <c r="L35" s="32" t="s">
        <v>67</v>
      </c>
      <c r="M35" s="32" t="s">
        <v>131</v>
      </c>
    </row>
    <row r="36" spans="1:13" ht="63.75" x14ac:dyDescent="0.25">
      <c r="A36" s="42">
        <v>34</v>
      </c>
      <c r="B36" s="28" t="s">
        <v>114</v>
      </c>
      <c r="C36" s="20" t="s">
        <v>346</v>
      </c>
      <c r="D36" s="33" t="s">
        <v>121</v>
      </c>
      <c r="E36" s="29">
        <v>40576</v>
      </c>
      <c r="F36" s="30">
        <v>41165</v>
      </c>
      <c r="G36" s="27">
        <f t="shared" si="1"/>
        <v>19</v>
      </c>
      <c r="H36" s="16" t="s">
        <v>115</v>
      </c>
      <c r="I36" s="1" t="s">
        <v>339</v>
      </c>
      <c r="J36" s="31" t="s">
        <v>63</v>
      </c>
      <c r="K36" s="31"/>
      <c r="L36" s="32" t="s">
        <v>36</v>
      </c>
      <c r="M36" s="32" t="s">
        <v>75</v>
      </c>
    </row>
    <row r="37" spans="1:13" ht="51" x14ac:dyDescent="0.25">
      <c r="A37" s="42">
        <v>35</v>
      </c>
      <c r="B37" s="28" t="s">
        <v>55</v>
      </c>
      <c r="C37" s="20" t="s">
        <v>346</v>
      </c>
      <c r="D37" s="33" t="s">
        <v>121</v>
      </c>
      <c r="E37" s="29">
        <v>40576</v>
      </c>
      <c r="F37" s="30">
        <v>41173</v>
      </c>
      <c r="G37" s="27">
        <f t="shared" si="1"/>
        <v>19</v>
      </c>
      <c r="H37" s="16" t="s">
        <v>117</v>
      </c>
      <c r="I37" s="1" t="s">
        <v>339</v>
      </c>
      <c r="J37" s="31" t="s">
        <v>60</v>
      </c>
      <c r="K37" s="31"/>
      <c r="L37" s="32" t="s">
        <v>39</v>
      </c>
      <c r="M37" s="32" t="s">
        <v>118</v>
      </c>
    </row>
    <row r="38" spans="1:13" ht="38.25" x14ac:dyDescent="0.25">
      <c r="A38" s="42">
        <v>36</v>
      </c>
      <c r="B38" s="20" t="s">
        <v>56</v>
      </c>
      <c r="C38" s="20" t="s">
        <v>346</v>
      </c>
      <c r="D38" s="33" t="s">
        <v>121</v>
      </c>
      <c r="E38" s="29">
        <v>40576</v>
      </c>
      <c r="F38" s="30">
        <v>41247</v>
      </c>
      <c r="G38" s="27">
        <f t="shared" si="1"/>
        <v>22</v>
      </c>
      <c r="H38" s="1" t="s">
        <v>144</v>
      </c>
      <c r="I38" s="1" t="s">
        <v>339</v>
      </c>
      <c r="J38" s="7" t="s">
        <v>59</v>
      </c>
      <c r="K38" s="31"/>
      <c r="L38" s="6" t="s">
        <v>39</v>
      </c>
      <c r="M38" s="6" t="s">
        <v>145</v>
      </c>
    </row>
    <row r="39" spans="1:13" ht="38.25" customHeight="1" x14ac:dyDescent="0.2">
      <c r="A39" s="42">
        <v>37</v>
      </c>
      <c r="B39" s="37" t="s">
        <v>193</v>
      </c>
      <c r="C39" s="43" t="s">
        <v>347</v>
      </c>
      <c r="D39" s="9" t="s">
        <v>126</v>
      </c>
      <c r="E39" s="38">
        <v>40940</v>
      </c>
      <c r="F39" s="17">
        <v>41771</v>
      </c>
      <c r="G39" s="36">
        <f t="shared" si="1"/>
        <v>27</v>
      </c>
      <c r="H39" s="16" t="s">
        <v>194</v>
      </c>
      <c r="I39" s="1" t="s">
        <v>338</v>
      </c>
      <c r="J39" s="18" t="s">
        <v>293</v>
      </c>
      <c r="K39" s="18"/>
      <c r="L39" s="10"/>
      <c r="M39" s="16" t="s">
        <v>195</v>
      </c>
    </row>
    <row r="40" spans="1:13" ht="38.25" x14ac:dyDescent="0.2">
      <c r="A40" s="42">
        <v>38</v>
      </c>
      <c r="B40" s="37" t="s">
        <v>160</v>
      </c>
      <c r="C40" s="43" t="s">
        <v>346</v>
      </c>
      <c r="D40" s="9" t="s">
        <v>150</v>
      </c>
      <c r="E40" s="38">
        <v>40940</v>
      </c>
      <c r="F40" s="17">
        <v>41724</v>
      </c>
      <c r="G40" s="36">
        <f t="shared" si="1"/>
        <v>25</v>
      </c>
      <c r="H40" s="16" t="s">
        <v>161</v>
      </c>
      <c r="I40" s="1" t="s">
        <v>339</v>
      </c>
      <c r="J40" s="18" t="s">
        <v>36</v>
      </c>
      <c r="K40" s="18" t="s">
        <v>63</v>
      </c>
      <c r="L40" s="10" t="s">
        <v>34</v>
      </c>
      <c r="M40" s="10" t="s">
        <v>162</v>
      </c>
    </row>
    <row r="41" spans="1:13" ht="25.5" customHeight="1" x14ac:dyDescent="0.2">
      <c r="A41" s="42">
        <v>39</v>
      </c>
      <c r="B41" s="37" t="s">
        <v>179</v>
      </c>
      <c r="C41" s="43" t="s">
        <v>346</v>
      </c>
      <c r="D41" s="9" t="s">
        <v>121</v>
      </c>
      <c r="E41" s="38">
        <v>40940</v>
      </c>
      <c r="F41" s="17">
        <v>41757</v>
      </c>
      <c r="G41" s="36">
        <f t="shared" si="1"/>
        <v>26</v>
      </c>
      <c r="H41" s="16" t="s">
        <v>180</v>
      </c>
      <c r="I41" s="1" t="s">
        <v>338</v>
      </c>
      <c r="J41" s="18" t="s">
        <v>165</v>
      </c>
      <c r="K41" s="18"/>
      <c r="L41" s="10" t="s">
        <v>181</v>
      </c>
      <c r="M41" s="8" t="s">
        <v>182</v>
      </c>
    </row>
    <row r="42" spans="1:13" ht="38.25" x14ac:dyDescent="0.2">
      <c r="A42" s="42">
        <v>40</v>
      </c>
      <c r="B42" s="37" t="s">
        <v>173</v>
      </c>
      <c r="C42" s="43" t="s">
        <v>346</v>
      </c>
      <c r="D42" s="9" t="s">
        <v>121</v>
      </c>
      <c r="E42" s="38">
        <v>40940</v>
      </c>
      <c r="F42" s="17">
        <v>41738</v>
      </c>
      <c r="G42" s="36">
        <f t="shared" si="1"/>
        <v>26</v>
      </c>
      <c r="H42" s="16" t="s">
        <v>174</v>
      </c>
      <c r="I42" s="1" t="s">
        <v>338</v>
      </c>
      <c r="J42" s="18" t="s">
        <v>33</v>
      </c>
      <c r="K42" s="3" t="s">
        <v>60</v>
      </c>
      <c r="L42" s="10" t="s">
        <v>175</v>
      </c>
      <c r="M42" s="10" t="s">
        <v>176</v>
      </c>
    </row>
    <row r="43" spans="1:13" ht="48" customHeight="1" x14ac:dyDescent="0.2">
      <c r="A43" s="42">
        <v>41</v>
      </c>
      <c r="B43" s="37" t="s">
        <v>168</v>
      </c>
      <c r="C43" s="43" t="s">
        <v>346</v>
      </c>
      <c r="D43" s="9" t="s">
        <v>121</v>
      </c>
      <c r="E43" s="38">
        <v>40940</v>
      </c>
      <c r="F43" s="17">
        <v>41731</v>
      </c>
      <c r="G43" s="36">
        <f t="shared" si="1"/>
        <v>26</v>
      </c>
      <c r="H43" s="1" t="s">
        <v>227</v>
      </c>
      <c r="I43" s="1" t="s">
        <v>339</v>
      </c>
      <c r="J43" s="18" t="s">
        <v>39</v>
      </c>
      <c r="K43" s="18"/>
      <c r="L43" s="10" t="s">
        <v>57</v>
      </c>
      <c r="M43" s="10" t="s">
        <v>159</v>
      </c>
    </row>
    <row r="44" spans="1:13" ht="63.75" x14ac:dyDescent="0.2">
      <c r="A44" s="42">
        <v>42</v>
      </c>
      <c r="B44" s="37" t="s">
        <v>170</v>
      </c>
      <c r="C44" s="43" t="s">
        <v>346</v>
      </c>
      <c r="D44" s="9" t="s">
        <v>121</v>
      </c>
      <c r="E44" s="38">
        <v>40940</v>
      </c>
      <c r="F44" s="17">
        <v>41737</v>
      </c>
      <c r="G44" s="36">
        <f t="shared" si="1"/>
        <v>26</v>
      </c>
      <c r="H44" s="16" t="s">
        <v>171</v>
      </c>
      <c r="I44" s="1" t="s">
        <v>338</v>
      </c>
      <c r="J44" s="18" t="s">
        <v>76</v>
      </c>
      <c r="K44" s="18" t="s">
        <v>91</v>
      </c>
      <c r="L44" s="10" t="s">
        <v>60</v>
      </c>
      <c r="M44" s="10" t="s">
        <v>172</v>
      </c>
    </row>
    <row r="45" spans="1:13" ht="25.5" customHeight="1" x14ac:dyDescent="0.2">
      <c r="A45" s="42">
        <v>43</v>
      </c>
      <c r="B45" s="37" t="s">
        <v>216</v>
      </c>
      <c r="C45" s="43" t="s">
        <v>347</v>
      </c>
      <c r="D45" s="9" t="s">
        <v>121</v>
      </c>
      <c r="E45" s="38">
        <v>40940</v>
      </c>
      <c r="F45" s="17">
        <v>41953</v>
      </c>
      <c r="G45" s="36">
        <f t="shared" si="1"/>
        <v>33</v>
      </c>
      <c r="H45" s="16" t="s">
        <v>217</v>
      </c>
      <c r="I45" s="1" t="s">
        <v>339</v>
      </c>
      <c r="J45" s="18" t="s">
        <v>218</v>
      </c>
      <c r="K45" s="18"/>
      <c r="L45" s="10" t="s">
        <v>158</v>
      </c>
      <c r="M45" s="10" t="s">
        <v>219</v>
      </c>
    </row>
    <row r="46" spans="1:13" ht="51" x14ac:dyDescent="0.2">
      <c r="A46" s="42">
        <v>44</v>
      </c>
      <c r="B46" s="37" t="s">
        <v>163</v>
      </c>
      <c r="C46" s="43" t="s">
        <v>346</v>
      </c>
      <c r="D46" s="9" t="s">
        <v>121</v>
      </c>
      <c r="E46" s="38">
        <v>40940</v>
      </c>
      <c r="F46" s="17">
        <v>41726</v>
      </c>
      <c r="G46" s="36">
        <f t="shared" si="1"/>
        <v>25</v>
      </c>
      <c r="H46" s="16" t="s">
        <v>164</v>
      </c>
      <c r="I46" s="1" t="s">
        <v>338</v>
      </c>
      <c r="J46" s="18" t="s">
        <v>165</v>
      </c>
      <c r="K46" s="18" t="s">
        <v>76</v>
      </c>
      <c r="L46" s="10" t="s">
        <v>166</v>
      </c>
      <c r="M46" s="10" t="s">
        <v>167</v>
      </c>
    </row>
    <row r="47" spans="1:13" ht="46.5" customHeight="1" x14ac:dyDescent="0.2">
      <c r="A47" s="42">
        <v>45</v>
      </c>
      <c r="B47" s="37" t="s">
        <v>190</v>
      </c>
      <c r="C47" s="43" t="s">
        <v>346</v>
      </c>
      <c r="D47" s="9" t="s">
        <v>126</v>
      </c>
      <c r="E47" s="38">
        <v>40940</v>
      </c>
      <c r="F47" s="17">
        <v>41767</v>
      </c>
      <c r="G47" s="36">
        <f t="shared" si="1"/>
        <v>27</v>
      </c>
      <c r="H47" s="16" t="s">
        <v>191</v>
      </c>
      <c r="I47" s="1" t="s">
        <v>338</v>
      </c>
      <c r="J47" s="18" t="s">
        <v>61</v>
      </c>
      <c r="K47" s="18" t="s">
        <v>33</v>
      </c>
      <c r="L47" s="10"/>
      <c r="M47" s="16" t="s">
        <v>192</v>
      </c>
    </row>
    <row r="48" spans="1:13" ht="52.5" customHeight="1" x14ac:dyDescent="0.25">
      <c r="A48" s="42">
        <v>46</v>
      </c>
      <c r="B48" s="28" t="s">
        <v>153</v>
      </c>
      <c r="C48" s="20" t="s">
        <v>347</v>
      </c>
      <c r="D48" s="33" t="s">
        <v>126</v>
      </c>
      <c r="E48" s="29">
        <v>40940</v>
      </c>
      <c r="F48" s="30">
        <v>41717</v>
      </c>
      <c r="G48" s="27">
        <f t="shared" si="1"/>
        <v>25</v>
      </c>
      <c r="H48" s="16" t="s">
        <v>154</v>
      </c>
      <c r="I48" s="1" t="s">
        <v>338</v>
      </c>
      <c r="J48" s="31" t="s">
        <v>65</v>
      </c>
      <c r="K48" s="31"/>
      <c r="L48" s="32" t="s">
        <v>61</v>
      </c>
      <c r="M48" s="6" t="s">
        <v>155</v>
      </c>
    </row>
    <row r="49" spans="1:13" ht="45" customHeight="1" x14ac:dyDescent="0.2">
      <c r="A49" s="42">
        <v>47</v>
      </c>
      <c r="B49" s="37" t="s">
        <v>183</v>
      </c>
      <c r="C49" s="43" t="s">
        <v>347</v>
      </c>
      <c r="D49" s="9" t="s">
        <v>126</v>
      </c>
      <c r="E49" s="38">
        <v>40940</v>
      </c>
      <c r="F49" s="17">
        <v>41757</v>
      </c>
      <c r="G49" s="36">
        <f t="shared" si="1"/>
        <v>26</v>
      </c>
      <c r="H49" s="16" t="s">
        <v>184</v>
      </c>
      <c r="I49" s="1" t="s">
        <v>338</v>
      </c>
      <c r="J49" s="18" t="s">
        <v>76</v>
      </c>
      <c r="K49" s="18" t="s">
        <v>185</v>
      </c>
      <c r="L49" s="10"/>
      <c r="M49" s="16" t="s">
        <v>186</v>
      </c>
    </row>
    <row r="50" spans="1:13" ht="38.25" x14ac:dyDescent="0.2">
      <c r="A50" s="42">
        <v>48</v>
      </c>
      <c r="B50" s="37" t="s">
        <v>156</v>
      </c>
      <c r="C50" s="43" t="s">
        <v>346</v>
      </c>
      <c r="D50" s="9" t="s">
        <v>122</v>
      </c>
      <c r="E50" s="38">
        <v>40940</v>
      </c>
      <c r="F50" s="17">
        <v>41724</v>
      </c>
      <c r="G50" s="36">
        <f t="shared" si="1"/>
        <v>25</v>
      </c>
      <c r="H50" s="16" t="s">
        <v>157</v>
      </c>
      <c r="I50" s="1" t="s">
        <v>339</v>
      </c>
      <c r="J50" s="18" t="s">
        <v>36</v>
      </c>
      <c r="K50" s="18" t="s">
        <v>158</v>
      </c>
      <c r="L50" s="10"/>
      <c r="M50" s="16" t="s">
        <v>188</v>
      </c>
    </row>
    <row r="51" spans="1:13" ht="51" x14ac:dyDescent="0.2">
      <c r="A51" s="42">
        <v>49</v>
      </c>
      <c r="B51" s="37" t="s">
        <v>177</v>
      </c>
      <c r="C51" s="43" t="s">
        <v>347</v>
      </c>
      <c r="D51" s="9" t="s">
        <v>126</v>
      </c>
      <c r="E51" s="38">
        <v>40940</v>
      </c>
      <c r="F51" s="17">
        <v>41740</v>
      </c>
      <c r="G51" s="36">
        <f t="shared" si="1"/>
        <v>26</v>
      </c>
      <c r="H51" s="16" t="s">
        <v>178</v>
      </c>
      <c r="I51" s="1" t="s">
        <v>339</v>
      </c>
      <c r="J51" s="18" t="s">
        <v>57</v>
      </c>
      <c r="K51" s="18"/>
      <c r="L51" s="10"/>
      <c r="M51" s="1" t="s">
        <v>187</v>
      </c>
    </row>
    <row r="52" spans="1:13" ht="25.5" customHeight="1" x14ac:dyDescent="0.2">
      <c r="A52" s="42">
        <v>50</v>
      </c>
      <c r="B52" s="37" t="s">
        <v>220</v>
      </c>
      <c r="C52" s="43" t="s">
        <v>347</v>
      </c>
      <c r="D52" s="9" t="s">
        <v>230</v>
      </c>
      <c r="E52" s="38">
        <v>41306</v>
      </c>
      <c r="F52" s="17">
        <v>42072</v>
      </c>
      <c r="G52" s="36">
        <f t="shared" si="1"/>
        <v>25</v>
      </c>
      <c r="H52" s="16" t="s">
        <v>221</v>
      </c>
      <c r="I52" s="1" t="s">
        <v>338</v>
      </c>
      <c r="J52" s="18" t="s">
        <v>59</v>
      </c>
      <c r="K52" s="18"/>
      <c r="L52" s="10"/>
      <c r="M52" s="1" t="s">
        <v>255</v>
      </c>
    </row>
    <row r="53" spans="1:13" ht="70.5" customHeight="1" x14ac:dyDescent="0.2">
      <c r="A53" s="42">
        <v>51</v>
      </c>
      <c r="B53" s="37" t="s">
        <v>222</v>
      </c>
      <c r="C53" s="43" t="s">
        <v>346</v>
      </c>
      <c r="D53" s="9" t="s">
        <v>121</v>
      </c>
      <c r="E53" s="38">
        <v>41306</v>
      </c>
      <c r="F53" s="17">
        <v>42083</v>
      </c>
      <c r="G53" s="36">
        <f t="shared" si="1"/>
        <v>25</v>
      </c>
      <c r="H53" s="1" t="s">
        <v>286</v>
      </c>
      <c r="I53" s="1" t="s">
        <v>339</v>
      </c>
      <c r="J53" s="18" t="s">
        <v>223</v>
      </c>
      <c r="K53" s="18"/>
      <c r="L53" s="10"/>
      <c r="M53" s="1" t="s">
        <v>256</v>
      </c>
    </row>
    <row r="54" spans="1:13" ht="25.5" customHeight="1" x14ac:dyDescent="0.2">
      <c r="A54" s="42">
        <v>52</v>
      </c>
      <c r="B54" s="37" t="s">
        <v>224</v>
      </c>
      <c r="C54" s="43" t="s">
        <v>346</v>
      </c>
      <c r="D54" s="9" t="s">
        <v>121</v>
      </c>
      <c r="E54" s="38">
        <v>41306</v>
      </c>
      <c r="F54" s="17">
        <v>42088</v>
      </c>
      <c r="G54" s="36">
        <f t="shared" si="1"/>
        <v>25</v>
      </c>
      <c r="H54" s="16" t="s">
        <v>252</v>
      </c>
      <c r="I54" s="1" t="s">
        <v>338</v>
      </c>
      <c r="J54" s="3" t="s">
        <v>33</v>
      </c>
      <c r="K54" s="3" t="s">
        <v>76</v>
      </c>
      <c r="M54" s="16" t="s">
        <v>253</v>
      </c>
    </row>
    <row r="55" spans="1:13" ht="25.5" customHeight="1" x14ac:dyDescent="0.2">
      <c r="A55" s="42">
        <v>53</v>
      </c>
      <c r="B55" s="43" t="s">
        <v>225</v>
      </c>
      <c r="C55" s="43" t="s">
        <v>346</v>
      </c>
      <c r="D55" s="9" t="s">
        <v>150</v>
      </c>
      <c r="E55" s="39">
        <v>41306</v>
      </c>
      <c r="F55" s="2">
        <v>42090</v>
      </c>
      <c r="G55" s="40">
        <f t="shared" si="1"/>
        <v>25</v>
      </c>
      <c r="H55" s="1" t="s">
        <v>241</v>
      </c>
      <c r="I55" s="1" t="s">
        <v>338</v>
      </c>
      <c r="J55" s="3" t="s">
        <v>35</v>
      </c>
      <c r="K55" s="3" t="s">
        <v>226</v>
      </c>
      <c r="M55" s="1" t="s">
        <v>262</v>
      </c>
    </row>
    <row r="56" spans="1:13" ht="51" x14ac:dyDescent="0.2">
      <c r="A56" s="42">
        <v>54</v>
      </c>
      <c r="B56" s="43" t="s">
        <v>229</v>
      </c>
      <c r="C56" s="43" t="s">
        <v>347</v>
      </c>
      <c r="D56" s="9" t="s">
        <v>230</v>
      </c>
      <c r="E56" s="39">
        <v>41306</v>
      </c>
      <c r="F56" s="2">
        <v>42095</v>
      </c>
      <c r="G56" s="40">
        <f t="shared" si="1"/>
        <v>26</v>
      </c>
      <c r="H56" s="1" t="s">
        <v>340</v>
      </c>
      <c r="I56" s="1" t="s">
        <v>339</v>
      </c>
      <c r="J56" s="3" t="s">
        <v>57</v>
      </c>
      <c r="K56" s="3"/>
      <c r="L56" s="16" t="s">
        <v>232</v>
      </c>
      <c r="M56" s="1" t="s">
        <v>231</v>
      </c>
    </row>
    <row r="57" spans="1:13" ht="63.75" x14ac:dyDescent="0.2">
      <c r="A57" s="42">
        <v>55</v>
      </c>
      <c r="B57" s="37" t="s">
        <v>233</v>
      </c>
      <c r="C57" s="43" t="s">
        <v>346</v>
      </c>
      <c r="D57" s="9" t="s">
        <v>121</v>
      </c>
      <c r="E57" s="38">
        <v>41306</v>
      </c>
      <c r="F57" s="17">
        <v>42101</v>
      </c>
      <c r="G57" s="36">
        <f t="shared" si="1"/>
        <v>26</v>
      </c>
      <c r="H57" s="1" t="s">
        <v>285</v>
      </c>
      <c r="I57" s="1" t="s">
        <v>339</v>
      </c>
      <c r="J57" s="18" t="s">
        <v>36</v>
      </c>
      <c r="K57" s="18" t="s">
        <v>63</v>
      </c>
      <c r="L57" s="16" t="s">
        <v>234</v>
      </c>
      <c r="M57" s="16" t="s">
        <v>235</v>
      </c>
    </row>
    <row r="58" spans="1:13" ht="38.25" x14ac:dyDescent="0.2">
      <c r="A58" s="42">
        <v>56</v>
      </c>
      <c r="B58" s="37" t="s">
        <v>236</v>
      </c>
      <c r="C58" s="43" t="s">
        <v>347</v>
      </c>
      <c r="D58" s="9" t="s">
        <v>126</v>
      </c>
      <c r="E58" s="38">
        <v>41306</v>
      </c>
      <c r="F58" s="17">
        <v>42103</v>
      </c>
      <c r="G58" s="36">
        <f t="shared" si="1"/>
        <v>26</v>
      </c>
      <c r="H58" s="16" t="s">
        <v>254</v>
      </c>
      <c r="I58" s="1" t="s">
        <v>338</v>
      </c>
      <c r="J58" s="18" t="s">
        <v>61</v>
      </c>
      <c r="K58" s="18"/>
      <c r="L58" s="16"/>
      <c r="M58" s="1" t="s">
        <v>274</v>
      </c>
    </row>
    <row r="59" spans="1:13" ht="38.25" x14ac:dyDescent="0.2">
      <c r="A59" s="42">
        <v>57</v>
      </c>
      <c r="B59" s="43" t="s">
        <v>283</v>
      </c>
      <c r="C59" s="43" t="s">
        <v>347</v>
      </c>
      <c r="D59" s="9" t="s">
        <v>230</v>
      </c>
      <c r="E59" s="38">
        <v>41306</v>
      </c>
      <c r="F59" s="17">
        <v>42104</v>
      </c>
      <c r="G59" s="36">
        <f t="shared" si="1"/>
        <v>26</v>
      </c>
      <c r="H59" s="1" t="s">
        <v>284</v>
      </c>
      <c r="I59" s="1" t="s">
        <v>338</v>
      </c>
      <c r="J59" s="18" t="s">
        <v>165</v>
      </c>
      <c r="K59" s="18" t="s">
        <v>237</v>
      </c>
      <c r="L59" s="16" t="s">
        <v>166</v>
      </c>
      <c r="M59" s="1" t="s">
        <v>238</v>
      </c>
    </row>
    <row r="60" spans="1:13" ht="38.25" x14ac:dyDescent="0.2">
      <c r="A60" s="42">
        <v>58</v>
      </c>
      <c r="B60" s="37" t="s">
        <v>239</v>
      </c>
      <c r="C60" s="43" t="s">
        <v>347</v>
      </c>
      <c r="D60" s="9" t="s">
        <v>230</v>
      </c>
      <c r="E60" s="38">
        <v>41306</v>
      </c>
      <c r="F60" s="17">
        <v>42109</v>
      </c>
      <c r="G60" s="36">
        <f t="shared" si="1"/>
        <v>26</v>
      </c>
      <c r="H60" s="1" t="s">
        <v>282</v>
      </c>
      <c r="I60" s="1" t="s">
        <v>339</v>
      </c>
      <c r="J60" s="18" t="s">
        <v>57</v>
      </c>
      <c r="K60" s="18"/>
      <c r="L60" s="16"/>
      <c r="M60" s="16" t="s">
        <v>240</v>
      </c>
    </row>
    <row r="61" spans="1:13" ht="51.75" customHeight="1" x14ac:dyDescent="0.2">
      <c r="A61" s="42">
        <v>59</v>
      </c>
      <c r="B61" s="37" t="s">
        <v>251</v>
      </c>
      <c r="C61" s="43" t="s">
        <v>346</v>
      </c>
      <c r="D61" s="9" t="s">
        <v>126</v>
      </c>
      <c r="E61" s="38">
        <v>41306</v>
      </c>
      <c r="F61" s="17">
        <v>42110</v>
      </c>
      <c r="G61" s="36">
        <f t="shared" si="1"/>
        <v>26</v>
      </c>
      <c r="H61" s="16" t="s">
        <v>242</v>
      </c>
      <c r="I61" s="1" t="s">
        <v>338</v>
      </c>
      <c r="J61" s="18" t="s">
        <v>243</v>
      </c>
      <c r="K61" s="18" t="s">
        <v>58</v>
      </c>
      <c r="L61" s="16" t="s">
        <v>35</v>
      </c>
      <c r="M61" s="16" t="s">
        <v>244</v>
      </c>
    </row>
    <row r="62" spans="1:13" ht="51" x14ac:dyDescent="0.2">
      <c r="A62" s="42">
        <v>60</v>
      </c>
      <c r="B62" s="37" t="s">
        <v>245</v>
      </c>
      <c r="C62" s="43" t="s">
        <v>346</v>
      </c>
      <c r="D62" s="9" t="s">
        <v>230</v>
      </c>
      <c r="E62" s="38">
        <v>41306</v>
      </c>
      <c r="F62" s="17">
        <v>42111</v>
      </c>
      <c r="G62" s="36">
        <f t="shared" si="1"/>
        <v>26</v>
      </c>
      <c r="H62" s="16" t="s">
        <v>246</v>
      </c>
      <c r="I62" s="1" t="s">
        <v>338</v>
      </c>
      <c r="J62" s="18" t="s">
        <v>33</v>
      </c>
      <c r="K62" s="18"/>
      <c r="L62" s="16"/>
      <c r="M62" s="1" t="s">
        <v>275</v>
      </c>
    </row>
    <row r="63" spans="1:13" ht="25.5" customHeight="1" x14ac:dyDescent="0.2">
      <c r="A63" s="42">
        <v>61</v>
      </c>
      <c r="B63" s="37" t="s">
        <v>247</v>
      </c>
      <c r="C63" s="43" t="s">
        <v>347</v>
      </c>
      <c r="D63" s="9" t="s">
        <v>126</v>
      </c>
      <c r="E63" s="38">
        <v>41306</v>
      </c>
      <c r="F63" s="17">
        <v>42121</v>
      </c>
      <c r="G63" s="36">
        <f t="shared" si="1"/>
        <v>26</v>
      </c>
      <c r="H63" s="16" t="s">
        <v>248</v>
      </c>
      <c r="I63" s="1" t="s">
        <v>338</v>
      </c>
      <c r="J63" s="18" t="s">
        <v>293</v>
      </c>
      <c r="K63" s="18"/>
      <c r="L63" s="16" t="s">
        <v>61</v>
      </c>
      <c r="M63" s="16" t="s">
        <v>249</v>
      </c>
    </row>
    <row r="64" spans="1:13" ht="54" customHeight="1" x14ac:dyDescent="0.2">
      <c r="A64" s="42">
        <v>62</v>
      </c>
      <c r="B64" s="37" t="s">
        <v>250</v>
      </c>
      <c r="C64" s="43" t="s">
        <v>347</v>
      </c>
      <c r="D64" s="9" t="s">
        <v>121</v>
      </c>
      <c r="E64" s="38">
        <v>41306</v>
      </c>
      <c r="F64" s="17">
        <v>42123</v>
      </c>
      <c r="G64" s="36">
        <f t="shared" si="1"/>
        <v>26</v>
      </c>
      <c r="H64" s="1" t="s">
        <v>281</v>
      </c>
      <c r="I64" s="1" t="s">
        <v>338</v>
      </c>
      <c r="J64" s="18" t="s">
        <v>293</v>
      </c>
      <c r="K64" s="18" t="s">
        <v>234</v>
      </c>
      <c r="L64" s="16"/>
      <c r="M64" s="1" t="s">
        <v>271</v>
      </c>
    </row>
    <row r="65" spans="1:13" ht="51" x14ac:dyDescent="0.2">
      <c r="A65" s="42">
        <v>63</v>
      </c>
      <c r="B65" s="37" t="s">
        <v>263</v>
      </c>
      <c r="C65" s="43" t="s">
        <v>346</v>
      </c>
      <c r="D65" s="9" t="s">
        <v>121</v>
      </c>
      <c r="E65" s="38">
        <v>41306</v>
      </c>
      <c r="F65" s="17">
        <v>42153</v>
      </c>
      <c r="G65" s="36">
        <f t="shared" si="1"/>
        <v>27</v>
      </c>
      <c r="H65" s="1" t="s">
        <v>280</v>
      </c>
      <c r="I65" s="1" t="s">
        <v>339</v>
      </c>
      <c r="J65" s="18" t="s">
        <v>36</v>
      </c>
      <c r="K65" s="18"/>
      <c r="L65" s="16" t="s">
        <v>63</v>
      </c>
      <c r="M65" s="16" t="s">
        <v>264</v>
      </c>
    </row>
    <row r="66" spans="1:13" ht="50.25" customHeight="1" x14ac:dyDescent="0.2">
      <c r="A66" s="42">
        <v>64</v>
      </c>
      <c r="B66" s="37" t="s">
        <v>265</v>
      </c>
      <c r="C66" s="43" t="s">
        <v>347</v>
      </c>
      <c r="D66" s="9" t="s">
        <v>121</v>
      </c>
      <c r="E66" s="38">
        <v>41306</v>
      </c>
      <c r="F66" s="17">
        <v>42249</v>
      </c>
      <c r="G66" s="36">
        <f t="shared" si="1"/>
        <v>31</v>
      </c>
      <c r="H66" s="16" t="s">
        <v>277</v>
      </c>
      <c r="I66" s="52" t="s">
        <v>339</v>
      </c>
      <c r="J66" s="3" t="s">
        <v>57</v>
      </c>
      <c r="K66" s="18"/>
      <c r="L66" s="5" t="s">
        <v>266</v>
      </c>
      <c r="M66" s="5" t="s">
        <v>267</v>
      </c>
    </row>
    <row r="67" spans="1:13" ht="38.25" x14ac:dyDescent="0.2">
      <c r="A67" s="42">
        <v>65</v>
      </c>
      <c r="B67" s="37" t="s">
        <v>268</v>
      </c>
      <c r="C67" s="43" t="s">
        <v>347</v>
      </c>
      <c r="D67" s="9" t="s">
        <v>126</v>
      </c>
      <c r="E67" s="38">
        <v>41306</v>
      </c>
      <c r="F67" s="17">
        <v>42312</v>
      </c>
      <c r="G67" s="36">
        <f t="shared" ref="G67:G84" si="2">(YEAR(F67)-YEAR(E67))*12+MONTH(F67)-MONTH(E67)</f>
        <v>33</v>
      </c>
      <c r="H67" s="1" t="s">
        <v>279</v>
      </c>
      <c r="I67" s="1" t="s">
        <v>338</v>
      </c>
      <c r="J67" s="18" t="s">
        <v>76</v>
      </c>
      <c r="K67" s="18"/>
      <c r="L67" s="10" t="s">
        <v>61</v>
      </c>
      <c r="M67" s="5" t="s">
        <v>276</v>
      </c>
    </row>
    <row r="68" spans="1:13" ht="25.5" customHeight="1" x14ac:dyDescent="0.2">
      <c r="A68" s="42">
        <v>66</v>
      </c>
      <c r="B68" s="43" t="s">
        <v>269</v>
      </c>
      <c r="C68" s="43" t="s">
        <v>347</v>
      </c>
      <c r="D68" s="9" t="s">
        <v>126</v>
      </c>
      <c r="E68" s="38">
        <v>41306</v>
      </c>
      <c r="F68" s="17">
        <v>42347</v>
      </c>
      <c r="G68" s="36">
        <f t="shared" si="2"/>
        <v>34</v>
      </c>
      <c r="H68" s="16" t="s">
        <v>278</v>
      </c>
      <c r="I68" s="1" t="s">
        <v>338</v>
      </c>
      <c r="J68" s="18" t="s">
        <v>243</v>
      </c>
      <c r="K68" s="18"/>
      <c r="L68" s="10" t="s">
        <v>76</v>
      </c>
      <c r="M68" s="6" t="s">
        <v>93</v>
      </c>
    </row>
    <row r="69" spans="1:13" ht="53.25" customHeight="1" x14ac:dyDescent="0.2">
      <c r="A69" s="42">
        <v>67</v>
      </c>
      <c r="B69" s="37" t="s">
        <v>287</v>
      </c>
      <c r="C69" s="43" t="s">
        <v>347</v>
      </c>
      <c r="D69" s="9" t="s">
        <v>121</v>
      </c>
      <c r="E69" s="38">
        <v>41671</v>
      </c>
      <c r="F69" s="17">
        <v>42438</v>
      </c>
      <c r="G69" s="36">
        <f t="shared" si="2"/>
        <v>25</v>
      </c>
      <c r="H69" s="16" t="s">
        <v>288</v>
      </c>
      <c r="I69" s="1" t="s">
        <v>339</v>
      </c>
      <c r="J69" s="18" t="s">
        <v>60</v>
      </c>
      <c r="K69" s="18" t="s">
        <v>289</v>
      </c>
      <c r="L69" s="10"/>
      <c r="M69" s="1" t="s">
        <v>290</v>
      </c>
    </row>
    <row r="70" spans="1:13" ht="25.5" customHeight="1" x14ac:dyDescent="0.2">
      <c r="A70" s="42">
        <v>68</v>
      </c>
      <c r="B70" s="37" t="s">
        <v>291</v>
      </c>
      <c r="C70" s="43" t="s">
        <v>347</v>
      </c>
      <c r="D70" s="9" t="s">
        <v>121</v>
      </c>
      <c r="E70" s="38">
        <v>41671</v>
      </c>
      <c r="F70" s="17">
        <v>42440</v>
      </c>
      <c r="G70" s="36">
        <f t="shared" si="2"/>
        <v>25</v>
      </c>
      <c r="H70" s="16" t="s">
        <v>292</v>
      </c>
      <c r="I70" s="1" t="s">
        <v>338</v>
      </c>
      <c r="J70" s="18" t="s">
        <v>293</v>
      </c>
      <c r="K70" s="18" t="s">
        <v>36</v>
      </c>
      <c r="L70" s="44" t="s">
        <v>34</v>
      </c>
      <c r="M70" s="1" t="s">
        <v>294</v>
      </c>
    </row>
    <row r="71" spans="1:13" ht="25.5" customHeight="1" x14ac:dyDescent="0.2">
      <c r="A71" s="42">
        <v>69</v>
      </c>
      <c r="B71" s="37" t="s">
        <v>295</v>
      </c>
      <c r="C71" s="43" t="s">
        <v>346</v>
      </c>
      <c r="D71" s="9" t="s">
        <v>121</v>
      </c>
      <c r="E71" s="38">
        <v>41671</v>
      </c>
      <c r="F71" s="17">
        <v>42461</v>
      </c>
      <c r="G71" s="36">
        <f t="shared" si="2"/>
        <v>26</v>
      </c>
      <c r="H71" s="16" t="s">
        <v>296</v>
      </c>
      <c r="I71" s="1" t="s">
        <v>338</v>
      </c>
      <c r="J71" s="18" t="s">
        <v>33</v>
      </c>
      <c r="K71" s="18"/>
      <c r="L71" s="10"/>
      <c r="M71" s="1" t="s">
        <v>297</v>
      </c>
    </row>
    <row r="72" spans="1:13" ht="25.5" customHeight="1" x14ac:dyDescent="0.2">
      <c r="A72" s="42">
        <v>70</v>
      </c>
      <c r="B72" s="37" t="s">
        <v>298</v>
      </c>
      <c r="C72" s="43" t="s">
        <v>347</v>
      </c>
      <c r="D72" s="9" t="s">
        <v>230</v>
      </c>
      <c r="E72" s="38">
        <v>41671</v>
      </c>
      <c r="F72" s="17">
        <v>42465</v>
      </c>
      <c r="G72" s="36">
        <f t="shared" si="2"/>
        <v>26</v>
      </c>
      <c r="H72" s="16" t="s">
        <v>299</v>
      </c>
      <c r="I72" s="1" t="s">
        <v>338</v>
      </c>
      <c r="J72" s="18" t="s">
        <v>35</v>
      </c>
      <c r="K72" s="18" t="s">
        <v>90</v>
      </c>
      <c r="L72" s="10" t="s">
        <v>22</v>
      </c>
      <c r="M72" s="10" t="s">
        <v>276</v>
      </c>
    </row>
    <row r="73" spans="1:13" ht="42.75" customHeight="1" x14ac:dyDescent="0.2">
      <c r="A73" s="42">
        <v>71</v>
      </c>
      <c r="B73" s="37" t="s">
        <v>300</v>
      </c>
      <c r="C73" s="43" t="s">
        <v>346</v>
      </c>
      <c r="D73" s="9" t="s">
        <v>121</v>
      </c>
      <c r="E73" s="38">
        <v>41671</v>
      </c>
      <c r="F73" s="17">
        <v>42466</v>
      </c>
      <c r="G73" s="36">
        <f t="shared" si="2"/>
        <v>26</v>
      </c>
      <c r="H73" s="16" t="s">
        <v>301</v>
      </c>
      <c r="I73" s="1" t="s">
        <v>339</v>
      </c>
      <c r="J73" s="18" t="s">
        <v>39</v>
      </c>
      <c r="K73" s="18"/>
      <c r="L73" s="10" t="s">
        <v>57</v>
      </c>
      <c r="M73" s="10" t="s">
        <v>106</v>
      </c>
    </row>
    <row r="74" spans="1:13" ht="25.5" customHeight="1" x14ac:dyDescent="0.2">
      <c r="A74" s="42">
        <v>72</v>
      </c>
      <c r="B74" s="37" t="s">
        <v>302</v>
      </c>
      <c r="C74" s="43" t="s">
        <v>347</v>
      </c>
      <c r="D74" s="9" t="s">
        <v>230</v>
      </c>
      <c r="E74" s="38">
        <v>41671</v>
      </c>
      <c r="F74" s="17">
        <v>42472</v>
      </c>
      <c r="G74" s="36">
        <f t="shared" si="2"/>
        <v>26</v>
      </c>
      <c r="H74" s="16" t="s">
        <v>303</v>
      </c>
      <c r="I74" s="1" t="s">
        <v>338</v>
      </c>
      <c r="J74" s="18" t="s">
        <v>243</v>
      </c>
      <c r="K74" s="18"/>
      <c r="L74" s="10"/>
      <c r="M74" s="1" t="s">
        <v>304</v>
      </c>
    </row>
    <row r="75" spans="1:13" ht="38.25" x14ac:dyDescent="0.2">
      <c r="A75" s="42">
        <v>73</v>
      </c>
      <c r="B75" s="37" t="s">
        <v>305</v>
      </c>
      <c r="C75" s="43" t="s">
        <v>346</v>
      </c>
      <c r="D75" s="9" t="s">
        <v>121</v>
      </c>
      <c r="E75" s="38">
        <v>41671</v>
      </c>
      <c r="F75" s="17">
        <v>42473</v>
      </c>
      <c r="G75" s="36">
        <f t="shared" si="2"/>
        <v>26</v>
      </c>
      <c r="H75" s="16" t="s">
        <v>307</v>
      </c>
      <c r="I75" s="1" t="s">
        <v>338</v>
      </c>
      <c r="J75" s="18" t="s">
        <v>293</v>
      </c>
      <c r="K75" s="18"/>
      <c r="L75" s="10"/>
      <c r="M75" s="1" t="s">
        <v>306</v>
      </c>
    </row>
    <row r="76" spans="1:13" ht="51" x14ac:dyDescent="0.2">
      <c r="A76" s="42">
        <v>74</v>
      </c>
      <c r="B76" s="37" t="s">
        <v>308</v>
      </c>
      <c r="C76" s="43" t="s">
        <v>347</v>
      </c>
      <c r="D76" s="9" t="s">
        <v>121</v>
      </c>
      <c r="E76" s="38">
        <v>41671</v>
      </c>
      <c r="F76" s="17">
        <v>42475</v>
      </c>
      <c r="G76" s="36">
        <f t="shared" si="2"/>
        <v>26</v>
      </c>
      <c r="H76" s="16" t="s">
        <v>309</v>
      </c>
      <c r="I76" s="1" t="s">
        <v>338</v>
      </c>
      <c r="J76" s="18" t="s">
        <v>79</v>
      </c>
      <c r="K76" s="18"/>
      <c r="L76" s="10" t="s">
        <v>311</v>
      </c>
      <c r="M76" s="10" t="s">
        <v>310</v>
      </c>
    </row>
    <row r="77" spans="1:13" ht="25.5" customHeight="1" x14ac:dyDescent="0.2">
      <c r="A77" s="42">
        <v>75</v>
      </c>
      <c r="B77" s="37" t="s">
        <v>312</v>
      </c>
      <c r="C77" s="43" t="s">
        <v>346</v>
      </c>
      <c r="D77" s="9" t="s">
        <v>121</v>
      </c>
      <c r="E77" s="38">
        <v>41671</v>
      </c>
      <c r="F77" s="17">
        <v>42475</v>
      </c>
      <c r="G77" s="36">
        <f t="shared" si="2"/>
        <v>26</v>
      </c>
      <c r="H77" s="16" t="s">
        <v>314</v>
      </c>
      <c r="I77" s="51" t="s">
        <v>338</v>
      </c>
      <c r="J77" s="18" t="s">
        <v>57</v>
      </c>
      <c r="K77" s="18"/>
      <c r="L77" s="10"/>
      <c r="M77" s="1" t="s">
        <v>313</v>
      </c>
    </row>
    <row r="78" spans="1:13" ht="25.5" customHeight="1" x14ac:dyDescent="0.2">
      <c r="A78" s="42">
        <v>76</v>
      </c>
      <c r="B78" s="37" t="s">
        <v>315</v>
      </c>
      <c r="C78" s="43" t="s">
        <v>346</v>
      </c>
      <c r="D78" s="9" t="s">
        <v>121</v>
      </c>
      <c r="E78" s="38">
        <v>41671</v>
      </c>
      <c r="F78" s="17">
        <v>42475</v>
      </c>
      <c r="G78" s="36">
        <f t="shared" si="2"/>
        <v>26</v>
      </c>
      <c r="H78" s="16" t="s">
        <v>317</v>
      </c>
      <c r="I78" s="1" t="s">
        <v>338</v>
      </c>
      <c r="J78" s="18" t="s">
        <v>79</v>
      </c>
      <c r="K78" s="18"/>
      <c r="L78" s="10" t="s">
        <v>293</v>
      </c>
      <c r="M78" s="10" t="s">
        <v>316</v>
      </c>
    </row>
    <row r="79" spans="1:13" ht="38.25" x14ac:dyDescent="0.2">
      <c r="A79" s="42">
        <v>77</v>
      </c>
      <c r="B79" s="37" t="s">
        <v>318</v>
      </c>
      <c r="C79" s="43" t="s">
        <v>347</v>
      </c>
      <c r="D79" s="9" t="s">
        <v>121</v>
      </c>
      <c r="E79" s="38">
        <v>41671</v>
      </c>
      <c r="F79" s="17">
        <v>42485</v>
      </c>
      <c r="G79" s="36">
        <f t="shared" si="2"/>
        <v>26</v>
      </c>
      <c r="H79" s="16" t="s">
        <v>319</v>
      </c>
      <c r="I79" s="1" t="s">
        <v>339</v>
      </c>
      <c r="J79" s="18" t="s">
        <v>36</v>
      </c>
      <c r="K79" s="18"/>
      <c r="L79" s="10" t="s">
        <v>320</v>
      </c>
      <c r="M79" s="10" t="s">
        <v>321</v>
      </c>
    </row>
    <row r="80" spans="1:13" ht="25.5" customHeight="1" x14ac:dyDescent="0.2">
      <c r="A80" s="42">
        <v>78</v>
      </c>
      <c r="B80" s="37" t="s">
        <v>322</v>
      </c>
      <c r="C80" s="43" t="s">
        <v>347</v>
      </c>
      <c r="D80" s="9" t="s">
        <v>230</v>
      </c>
      <c r="E80" s="38">
        <v>41671</v>
      </c>
      <c r="F80" s="17">
        <v>42523</v>
      </c>
      <c r="G80" s="36">
        <f t="shared" si="2"/>
        <v>28</v>
      </c>
      <c r="H80" s="16" t="s">
        <v>323</v>
      </c>
      <c r="I80" s="1" t="s">
        <v>338</v>
      </c>
      <c r="J80" s="18" t="s">
        <v>33</v>
      </c>
      <c r="K80" s="18" t="s">
        <v>324</v>
      </c>
      <c r="L80" s="10"/>
      <c r="M80" s="1" t="s">
        <v>325</v>
      </c>
    </row>
    <row r="81" spans="1:13" ht="37.5" customHeight="1" x14ac:dyDescent="0.2">
      <c r="A81" s="42">
        <v>79</v>
      </c>
      <c r="B81" s="37" t="s">
        <v>326</v>
      </c>
      <c r="C81" s="43" t="s">
        <v>347</v>
      </c>
      <c r="D81" s="9" t="s">
        <v>230</v>
      </c>
      <c r="E81" s="38">
        <v>41671</v>
      </c>
      <c r="F81" s="17">
        <v>42541</v>
      </c>
      <c r="G81" s="36">
        <f t="shared" si="2"/>
        <v>28</v>
      </c>
      <c r="H81" s="16" t="s">
        <v>327</v>
      </c>
      <c r="I81" s="1" t="s">
        <v>338</v>
      </c>
      <c r="J81" s="18" t="s">
        <v>76</v>
      </c>
      <c r="K81" s="18"/>
      <c r="L81" s="10" t="s">
        <v>328</v>
      </c>
      <c r="M81" s="16" t="s">
        <v>276</v>
      </c>
    </row>
    <row r="82" spans="1:13" ht="25.5" customHeight="1" x14ac:dyDescent="0.2">
      <c r="A82" s="42">
        <v>80</v>
      </c>
      <c r="B82" s="37" t="s">
        <v>329</v>
      </c>
      <c r="C82" s="43" t="s">
        <v>346</v>
      </c>
      <c r="D82" s="9" t="s">
        <v>121</v>
      </c>
      <c r="E82" s="38">
        <v>41671</v>
      </c>
      <c r="F82" s="17">
        <v>42632</v>
      </c>
      <c r="G82" s="36">
        <f t="shared" si="2"/>
        <v>31</v>
      </c>
      <c r="H82" s="10" t="s">
        <v>330</v>
      </c>
      <c r="I82" s="1" t="s">
        <v>339</v>
      </c>
      <c r="J82" s="18" t="s">
        <v>223</v>
      </c>
      <c r="K82" s="18"/>
      <c r="L82" s="10" t="s">
        <v>36</v>
      </c>
      <c r="M82" s="10" t="s">
        <v>235</v>
      </c>
    </row>
    <row r="83" spans="1:13" ht="25.5" customHeight="1" x14ac:dyDescent="0.2">
      <c r="A83" s="42">
        <v>81</v>
      </c>
      <c r="B83" s="37" t="s">
        <v>331</v>
      </c>
      <c r="C83" s="43" t="s">
        <v>347</v>
      </c>
      <c r="D83" s="9" t="s">
        <v>121</v>
      </c>
      <c r="E83" s="38">
        <v>41671</v>
      </c>
      <c r="F83" s="17">
        <v>42611</v>
      </c>
      <c r="G83" s="36">
        <f t="shared" si="2"/>
        <v>30</v>
      </c>
      <c r="H83" s="16" t="s">
        <v>332</v>
      </c>
      <c r="I83" s="1" t="s">
        <v>338</v>
      </c>
      <c r="J83" s="18" t="s">
        <v>61</v>
      </c>
      <c r="K83" s="18"/>
      <c r="L83" s="10"/>
      <c r="M83" s="1" t="s">
        <v>333</v>
      </c>
    </row>
    <row r="84" spans="1:13" ht="51" x14ac:dyDescent="0.2">
      <c r="A84" s="45">
        <v>82</v>
      </c>
      <c r="B84" s="37" t="s">
        <v>334</v>
      </c>
      <c r="C84" s="43" t="s">
        <v>346</v>
      </c>
      <c r="D84" s="9" t="s">
        <v>121</v>
      </c>
      <c r="E84" s="38">
        <v>42036</v>
      </c>
      <c r="F84" s="17">
        <v>42702</v>
      </c>
      <c r="G84" s="36">
        <f t="shared" si="2"/>
        <v>21</v>
      </c>
      <c r="H84" s="16" t="s">
        <v>335</v>
      </c>
      <c r="I84" s="16" t="s">
        <v>338</v>
      </c>
      <c r="J84" s="3" t="s">
        <v>79</v>
      </c>
      <c r="K84" s="3" t="s">
        <v>237</v>
      </c>
      <c r="L84" s="10"/>
      <c r="M84" s="1" t="s">
        <v>336</v>
      </c>
    </row>
    <row r="85" spans="1:13" ht="25.5" customHeight="1" x14ac:dyDescent="0.25">
      <c r="B85" s="6"/>
      <c r="C85" s="6"/>
      <c r="D85" s="6"/>
      <c r="E85" s="6"/>
      <c r="F85" s="41" t="s">
        <v>113</v>
      </c>
      <c r="G85" s="50">
        <f>AVERAGE(Tabela14[Duração do curso])</f>
        <v>24.353658536585368</v>
      </c>
      <c r="H85" s="6"/>
      <c r="I85" s="6"/>
      <c r="J85" s="7"/>
      <c r="K85" s="7"/>
      <c r="L85" s="6"/>
      <c r="M85" s="6"/>
    </row>
    <row r="87" spans="1:13" ht="25.5" customHeight="1" x14ac:dyDescent="0.25">
      <c r="I87" s="49"/>
    </row>
  </sheetData>
  <mergeCells count="1">
    <mergeCell ref="J1:L1"/>
  </mergeCells>
  <printOptions horizontalCentered="1"/>
  <pageMargins left="0.51181102362204722" right="0.51181102362204722" top="1.1811023622047245" bottom="0.78740157480314965" header="0.31496062992125984" footer="0.31496062992125984"/>
  <pageSetup paperSize="9" scale="40" orientation="landscape" r:id="rId1"/>
  <headerFooter>
    <oddHeader>&amp;LDISSERTAÇÕES DEFENDIDAS NO PROGRAMA DE MESTRADO ACADÊMICO DA FGV DIREITO SP&amp;R&amp;G</oddHeader>
    <oddFooter>&amp;R&amp;D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view="pageLayout" topLeftCell="G1" zoomScaleNormal="90" workbookViewId="0">
      <selection activeCell="C12" sqref="C12"/>
    </sheetView>
  </sheetViews>
  <sheetFormatPr defaultColWidth="9.140625" defaultRowHeight="25.5" customHeight="1" x14ac:dyDescent="0.25"/>
  <cols>
    <col min="1" max="1" width="3.28515625" style="5" bestFit="1" customWidth="1"/>
    <col min="2" max="2" width="34" style="5" bestFit="1" customWidth="1"/>
    <col min="3" max="3" width="10.140625" style="5" customWidth="1"/>
    <col min="4" max="4" width="11.5703125" style="5" customWidth="1"/>
    <col min="5" max="5" width="11.42578125" style="9" customWidth="1"/>
    <col min="6" max="6" width="9.140625" style="9" customWidth="1"/>
    <col min="7" max="7" width="51.28515625" style="5" customWidth="1"/>
    <col min="8" max="8" width="20.7109375" style="3" bestFit="1" customWidth="1"/>
    <col min="9" max="10" width="23.140625" style="5" bestFit="1" customWidth="1"/>
    <col min="11" max="11" width="36.28515625" style="5" bestFit="1" customWidth="1"/>
    <col min="12" max="12" width="12.140625" style="5" bestFit="1" customWidth="1"/>
    <col min="13" max="16384" width="9.140625" style="5"/>
  </cols>
  <sheetData>
    <row r="1" spans="1:12" ht="25.5" customHeight="1" x14ac:dyDescent="0.25">
      <c r="B1" s="14"/>
      <c r="C1" s="14"/>
      <c r="D1" s="14"/>
      <c r="E1" s="12"/>
      <c r="F1" s="25"/>
      <c r="G1" s="11"/>
      <c r="H1" s="53" t="s">
        <v>64</v>
      </c>
      <c r="I1" s="54"/>
      <c r="J1" s="54"/>
      <c r="K1" s="54"/>
    </row>
    <row r="2" spans="1:12" ht="25.5" customHeight="1" x14ac:dyDescent="0.25">
      <c r="B2" s="13" t="s">
        <v>11</v>
      </c>
      <c r="C2" s="13" t="s">
        <v>120</v>
      </c>
      <c r="D2" s="41" t="s">
        <v>110</v>
      </c>
      <c r="E2" s="25" t="s">
        <v>272</v>
      </c>
      <c r="F2" s="41" t="s">
        <v>111</v>
      </c>
      <c r="G2" s="9" t="s">
        <v>0</v>
      </c>
      <c r="H2" s="5" t="s">
        <v>38</v>
      </c>
      <c r="I2" s="5" t="s">
        <v>89</v>
      </c>
      <c r="J2" s="5" t="s">
        <v>69</v>
      </c>
      <c r="K2" s="5" t="s">
        <v>80</v>
      </c>
      <c r="L2" s="5" t="s">
        <v>107</v>
      </c>
    </row>
    <row r="3" spans="1:12" ht="38.25" customHeight="1" x14ac:dyDescent="0.25">
      <c r="A3" s="42">
        <v>1</v>
      </c>
      <c r="B3" s="20" t="s">
        <v>27</v>
      </c>
      <c r="C3" s="33" t="s">
        <v>121</v>
      </c>
      <c r="D3" s="24">
        <v>40028</v>
      </c>
      <c r="E3" s="4">
        <v>40689</v>
      </c>
      <c r="F3" s="27">
        <f t="shared" ref="F3:F7" si="0">(YEAR(E3)-YEAR(D3))*12+MONTH(E3)-MONTH(D3)</f>
        <v>21</v>
      </c>
      <c r="G3" s="1" t="s">
        <v>28</v>
      </c>
      <c r="H3" s="7" t="s">
        <v>36</v>
      </c>
      <c r="I3" s="7"/>
      <c r="J3" s="5" t="s">
        <v>63</v>
      </c>
      <c r="K3" s="5" t="s">
        <v>99</v>
      </c>
      <c r="L3" s="5" t="s">
        <v>108</v>
      </c>
    </row>
    <row r="4" spans="1:12" ht="51" customHeight="1" x14ac:dyDescent="0.2">
      <c r="A4" s="42">
        <v>2</v>
      </c>
      <c r="B4" s="37" t="s">
        <v>160</v>
      </c>
      <c r="C4" s="9" t="s">
        <v>150</v>
      </c>
      <c r="D4" s="38">
        <v>40940</v>
      </c>
      <c r="E4" s="17">
        <v>41724</v>
      </c>
      <c r="F4" s="36">
        <f t="shared" si="0"/>
        <v>25</v>
      </c>
      <c r="G4" s="16" t="s">
        <v>161</v>
      </c>
      <c r="H4" s="18" t="s">
        <v>36</v>
      </c>
      <c r="I4" s="18" t="s">
        <v>63</v>
      </c>
      <c r="J4" s="10" t="s">
        <v>34</v>
      </c>
      <c r="K4" s="10" t="s">
        <v>162</v>
      </c>
      <c r="L4" s="10" t="s">
        <v>132</v>
      </c>
    </row>
    <row r="5" spans="1:12" ht="38.25" x14ac:dyDescent="0.2">
      <c r="A5" s="42">
        <v>3</v>
      </c>
      <c r="B5" s="37" t="s">
        <v>156</v>
      </c>
      <c r="C5" s="9" t="s">
        <v>122</v>
      </c>
      <c r="D5" s="38">
        <v>40940</v>
      </c>
      <c r="E5" s="17">
        <v>41724</v>
      </c>
      <c r="F5" s="36">
        <f t="shared" si="0"/>
        <v>25</v>
      </c>
      <c r="G5" s="16" t="s">
        <v>157</v>
      </c>
      <c r="H5" s="18" t="s">
        <v>36</v>
      </c>
      <c r="I5" s="18" t="s">
        <v>158</v>
      </c>
      <c r="J5" s="10"/>
      <c r="K5" s="16" t="s">
        <v>188</v>
      </c>
      <c r="L5" s="10" t="s">
        <v>132</v>
      </c>
    </row>
    <row r="6" spans="1:12" ht="51" x14ac:dyDescent="0.2">
      <c r="A6" s="42">
        <v>4</v>
      </c>
      <c r="B6" s="37" t="s">
        <v>233</v>
      </c>
      <c r="C6" s="9" t="s">
        <v>121</v>
      </c>
      <c r="D6" s="38">
        <v>41306</v>
      </c>
      <c r="E6" s="17">
        <v>42101</v>
      </c>
      <c r="F6" s="36">
        <f t="shared" si="0"/>
        <v>26</v>
      </c>
      <c r="G6" s="1" t="s">
        <v>285</v>
      </c>
      <c r="H6" s="18" t="s">
        <v>36</v>
      </c>
      <c r="I6" s="18" t="s">
        <v>63</v>
      </c>
      <c r="J6" s="16" t="s">
        <v>234</v>
      </c>
      <c r="K6" s="16" t="s">
        <v>235</v>
      </c>
      <c r="L6" s="10" t="s">
        <v>108</v>
      </c>
    </row>
    <row r="7" spans="1:12" ht="51" x14ac:dyDescent="0.2">
      <c r="A7" s="42">
        <v>5</v>
      </c>
      <c r="B7" s="37" t="s">
        <v>263</v>
      </c>
      <c r="C7" s="9" t="s">
        <v>121</v>
      </c>
      <c r="D7" s="38">
        <v>41306</v>
      </c>
      <c r="E7" s="17">
        <v>42153</v>
      </c>
      <c r="F7" s="36">
        <f t="shared" si="0"/>
        <v>27</v>
      </c>
      <c r="G7" s="1" t="s">
        <v>280</v>
      </c>
      <c r="H7" s="18" t="s">
        <v>36</v>
      </c>
      <c r="I7" s="18"/>
      <c r="J7" s="16" t="s">
        <v>63</v>
      </c>
      <c r="K7" s="16" t="s">
        <v>264</v>
      </c>
      <c r="L7" s="10" t="s">
        <v>132</v>
      </c>
    </row>
    <row r="8" spans="1:12" x14ac:dyDescent="0.2">
      <c r="A8" s="42">
        <v>6</v>
      </c>
      <c r="B8" s="37" t="s">
        <v>291</v>
      </c>
      <c r="C8" s="9" t="s">
        <v>121</v>
      </c>
      <c r="D8" s="38">
        <v>41671</v>
      </c>
      <c r="E8" s="17">
        <v>42440</v>
      </c>
      <c r="F8" s="36">
        <f t="shared" ref="F8" si="1">(YEAR(E8)-YEAR(D8))*12+MONTH(E8)-MONTH(D8)</f>
        <v>25</v>
      </c>
      <c r="G8" s="16" t="s">
        <v>292</v>
      </c>
      <c r="H8" s="18" t="s">
        <v>293</v>
      </c>
      <c r="I8" s="18" t="s">
        <v>36</v>
      </c>
      <c r="J8" s="44" t="s">
        <v>34</v>
      </c>
      <c r="K8" s="1" t="s">
        <v>294</v>
      </c>
      <c r="L8" s="10" t="s">
        <v>132</v>
      </c>
    </row>
    <row r="9" spans="1:12" ht="38.25" x14ac:dyDescent="0.2">
      <c r="A9" s="42">
        <v>7</v>
      </c>
      <c r="B9" s="37" t="s">
        <v>318</v>
      </c>
      <c r="C9" s="9" t="s">
        <v>121</v>
      </c>
      <c r="D9" s="38">
        <v>41671</v>
      </c>
      <c r="E9" s="17">
        <v>42485</v>
      </c>
      <c r="F9" s="36">
        <f>(YEAR(E9)-YEAR(D9))*12+MONTH(E9)-MONTH(D9)</f>
        <v>26</v>
      </c>
      <c r="G9" s="16" t="s">
        <v>319</v>
      </c>
      <c r="H9" s="18" t="s">
        <v>36</v>
      </c>
      <c r="I9" s="18"/>
      <c r="J9" s="10" t="s">
        <v>320</v>
      </c>
      <c r="K9" s="10" t="s">
        <v>321</v>
      </c>
      <c r="L9" s="10" t="s">
        <v>132</v>
      </c>
    </row>
    <row r="10" spans="1:12" ht="12.75" x14ac:dyDescent="0.25">
      <c r="A10" s="42"/>
      <c r="B10" s="32"/>
      <c r="C10" s="32"/>
      <c r="D10" s="32"/>
      <c r="E10" s="34" t="s">
        <v>113</v>
      </c>
      <c r="F10" s="35">
        <f>AVERAGE(Tabela145[Duração do curso])</f>
        <v>25</v>
      </c>
      <c r="G10" s="32"/>
      <c r="H10" s="31"/>
      <c r="I10" s="31"/>
      <c r="J10" s="32"/>
      <c r="K10" s="32"/>
      <c r="L10" s="32"/>
    </row>
  </sheetData>
  <mergeCells count="1">
    <mergeCell ref="H1:K1"/>
  </mergeCells>
  <printOptions horizontalCentered="1"/>
  <pageMargins left="0.51181102362204722" right="0.51181102362204722" top="1.1811023622047245" bottom="0.78740157480314965" header="0.31496062992125984" footer="0.31496062992125984"/>
  <pageSetup paperSize="9" scale="55" orientation="landscape" r:id="rId1"/>
  <headerFooter>
    <oddHeader>&amp;CDissertações defendidas por alunos orientados e coorientados pela profa. Viviane Muller Prado&amp;R&amp;G</oddHeader>
    <oddFooter>&amp;R&amp;D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5"/>
  <sheetViews>
    <sheetView tabSelected="1" zoomScale="80" zoomScaleNormal="8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S94" sqref="S94"/>
    </sheetView>
  </sheetViews>
  <sheetFormatPr defaultColWidth="9.140625" defaultRowHeight="25.5" customHeight="1" x14ac:dyDescent="0.25"/>
  <cols>
    <col min="1" max="1" width="7.85546875" style="55" customWidth="1"/>
    <col min="2" max="2" width="39.85546875" style="65" customWidth="1"/>
    <col min="3" max="3" width="7" style="55" customWidth="1"/>
    <col min="4" max="4" width="12.85546875" style="55" customWidth="1"/>
    <col min="5" max="5" width="17.5703125" style="55" customWidth="1"/>
    <col min="6" max="6" width="11.5703125" style="65" customWidth="1"/>
    <col min="7" max="7" width="15.7109375" style="55" customWidth="1"/>
    <col min="8" max="8" width="18.42578125" style="115" customWidth="1"/>
    <col min="9" max="9" width="17.85546875" style="65" customWidth="1"/>
    <col min="10" max="10" width="44.140625" style="55" customWidth="1"/>
    <col min="11" max="11" width="9.85546875" style="55" customWidth="1"/>
    <col min="12" max="12" width="13.7109375" style="65" customWidth="1"/>
    <col min="13" max="13" width="20.85546875" style="55" customWidth="1"/>
    <col min="14" max="14" width="11.28515625" style="65" customWidth="1"/>
    <col min="15" max="15" width="13.28515625" style="65" customWidth="1"/>
    <col min="16" max="16" width="14.5703125" style="65" customWidth="1"/>
    <col min="17" max="17" width="15.140625" style="65" customWidth="1"/>
    <col min="18" max="18" width="29.42578125" style="89" customWidth="1"/>
    <col min="19" max="19" width="27.28515625" style="65" customWidth="1"/>
    <col min="20" max="20" width="31" style="65" customWidth="1"/>
    <col min="21" max="21" width="30" style="65" customWidth="1"/>
    <col min="22" max="22" width="43" style="65" customWidth="1"/>
    <col min="23" max="16384" width="9.140625" style="65"/>
  </cols>
  <sheetData>
    <row r="1" spans="1:23" ht="25.5" customHeight="1" x14ac:dyDescent="0.25">
      <c r="B1" s="56"/>
      <c r="C1" s="57"/>
      <c r="D1" s="57"/>
      <c r="E1" s="57"/>
      <c r="F1" s="56"/>
      <c r="G1" s="58"/>
      <c r="H1" s="59"/>
      <c r="I1" s="60"/>
      <c r="J1" s="61"/>
      <c r="K1" s="61"/>
      <c r="L1" s="60"/>
      <c r="M1" s="61"/>
      <c r="N1" s="60"/>
      <c r="O1" s="60"/>
      <c r="P1" s="60"/>
      <c r="Q1" s="60"/>
      <c r="R1" s="62"/>
      <c r="S1" s="63" t="s">
        <v>64</v>
      </c>
      <c r="T1" s="64"/>
      <c r="U1" s="64"/>
    </row>
    <row r="2" spans="1:23" ht="76.5" x14ac:dyDescent="0.25">
      <c r="B2" s="66" t="s">
        <v>11</v>
      </c>
      <c r="C2" s="67" t="s">
        <v>345</v>
      </c>
      <c r="D2" s="67" t="s">
        <v>348</v>
      </c>
      <c r="E2" s="68" t="s">
        <v>554</v>
      </c>
      <c r="F2" s="69" t="s">
        <v>349</v>
      </c>
      <c r="G2" s="58" t="s">
        <v>272</v>
      </c>
      <c r="H2" s="59" t="s">
        <v>555</v>
      </c>
      <c r="I2" s="69" t="s">
        <v>111</v>
      </c>
      <c r="J2" s="55" t="s">
        <v>0</v>
      </c>
      <c r="K2" s="70" t="s">
        <v>456</v>
      </c>
      <c r="L2" s="70" t="s">
        <v>422</v>
      </c>
      <c r="M2" s="70" t="s">
        <v>343</v>
      </c>
      <c r="N2" s="70" t="s">
        <v>419</v>
      </c>
      <c r="O2" s="70" t="s">
        <v>341</v>
      </c>
      <c r="P2" s="70" t="s">
        <v>342</v>
      </c>
      <c r="Q2" s="70" t="s">
        <v>425</v>
      </c>
      <c r="R2" s="70" t="s">
        <v>344</v>
      </c>
      <c r="S2" s="67" t="s">
        <v>337</v>
      </c>
      <c r="T2" s="71" t="s">
        <v>38</v>
      </c>
      <c r="U2" s="65" t="s">
        <v>89</v>
      </c>
      <c r="V2" s="65" t="s">
        <v>69</v>
      </c>
      <c r="W2" s="65" t="s">
        <v>80</v>
      </c>
    </row>
    <row r="3" spans="1:23" ht="71.25" hidden="1" customHeight="1" x14ac:dyDescent="0.25">
      <c r="A3" s="72">
        <v>1</v>
      </c>
      <c r="B3" s="73" t="s">
        <v>40</v>
      </c>
      <c r="C3" s="74" t="s">
        <v>346</v>
      </c>
      <c r="D3" s="74" t="s">
        <v>121</v>
      </c>
      <c r="E3" s="74">
        <v>2010</v>
      </c>
      <c r="F3" s="75">
        <v>40238</v>
      </c>
      <c r="G3" s="76">
        <v>40848</v>
      </c>
      <c r="H3" s="77">
        <v>2011</v>
      </c>
      <c r="I3" s="78">
        <f t="shared" ref="I3:I45" si="0">(YEAR(G3)-YEAR(F3))*12+MONTH(G3)-MONTH(F3)</f>
        <v>20</v>
      </c>
      <c r="J3" s="79" t="s">
        <v>85</v>
      </c>
      <c r="K3" s="70">
        <v>323</v>
      </c>
      <c r="L3" s="70">
        <v>5</v>
      </c>
      <c r="M3" s="79" t="s">
        <v>350</v>
      </c>
      <c r="N3" s="70" t="s">
        <v>418</v>
      </c>
      <c r="O3" s="79" t="s">
        <v>418</v>
      </c>
      <c r="P3" s="79" t="s">
        <v>365</v>
      </c>
      <c r="Q3" s="79" t="s">
        <v>457</v>
      </c>
      <c r="R3" s="80" t="s">
        <v>593</v>
      </c>
      <c r="S3" s="79" t="s">
        <v>338</v>
      </c>
      <c r="T3" s="81" t="s">
        <v>57</v>
      </c>
      <c r="U3" s="81" t="s">
        <v>365</v>
      </c>
      <c r="V3" s="82" t="s">
        <v>68</v>
      </c>
      <c r="W3" s="82" t="s">
        <v>86</v>
      </c>
    </row>
    <row r="4" spans="1:23" ht="51" hidden="1" customHeight="1" x14ac:dyDescent="0.2">
      <c r="A4" s="72">
        <v>2</v>
      </c>
      <c r="B4" s="83" t="s">
        <v>263</v>
      </c>
      <c r="C4" s="84" t="s">
        <v>346</v>
      </c>
      <c r="D4" s="55" t="s">
        <v>121</v>
      </c>
      <c r="E4" s="55">
        <v>2013</v>
      </c>
      <c r="F4" s="85">
        <v>41306</v>
      </c>
      <c r="G4" s="86">
        <v>42153</v>
      </c>
      <c r="H4" s="87">
        <v>2015</v>
      </c>
      <c r="I4" s="88">
        <f t="shared" si="0"/>
        <v>27</v>
      </c>
      <c r="J4" s="79" t="s">
        <v>280</v>
      </c>
      <c r="K4" s="70">
        <v>161</v>
      </c>
      <c r="L4" s="70">
        <v>4</v>
      </c>
      <c r="M4" s="79" t="s">
        <v>351</v>
      </c>
      <c r="N4" s="70" t="s">
        <v>464</v>
      </c>
      <c r="O4" s="79" t="s">
        <v>420</v>
      </c>
      <c r="P4" s="79" t="s">
        <v>365</v>
      </c>
      <c r="Q4" s="79" t="s">
        <v>457</v>
      </c>
      <c r="R4" s="79" t="s">
        <v>580</v>
      </c>
      <c r="S4" s="79" t="s">
        <v>339</v>
      </c>
      <c r="T4" s="89" t="s">
        <v>36</v>
      </c>
      <c r="U4" s="89" t="s">
        <v>365</v>
      </c>
      <c r="V4" s="79" t="s">
        <v>63</v>
      </c>
      <c r="W4" s="79" t="s">
        <v>264</v>
      </c>
    </row>
    <row r="5" spans="1:23" ht="114.75" hidden="1" x14ac:dyDescent="0.2">
      <c r="A5" s="72">
        <v>3</v>
      </c>
      <c r="B5" s="83" t="s">
        <v>322</v>
      </c>
      <c r="C5" s="84" t="s">
        <v>347</v>
      </c>
      <c r="D5" s="55" t="s">
        <v>230</v>
      </c>
      <c r="E5" s="55">
        <v>2014</v>
      </c>
      <c r="F5" s="85">
        <v>41671</v>
      </c>
      <c r="G5" s="86">
        <v>42523</v>
      </c>
      <c r="H5" s="87">
        <v>2016</v>
      </c>
      <c r="I5" s="88">
        <f t="shared" si="0"/>
        <v>28</v>
      </c>
      <c r="J5" s="79" t="s">
        <v>323</v>
      </c>
      <c r="K5" s="70">
        <v>88</v>
      </c>
      <c r="L5" s="70">
        <v>5</v>
      </c>
      <c r="M5" s="79" t="s">
        <v>352</v>
      </c>
      <c r="N5" s="70" t="s">
        <v>418</v>
      </c>
      <c r="O5" s="79" t="s">
        <v>418</v>
      </c>
      <c r="P5" s="79" t="s">
        <v>365</v>
      </c>
      <c r="Q5" s="79" t="s">
        <v>465</v>
      </c>
      <c r="R5" s="79" t="s">
        <v>594</v>
      </c>
      <c r="S5" s="79" t="s">
        <v>338</v>
      </c>
      <c r="T5" s="89" t="s">
        <v>33</v>
      </c>
      <c r="U5" s="89" t="s">
        <v>324</v>
      </c>
      <c r="V5" s="65" t="s">
        <v>365</v>
      </c>
      <c r="W5" s="79" t="s">
        <v>421</v>
      </c>
    </row>
    <row r="6" spans="1:23" ht="114.75" hidden="1" x14ac:dyDescent="0.2">
      <c r="A6" s="72">
        <v>4</v>
      </c>
      <c r="B6" s="83" t="s">
        <v>302</v>
      </c>
      <c r="C6" s="84" t="s">
        <v>347</v>
      </c>
      <c r="D6" s="55" t="s">
        <v>230</v>
      </c>
      <c r="E6" s="55">
        <v>2014</v>
      </c>
      <c r="F6" s="85">
        <v>41671</v>
      </c>
      <c r="G6" s="86">
        <v>42472</v>
      </c>
      <c r="H6" s="87">
        <v>2016</v>
      </c>
      <c r="I6" s="88">
        <f t="shared" si="0"/>
        <v>26</v>
      </c>
      <c r="J6" s="79" t="s">
        <v>303</v>
      </c>
      <c r="K6" s="70">
        <v>96</v>
      </c>
      <c r="L6" s="70">
        <v>5</v>
      </c>
      <c r="M6" s="79" t="s">
        <v>353</v>
      </c>
      <c r="N6" s="70" t="s">
        <v>418</v>
      </c>
      <c r="O6" s="79" t="s">
        <v>418</v>
      </c>
      <c r="P6" s="79" t="s">
        <v>365</v>
      </c>
      <c r="Q6" s="79" t="s">
        <v>466</v>
      </c>
      <c r="R6" s="79" t="s">
        <v>559</v>
      </c>
      <c r="S6" s="79" t="s">
        <v>338</v>
      </c>
      <c r="T6" s="89" t="s">
        <v>243</v>
      </c>
      <c r="U6" s="89" t="s">
        <v>365</v>
      </c>
      <c r="V6" s="65" t="s">
        <v>365</v>
      </c>
      <c r="W6" s="79" t="s">
        <v>304</v>
      </c>
    </row>
    <row r="7" spans="1:23" ht="38.25" customHeight="1" x14ac:dyDescent="0.2">
      <c r="A7" s="72">
        <v>5</v>
      </c>
      <c r="B7" s="83" t="s">
        <v>426</v>
      </c>
      <c r="C7" s="84" t="s">
        <v>347</v>
      </c>
      <c r="D7" s="55" t="s">
        <v>121</v>
      </c>
      <c r="F7" s="90"/>
      <c r="G7" s="86">
        <v>42865</v>
      </c>
      <c r="H7" s="87">
        <v>2017</v>
      </c>
      <c r="I7" s="91">
        <f t="shared" si="0"/>
        <v>1408</v>
      </c>
      <c r="J7" s="79" t="s">
        <v>442</v>
      </c>
      <c r="K7" s="70">
        <v>253</v>
      </c>
      <c r="L7" s="70">
        <v>9</v>
      </c>
      <c r="M7" s="79" t="s">
        <v>443</v>
      </c>
      <c r="N7" s="70" t="s">
        <v>420</v>
      </c>
      <c r="O7" s="79" t="s">
        <v>420</v>
      </c>
      <c r="P7" s="79" t="s">
        <v>365</v>
      </c>
      <c r="Q7" s="79" t="s">
        <v>457</v>
      </c>
      <c r="R7" s="79" t="s">
        <v>514</v>
      </c>
      <c r="S7" s="79" t="s">
        <v>338</v>
      </c>
      <c r="T7" s="89" t="s">
        <v>58</v>
      </c>
      <c r="U7" s="89" t="s">
        <v>365</v>
      </c>
      <c r="V7" s="65" t="s">
        <v>537</v>
      </c>
      <c r="W7" s="79" t="s">
        <v>538</v>
      </c>
    </row>
    <row r="8" spans="1:23" ht="76.5" hidden="1" x14ac:dyDescent="0.2">
      <c r="A8" s="72">
        <v>6</v>
      </c>
      <c r="B8" s="83" t="s">
        <v>283</v>
      </c>
      <c r="C8" s="84" t="s">
        <v>347</v>
      </c>
      <c r="D8" s="55" t="s">
        <v>230</v>
      </c>
      <c r="E8" s="55">
        <v>2013</v>
      </c>
      <c r="F8" s="85">
        <v>41306</v>
      </c>
      <c r="G8" s="86">
        <v>42104</v>
      </c>
      <c r="H8" s="87">
        <v>2015</v>
      </c>
      <c r="I8" s="88">
        <f t="shared" si="0"/>
        <v>26</v>
      </c>
      <c r="J8" s="79" t="s">
        <v>284</v>
      </c>
      <c r="K8" s="70">
        <v>168</v>
      </c>
      <c r="L8" s="70">
        <v>6</v>
      </c>
      <c r="M8" s="79" t="s">
        <v>354</v>
      </c>
      <c r="N8" s="70" t="s">
        <v>420</v>
      </c>
      <c r="O8" s="79" t="s">
        <v>420</v>
      </c>
      <c r="P8" s="79" t="s">
        <v>365</v>
      </c>
      <c r="Q8" s="79" t="s">
        <v>420</v>
      </c>
      <c r="R8" s="79" t="s">
        <v>602</v>
      </c>
      <c r="S8" s="79" t="s">
        <v>338</v>
      </c>
      <c r="T8" s="89" t="s">
        <v>165</v>
      </c>
      <c r="U8" s="89" t="s">
        <v>237</v>
      </c>
      <c r="V8" s="79" t="s">
        <v>166</v>
      </c>
      <c r="W8" s="79" t="s">
        <v>238</v>
      </c>
    </row>
    <row r="9" spans="1:23" ht="25.5" hidden="1" customHeight="1" x14ac:dyDescent="0.25">
      <c r="A9" s="72">
        <v>7</v>
      </c>
      <c r="B9" s="80" t="s">
        <v>41</v>
      </c>
      <c r="C9" s="92" t="s">
        <v>347</v>
      </c>
      <c r="D9" s="74" t="s">
        <v>121</v>
      </c>
      <c r="E9" s="74">
        <v>2010</v>
      </c>
      <c r="F9" s="75">
        <v>40238</v>
      </c>
      <c r="G9" s="86">
        <v>40844</v>
      </c>
      <c r="H9" s="87">
        <v>2011</v>
      </c>
      <c r="I9" s="78">
        <f t="shared" si="0"/>
        <v>19</v>
      </c>
      <c r="J9" s="79" t="s">
        <v>81</v>
      </c>
      <c r="K9" s="70">
        <v>173</v>
      </c>
      <c r="L9" s="70">
        <v>6</v>
      </c>
      <c r="M9" s="79" t="s">
        <v>365</v>
      </c>
      <c r="N9" s="70" t="s">
        <v>420</v>
      </c>
      <c r="O9" s="79" t="s">
        <v>420</v>
      </c>
      <c r="P9" s="79" t="s">
        <v>365</v>
      </c>
      <c r="Q9" s="79" t="s">
        <v>467</v>
      </c>
      <c r="R9" s="79" t="s">
        <v>581</v>
      </c>
      <c r="S9" s="79" t="s">
        <v>339</v>
      </c>
      <c r="T9" s="89" t="s">
        <v>79</v>
      </c>
      <c r="U9" s="89" t="s">
        <v>365</v>
      </c>
      <c r="V9" s="65" t="s">
        <v>57</v>
      </c>
      <c r="W9" s="65" t="s">
        <v>82</v>
      </c>
    </row>
    <row r="10" spans="1:23" ht="140.25" hidden="1" x14ac:dyDescent="0.25">
      <c r="A10" s="72">
        <v>8</v>
      </c>
      <c r="B10" s="80" t="s">
        <v>18</v>
      </c>
      <c r="C10" s="92" t="s">
        <v>347</v>
      </c>
      <c r="D10" s="55" t="s">
        <v>150</v>
      </c>
      <c r="E10" s="55">
        <v>2008</v>
      </c>
      <c r="F10" s="93">
        <v>39671</v>
      </c>
      <c r="G10" s="86">
        <v>40438</v>
      </c>
      <c r="H10" s="87">
        <v>2010</v>
      </c>
      <c r="I10" s="78">
        <f t="shared" si="0"/>
        <v>25</v>
      </c>
      <c r="J10" s="79" t="s">
        <v>9</v>
      </c>
      <c r="K10" s="70">
        <v>155</v>
      </c>
      <c r="L10" s="70">
        <v>5</v>
      </c>
      <c r="M10" s="79" t="s">
        <v>447</v>
      </c>
      <c r="N10" s="70" t="s">
        <v>418</v>
      </c>
      <c r="O10" s="79" t="s">
        <v>420</v>
      </c>
      <c r="P10" s="79" t="s">
        <v>365</v>
      </c>
      <c r="Q10" s="79" t="s">
        <v>468</v>
      </c>
      <c r="R10" s="79" t="s">
        <v>560</v>
      </c>
      <c r="S10" s="79" t="s">
        <v>338</v>
      </c>
      <c r="T10" s="89" t="s">
        <v>33</v>
      </c>
      <c r="U10" s="65" t="s">
        <v>365</v>
      </c>
      <c r="V10" s="65" t="s">
        <v>365</v>
      </c>
      <c r="W10" s="79" t="s">
        <v>78</v>
      </c>
    </row>
    <row r="11" spans="1:23" ht="40.5" customHeight="1" x14ac:dyDescent="0.2">
      <c r="A11" s="72">
        <v>9</v>
      </c>
      <c r="B11" s="80" t="s">
        <v>427</v>
      </c>
      <c r="C11" s="84" t="s">
        <v>347</v>
      </c>
      <c r="D11" s="55" t="s">
        <v>121</v>
      </c>
      <c r="F11" s="90"/>
      <c r="G11" s="86">
        <v>42809</v>
      </c>
      <c r="H11" s="87">
        <v>2017</v>
      </c>
      <c r="I11" s="88">
        <f t="shared" si="0"/>
        <v>1406</v>
      </c>
      <c r="J11" s="79" t="s">
        <v>444</v>
      </c>
      <c r="K11" s="70">
        <v>133</v>
      </c>
      <c r="L11" s="70">
        <v>6</v>
      </c>
      <c r="M11" s="79" t="s">
        <v>446</v>
      </c>
      <c r="N11" s="70" t="s">
        <v>420</v>
      </c>
      <c r="O11" s="79" t="s">
        <v>420</v>
      </c>
      <c r="P11" s="79" t="s">
        <v>365</v>
      </c>
      <c r="Q11" s="79" t="s">
        <v>469</v>
      </c>
      <c r="R11" s="79" t="s">
        <v>582</v>
      </c>
      <c r="S11" s="79" t="s">
        <v>339</v>
      </c>
      <c r="T11" s="89" t="s">
        <v>445</v>
      </c>
      <c r="U11" s="89" t="s">
        <v>365</v>
      </c>
      <c r="V11" s="65" t="s">
        <v>539</v>
      </c>
      <c r="W11" s="79" t="s">
        <v>540</v>
      </c>
    </row>
    <row r="12" spans="1:23" ht="25.5" hidden="1" customHeight="1" x14ac:dyDescent="0.25">
      <c r="A12" s="72">
        <v>10</v>
      </c>
      <c r="B12" s="80" t="s">
        <v>19</v>
      </c>
      <c r="C12" s="92" t="s">
        <v>346</v>
      </c>
      <c r="D12" s="55" t="s">
        <v>228</v>
      </c>
      <c r="E12" s="55">
        <v>2008</v>
      </c>
      <c r="F12" s="93">
        <v>39671</v>
      </c>
      <c r="G12" s="86">
        <v>40448</v>
      </c>
      <c r="H12" s="87">
        <v>2010</v>
      </c>
      <c r="I12" s="78">
        <f t="shared" si="0"/>
        <v>25</v>
      </c>
      <c r="J12" s="79" t="s">
        <v>10</v>
      </c>
      <c r="K12" s="70">
        <v>140</v>
      </c>
      <c r="L12" s="70">
        <v>5</v>
      </c>
      <c r="M12" s="79" t="s">
        <v>355</v>
      </c>
      <c r="N12" s="70" t="s">
        <v>420</v>
      </c>
      <c r="O12" s="79" t="s">
        <v>420</v>
      </c>
      <c r="P12" s="79" t="s">
        <v>365</v>
      </c>
      <c r="Q12" s="79" t="s">
        <v>457</v>
      </c>
      <c r="R12" s="79" t="s">
        <v>561</v>
      </c>
      <c r="S12" s="79" t="s">
        <v>339</v>
      </c>
      <c r="T12" s="89" t="s">
        <v>39</v>
      </c>
      <c r="U12" s="89" t="s">
        <v>365</v>
      </c>
      <c r="V12" s="65" t="s">
        <v>59</v>
      </c>
      <c r="W12" s="65" t="s">
        <v>74</v>
      </c>
    </row>
    <row r="13" spans="1:23" ht="38.25" hidden="1" customHeight="1" x14ac:dyDescent="0.25">
      <c r="A13" s="72">
        <v>11</v>
      </c>
      <c r="B13" s="80" t="s">
        <v>84</v>
      </c>
      <c r="C13" s="92" t="s">
        <v>346</v>
      </c>
      <c r="D13" s="74" t="s">
        <v>121</v>
      </c>
      <c r="E13" s="74">
        <v>2010</v>
      </c>
      <c r="F13" s="75">
        <v>40238</v>
      </c>
      <c r="G13" s="86">
        <v>40848</v>
      </c>
      <c r="H13" s="87">
        <v>2011</v>
      </c>
      <c r="I13" s="78">
        <f t="shared" si="0"/>
        <v>20</v>
      </c>
      <c r="J13" s="79" t="s">
        <v>83</v>
      </c>
      <c r="K13" s="70">
        <v>214</v>
      </c>
      <c r="L13" s="70">
        <v>8</v>
      </c>
      <c r="M13" s="79" t="s">
        <v>356</v>
      </c>
      <c r="N13" s="70" t="s">
        <v>420</v>
      </c>
      <c r="O13" s="79" t="s">
        <v>420</v>
      </c>
      <c r="P13" s="79" t="s">
        <v>365</v>
      </c>
      <c r="Q13" s="79" t="s">
        <v>470</v>
      </c>
      <c r="R13" s="79" t="s">
        <v>532</v>
      </c>
      <c r="S13" s="79" t="s">
        <v>339</v>
      </c>
      <c r="T13" s="89" t="s">
        <v>39</v>
      </c>
      <c r="U13" s="89" t="s">
        <v>365</v>
      </c>
      <c r="V13" s="65" t="s">
        <v>57</v>
      </c>
      <c r="W13" s="65" t="s">
        <v>106</v>
      </c>
    </row>
    <row r="14" spans="1:23" ht="35.25" hidden="1" customHeight="1" x14ac:dyDescent="0.25">
      <c r="A14" s="72">
        <v>12</v>
      </c>
      <c r="B14" s="80" t="s">
        <v>66</v>
      </c>
      <c r="C14" s="92" t="s">
        <v>346</v>
      </c>
      <c r="D14" s="55" t="s">
        <v>150</v>
      </c>
      <c r="E14" s="55">
        <v>2008</v>
      </c>
      <c r="F14" s="93">
        <v>39671</v>
      </c>
      <c r="G14" s="86">
        <v>40577</v>
      </c>
      <c r="H14" s="87">
        <v>2011</v>
      </c>
      <c r="I14" s="78">
        <f t="shared" si="0"/>
        <v>30</v>
      </c>
      <c r="J14" s="79" t="s">
        <v>14</v>
      </c>
      <c r="K14" s="70">
        <v>317</v>
      </c>
      <c r="L14" s="70">
        <v>6</v>
      </c>
      <c r="M14" s="79" t="s">
        <v>357</v>
      </c>
      <c r="N14" s="70" t="s">
        <v>418</v>
      </c>
      <c r="O14" s="79" t="s">
        <v>420</v>
      </c>
      <c r="P14" s="79" t="s">
        <v>365</v>
      </c>
      <c r="Q14" s="79" t="s">
        <v>471</v>
      </c>
      <c r="R14" s="79" t="s">
        <v>558</v>
      </c>
      <c r="S14" s="94" t="s">
        <v>339</v>
      </c>
      <c r="T14" s="89" t="s">
        <v>34</v>
      </c>
      <c r="U14" s="65" t="s">
        <v>365</v>
      </c>
      <c r="V14" s="65" t="s">
        <v>541</v>
      </c>
      <c r="W14" s="79" t="s">
        <v>98</v>
      </c>
    </row>
    <row r="15" spans="1:23" s="83" customFormat="1" ht="51" hidden="1" customHeight="1" x14ac:dyDescent="0.25">
      <c r="A15" s="72">
        <v>13</v>
      </c>
      <c r="B15" s="73" t="s">
        <v>27</v>
      </c>
      <c r="C15" s="74" t="s">
        <v>347</v>
      </c>
      <c r="D15" s="74" t="s">
        <v>121</v>
      </c>
      <c r="E15" s="74">
        <v>2009</v>
      </c>
      <c r="F15" s="75">
        <v>40028</v>
      </c>
      <c r="G15" s="95">
        <v>40689</v>
      </c>
      <c r="H15" s="96">
        <v>2011</v>
      </c>
      <c r="I15" s="97">
        <f t="shared" si="0"/>
        <v>21</v>
      </c>
      <c r="J15" s="80" t="s">
        <v>28</v>
      </c>
      <c r="K15" s="92">
        <v>187</v>
      </c>
      <c r="L15" s="92">
        <v>6</v>
      </c>
      <c r="M15" s="80" t="s">
        <v>458</v>
      </c>
      <c r="N15" s="92" t="s">
        <v>420</v>
      </c>
      <c r="O15" s="80" t="s">
        <v>418</v>
      </c>
      <c r="P15" s="80" t="s">
        <v>365</v>
      </c>
      <c r="Q15" s="80" t="s">
        <v>457</v>
      </c>
      <c r="R15" s="80" t="s">
        <v>558</v>
      </c>
      <c r="S15" s="80" t="s">
        <v>339</v>
      </c>
      <c r="T15" s="98" t="s">
        <v>36</v>
      </c>
      <c r="U15" s="98" t="s">
        <v>365</v>
      </c>
      <c r="V15" s="83" t="s">
        <v>63</v>
      </c>
      <c r="W15" s="83" t="s">
        <v>99</v>
      </c>
    </row>
    <row r="16" spans="1:23" ht="25.5" hidden="1" customHeight="1" x14ac:dyDescent="0.2">
      <c r="A16" s="72">
        <v>14</v>
      </c>
      <c r="B16" s="83" t="s">
        <v>193</v>
      </c>
      <c r="C16" s="84" t="s">
        <v>347</v>
      </c>
      <c r="D16" s="55" t="s">
        <v>126</v>
      </c>
      <c r="E16" s="55">
        <v>2012</v>
      </c>
      <c r="F16" s="85">
        <v>40940</v>
      </c>
      <c r="G16" s="86">
        <v>41771</v>
      </c>
      <c r="H16" s="87">
        <v>2014</v>
      </c>
      <c r="I16" s="88">
        <f t="shared" si="0"/>
        <v>27</v>
      </c>
      <c r="J16" s="79" t="s">
        <v>194</v>
      </c>
      <c r="K16" s="70">
        <v>147</v>
      </c>
      <c r="L16" s="70">
        <v>4</v>
      </c>
      <c r="M16" s="79" t="s">
        <v>358</v>
      </c>
      <c r="N16" s="70" t="s">
        <v>420</v>
      </c>
      <c r="O16" s="79" t="s">
        <v>420</v>
      </c>
      <c r="P16" s="79" t="s">
        <v>365</v>
      </c>
      <c r="Q16" s="79" t="s">
        <v>472</v>
      </c>
      <c r="R16" s="79" t="s">
        <v>562</v>
      </c>
      <c r="S16" s="79" t="s">
        <v>338</v>
      </c>
      <c r="T16" s="89" t="s">
        <v>293</v>
      </c>
      <c r="U16" s="89" t="s">
        <v>365</v>
      </c>
      <c r="V16" s="65" t="s">
        <v>365</v>
      </c>
      <c r="W16" s="79" t="s">
        <v>195</v>
      </c>
    </row>
    <row r="17" spans="1:23" ht="38.25" hidden="1" customHeight="1" x14ac:dyDescent="0.2">
      <c r="A17" s="72">
        <v>15</v>
      </c>
      <c r="B17" s="83" t="s">
        <v>160</v>
      </c>
      <c r="C17" s="84" t="s">
        <v>346</v>
      </c>
      <c r="D17" s="55" t="s">
        <v>150</v>
      </c>
      <c r="E17" s="55">
        <v>2012</v>
      </c>
      <c r="F17" s="85">
        <v>40940</v>
      </c>
      <c r="G17" s="86">
        <v>41724</v>
      </c>
      <c r="H17" s="87">
        <v>2014</v>
      </c>
      <c r="I17" s="88">
        <f t="shared" si="0"/>
        <v>25</v>
      </c>
      <c r="J17" s="79" t="s">
        <v>161</v>
      </c>
      <c r="K17" s="70">
        <v>175</v>
      </c>
      <c r="L17" s="70">
        <v>4</v>
      </c>
      <c r="M17" s="79" t="s">
        <v>359</v>
      </c>
      <c r="N17" s="70" t="s">
        <v>420</v>
      </c>
      <c r="O17" s="79" t="s">
        <v>420</v>
      </c>
      <c r="P17" s="79" t="s">
        <v>365</v>
      </c>
      <c r="Q17" s="79" t="s">
        <v>473</v>
      </c>
      <c r="R17" s="79" t="s">
        <v>578</v>
      </c>
      <c r="S17" s="79" t="s">
        <v>339</v>
      </c>
      <c r="T17" s="89" t="s">
        <v>36</v>
      </c>
      <c r="U17" s="89" t="s">
        <v>63</v>
      </c>
      <c r="V17" s="65" t="s">
        <v>34</v>
      </c>
      <c r="W17" s="65" t="s">
        <v>162</v>
      </c>
    </row>
    <row r="18" spans="1:23" ht="25.5" hidden="1" customHeight="1" x14ac:dyDescent="0.25">
      <c r="A18" s="72">
        <v>16</v>
      </c>
      <c r="B18" s="73" t="s">
        <v>20</v>
      </c>
      <c r="C18" s="74" t="s">
        <v>346</v>
      </c>
      <c r="D18" s="74" t="s">
        <v>121</v>
      </c>
      <c r="E18" s="74">
        <v>2009</v>
      </c>
      <c r="F18" s="75">
        <v>40028</v>
      </c>
      <c r="G18" s="76">
        <v>40641</v>
      </c>
      <c r="H18" s="77">
        <v>2011</v>
      </c>
      <c r="I18" s="78">
        <f t="shared" si="0"/>
        <v>20</v>
      </c>
      <c r="J18" s="79" t="s">
        <v>21</v>
      </c>
      <c r="K18" s="70">
        <v>96</v>
      </c>
      <c r="L18" s="70">
        <v>5</v>
      </c>
      <c r="M18" s="79" t="s">
        <v>423</v>
      </c>
      <c r="N18" s="70" t="s">
        <v>420</v>
      </c>
      <c r="O18" s="79" t="s">
        <v>420</v>
      </c>
      <c r="P18" s="79" t="s">
        <v>365</v>
      </c>
      <c r="Q18" s="79" t="s">
        <v>474</v>
      </c>
      <c r="R18" s="79" t="s">
        <v>583</v>
      </c>
      <c r="S18" s="79" t="s">
        <v>338</v>
      </c>
      <c r="T18" s="81" t="s">
        <v>59</v>
      </c>
      <c r="U18" s="81" t="s">
        <v>365</v>
      </c>
      <c r="V18" s="65" t="s">
        <v>39</v>
      </c>
      <c r="W18" s="65" t="s">
        <v>100</v>
      </c>
    </row>
    <row r="19" spans="1:23" ht="48" customHeight="1" x14ac:dyDescent="0.2">
      <c r="A19" s="72">
        <v>17</v>
      </c>
      <c r="B19" s="73" t="s">
        <v>428</v>
      </c>
      <c r="C19" s="74" t="s">
        <v>346</v>
      </c>
      <c r="D19" s="74" t="s">
        <v>230</v>
      </c>
      <c r="E19" s="74"/>
      <c r="F19" s="99"/>
      <c r="G19" s="76" t="s">
        <v>365</v>
      </c>
      <c r="H19" s="77"/>
      <c r="I19" s="91" t="e">
        <f t="shared" si="0"/>
        <v>#VALUE!</v>
      </c>
      <c r="J19" s="79" t="s">
        <v>448</v>
      </c>
      <c r="K19" s="70">
        <v>129</v>
      </c>
      <c r="L19" s="70">
        <v>6</v>
      </c>
      <c r="M19" s="79" t="s">
        <v>450</v>
      </c>
      <c r="N19" s="70" t="s">
        <v>420</v>
      </c>
      <c r="O19" s="79" t="s">
        <v>420</v>
      </c>
      <c r="P19" s="79" t="s">
        <v>475</v>
      </c>
      <c r="Q19" s="79" t="s">
        <v>476</v>
      </c>
      <c r="R19" s="79" t="s">
        <v>563</v>
      </c>
      <c r="S19" s="79" t="s">
        <v>338</v>
      </c>
      <c r="T19" s="81" t="s">
        <v>449</v>
      </c>
      <c r="U19" s="81" t="s">
        <v>365</v>
      </c>
      <c r="V19" s="65" t="s">
        <v>543</v>
      </c>
      <c r="W19" s="65" t="s">
        <v>542</v>
      </c>
    </row>
    <row r="20" spans="1:23" ht="48" customHeight="1" x14ac:dyDescent="0.2">
      <c r="A20" s="72">
        <v>18</v>
      </c>
      <c r="B20" s="73" t="s">
        <v>429</v>
      </c>
      <c r="C20" s="74" t="s">
        <v>346</v>
      </c>
      <c r="D20" s="74" t="s">
        <v>121</v>
      </c>
      <c r="E20" s="74"/>
      <c r="F20" s="99"/>
      <c r="G20" s="76" t="s">
        <v>365</v>
      </c>
      <c r="H20" s="77"/>
      <c r="I20" s="91" t="e">
        <f t="shared" si="0"/>
        <v>#VALUE!</v>
      </c>
      <c r="J20" s="79" t="s">
        <v>451</v>
      </c>
      <c r="K20" s="70">
        <v>340</v>
      </c>
      <c r="L20" s="70">
        <v>5</v>
      </c>
      <c r="M20" s="79" t="s">
        <v>452</v>
      </c>
      <c r="N20" s="70" t="s">
        <v>420</v>
      </c>
      <c r="O20" s="79" t="s">
        <v>418</v>
      </c>
      <c r="P20" s="79" t="s">
        <v>365</v>
      </c>
      <c r="Q20" s="79" t="s">
        <v>478</v>
      </c>
      <c r="R20" s="79" t="s">
        <v>477</v>
      </c>
      <c r="S20" s="79" t="s">
        <v>339</v>
      </c>
      <c r="T20" s="81" t="s">
        <v>60</v>
      </c>
      <c r="U20" s="81" t="s">
        <v>39</v>
      </c>
      <c r="V20" s="65" t="s">
        <v>544</v>
      </c>
      <c r="W20" s="65" t="s">
        <v>365</v>
      </c>
    </row>
    <row r="21" spans="1:23" ht="102" hidden="1" x14ac:dyDescent="0.25">
      <c r="A21" s="72">
        <v>19</v>
      </c>
      <c r="B21" s="73" t="s">
        <v>47</v>
      </c>
      <c r="C21" s="74" t="s">
        <v>346</v>
      </c>
      <c r="D21" s="74" t="s">
        <v>126</v>
      </c>
      <c r="E21" s="74">
        <v>2011</v>
      </c>
      <c r="F21" s="75">
        <v>40576</v>
      </c>
      <c r="G21" s="76">
        <v>41198</v>
      </c>
      <c r="H21" s="77">
        <v>2012</v>
      </c>
      <c r="I21" s="78">
        <f t="shared" si="0"/>
        <v>20</v>
      </c>
      <c r="J21" s="79" t="s">
        <v>127</v>
      </c>
      <c r="K21" s="70">
        <v>212</v>
      </c>
      <c r="L21" s="70">
        <v>6</v>
      </c>
      <c r="M21" s="79" t="s">
        <v>360</v>
      </c>
      <c r="N21" s="70" t="s">
        <v>420</v>
      </c>
      <c r="O21" s="79" t="s">
        <v>420</v>
      </c>
      <c r="P21" s="79" t="s">
        <v>365</v>
      </c>
      <c r="Q21" s="79" t="s">
        <v>479</v>
      </c>
      <c r="R21" s="79" t="s">
        <v>533</v>
      </c>
      <c r="S21" s="79" t="s">
        <v>338</v>
      </c>
      <c r="T21" s="89" t="s">
        <v>293</v>
      </c>
      <c r="U21" s="81" t="s">
        <v>365</v>
      </c>
      <c r="V21" s="65" t="s">
        <v>365</v>
      </c>
      <c r="W21" s="94" t="s">
        <v>270</v>
      </c>
    </row>
    <row r="22" spans="1:23" ht="43.5" hidden="1" customHeight="1" x14ac:dyDescent="0.2">
      <c r="A22" s="72">
        <v>20</v>
      </c>
      <c r="B22" s="83" t="s">
        <v>179</v>
      </c>
      <c r="C22" s="84" t="s">
        <v>346</v>
      </c>
      <c r="D22" s="55" t="s">
        <v>121</v>
      </c>
      <c r="E22" s="55">
        <v>2012</v>
      </c>
      <c r="F22" s="85">
        <v>40940</v>
      </c>
      <c r="G22" s="86">
        <v>41757</v>
      </c>
      <c r="H22" s="87">
        <v>2014</v>
      </c>
      <c r="I22" s="88">
        <f t="shared" si="0"/>
        <v>26</v>
      </c>
      <c r="J22" s="79" t="s">
        <v>180</v>
      </c>
      <c r="K22" s="70">
        <v>202</v>
      </c>
      <c r="L22" s="70">
        <v>6</v>
      </c>
      <c r="M22" s="79" t="s">
        <v>361</v>
      </c>
      <c r="N22" s="70" t="s">
        <v>418</v>
      </c>
      <c r="O22" s="79" t="s">
        <v>418</v>
      </c>
      <c r="P22" s="79" t="s">
        <v>365</v>
      </c>
      <c r="Q22" s="79" t="s">
        <v>478</v>
      </c>
      <c r="R22" s="79" t="s">
        <v>615</v>
      </c>
      <c r="S22" s="79" t="s">
        <v>338</v>
      </c>
      <c r="T22" s="89" t="s">
        <v>165</v>
      </c>
      <c r="U22" s="89" t="s">
        <v>365</v>
      </c>
      <c r="V22" s="65" t="s">
        <v>181</v>
      </c>
      <c r="W22" s="94" t="s">
        <v>182</v>
      </c>
    </row>
    <row r="23" spans="1:23" ht="38.25" hidden="1" customHeight="1" x14ac:dyDescent="0.2">
      <c r="A23" s="72">
        <v>21</v>
      </c>
      <c r="B23" s="83" t="s">
        <v>334</v>
      </c>
      <c r="C23" s="84" t="s">
        <v>346</v>
      </c>
      <c r="D23" s="55" t="s">
        <v>121</v>
      </c>
      <c r="E23" s="55">
        <v>2015</v>
      </c>
      <c r="F23" s="85">
        <v>42036</v>
      </c>
      <c r="G23" s="86">
        <v>42702</v>
      </c>
      <c r="H23" s="87">
        <v>2016</v>
      </c>
      <c r="I23" s="88">
        <f t="shared" si="0"/>
        <v>21</v>
      </c>
      <c r="J23" s="79" t="s">
        <v>335</v>
      </c>
      <c r="K23" s="70">
        <v>225</v>
      </c>
      <c r="L23" s="70">
        <v>5</v>
      </c>
      <c r="M23" s="79" t="s">
        <v>362</v>
      </c>
      <c r="N23" s="70" t="s">
        <v>418</v>
      </c>
      <c r="O23" s="79" t="s">
        <v>418</v>
      </c>
      <c r="P23" s="79" t="s">
        <v>365</v>
      </c>
      <c r="Q23" s="79" t="s">
        <v>480</v>
      </c>
      <c r="R23" s="79" t="s">
        <v>534</v>
      </c>
      <c r="S23" s="79" t="s">
        <v>338</v>
      </c>
      <c r="T23" s="89" t="s">
        <v>79</v>
      </c>
      <c r="U23" s="89" t="s">
        <v>237</v>
      </c>
      <c r="V23" s="65" t="s">
        <v>365</v>
      </c>
      <c r="W23" s="79" t="s">
        <v>336</v>
      </c>
    </row>
    <row r="24" spans="1:23" ht="51.75" hidden="1" customHeight="1" x14ac:dyDescent="0.25">
      <c r="A24" s="72">
        <v>22</v>
      </c>
      <c r="B24" s="73" t="s">
        <v>42</v>
      </c>
      <c r="C24" s="74" t="s">
        <v>347</v>
      </c>
      <c r="D24" s="74" t="s">
        <v>122</v>
      </c>
      <c r="E24" s="74">
        <v>2010</v>
      </c>
      <c r="F24" s="75">
        <v>40238</v>
      </c>
      <c r="G24" s="76">
        <v>40854</v>
      </c>
      <c r="H24" s="77">
        <v>2011</v>
      </c>
      <c r="I24" s="78">
        <f t="shared" si="0"/>
        <v>20</v>
      </c>
      <c r="J24" s="79" t="s">
        <v>112</v>
      </c>
      <c r="K24" s="70">
        <v>182</v>
      </c>
      <c r="L24" s="70">
        <v>5</v>
      </c>
      <c r="M24" s="79" t="s">
        <v>363</v>
      </c>
      <c r="N24" s="70" t="s">
        <v>420</v>
      </c>
      <c r="O24" s="79" t="s">
        <v>420</v>
      </c>
      <c r="P24" s="79" t="s">
        <v>365</v>
      </c>
      <c r="Q24" s="79" t="s">
        <v>481</v>
      </c>
      <c r="R24" s="79" t="s">
        <v>535</v>
      </c>
      <c r="S24" s="79" t="s">
        <v>338</v>
      </c>
      <c r="T24" s="89" t="s">
        <v>293</v>
      </c>
      <c r="U24" s="81" t="s">
        <v>365</v>
      </c>
      <c r="V24" s="82" t="s">
        <v>87</v>
      </c>
      <c r="W24" s="82" t="s">
        <v>105</v>
      </c>
    </row>
    <row r="25" spans="1:23" ht="12.75" customHeight="1" x14ac:dyDescent="0.2">
      <c r="A25" s="72">
        <v>23</v>
      </c>
      <c r="B25" s="73" t="s">
        <v>430</v>
      </c>
      <c r="C25" s="74" t="s">
        <v>347</v>
      </c>
      <c r="D25" s="100" t="s">
        <v>460</v>
      </c>
      <c r="E25" s="100"/>
      <c r="F25" s="99"/>
      <c r="G25" s="76">
        <v>42857</v>
      </c>
      <c r="H25" s="77">
        <v>2017</v>
      </c>
      <c r="I25" s="91">
        <f t="shared" si="0"/>
        <v>1408</v>
      </c>
      <c r="J25" s="79" t="s">
        <v>459</v>
      </c>
      <c r="K25" s="70">
        <v>140</v>
      </c>
      <c r="L25" s="70">
        <v>6</v>
      </c>
      <c r="M25" s="79" t="s">
        <v>461</v>
      </c>
      <c r="N25" s="70" t="s">
        <v>420</v>
      </c>
      <c r="O25" s="79" t="s">
        <v>420</v>
      </c>
      <c r="P25" s="79" t="s">
        <v>475</v>
      </c>
      <c r="Q25" s="79" t="s">
        <v>482</v>
      </c>
      <c r="R25" s="79" t="s">
        <v>536</v>
      </c>
      <c r="S25" s="79" t="s">
        <v>338</v>
      </c>
      <c r="T25" s="89" t="s">
        <v>293</v>
      </c>
      <c r="U25" s="81" t="s">
        <v>365</v>
      </c>
      <c r="V25" s="82" t="s">
        <v>365</v>
      </c>
      <c r="W25" s="82" t="s">
        <v>545</v>
      </c>
    </row>
    <row r="26" spans="1:23" ht="38.25" hidden="1" customHeight="1" x14ac:dyDescent="0.2">
      <c r="A26" s="72">
        <v>24</v>
      </c>
      <c r="B26" s="83" t="s">
        <v>250</v>
      </c>
      <c r="C26" s="84" t="s">
        <v>347</v>
      </c>
      <c r="D26" s="55" t="s">
        <v>121</v>
      </c>
      <c r="E26" s="55">
        <v>2013</v>
      </c>
      <c r="F26" s="85">
        <v>41306</v>
      </c>
      <c r="G26" s="86">
        <v>42123</v>
      </c>
      <c r="H26" s="87">
        <v>2015</v>
      </c>
      <c r="I26" s="88">
        <f t="shared" si="0"/>
        <v>26</v>
      </c>
      <c r="J26" s="79" t="s">
        <v>281</v>
      </c>
      <c r="K26" s="70">
        <v>166</v>
      </c>
      <c r="L26" s="70">
        <v>6</v>
      </c>
      <c r="M26" s="79" t="s">
        <v>364</v>
      </c>
      <c r="N26" s="70" t="s">
        <v>418</v>
      </c>
      <c r="O26" s="79" t="s">
        <v>420</v>
      </c>
      <c r="P26" s="79" t="s">
        <v>365</v>
      </c>
      <c r="Q26" s="79" t="s">
        <v>484</v>
      </c>
      <c r="R26" s="79" t="s">
        <v>483</v>
      </c>
      <c r="S26" s="79" t="s">
        <v>338</v>
      </c>
      <c r="T26" s="89" t="s">
        <v>293</v>
      </c>
      <c r="U26" s="89" t="s">
        <v>234</v>
      </c>
      <c r="V26" s="79" t="s">
        <v>365</v>
      </c>
      <c r="W26" s="79" t="s">
        <v>271</v>
      </c>
    </row>
    <row r="27" spans="1:23" ht="38.25" hidden="1" customHeight="1" x14ac:dyDescent="0.25">
      <c r="A27" s="72">
        <v>25</v>
      </c>
      <c r="B27" s="73" t="s">
        <v>48</v>
      </c>
      <c r="C27" s="74" t="s">
        <v>347</v>
      </c>
      <c r="D27" s="74" t="s">
        <v>126</v>
      </c>
      <c r="E27" s="74">
        <v>2011</v>
      </c>
      <c r="F27" s="75">
        <v>40576</v>
      </c>
      <c r="G27" s="76">
        <v>41213</v>
      </c>
      <c r="H27" s="77">
        <v>2012</v>
      </c>
      <c r="I27" s="78">
        <f t="shared" si="0"/>
        <v>20</v>
      </c>
      <c r="J27" s="79" t="s">
        <v>140</v>
      </c>
      <c r="K27" s="70">
        <v>233</v>
      </c>
      <c r="L27" s="70">
        <v>5</v>
      </c>
      <c r="M27" s="79" t="s">
        <v>366</v>
      </c>
      <c r="N27" s="70" t="s">
        <v>418</v>
      </c>
      <c r="O27" s="79" t="s">
        <v>418</v>
      </c>
      <c r="P27" s="79" t="s">
        <v>365</v>
      </c>
      <c r="Q27" s="79" t="s">
        <v>484</v>
      </c>
      <c r="R27" s="79" t="s">
        <v>558</v>
      </c>
      <c r="S27" s="79" t="s">
        <v>339</v>
      </c>
      <c r="T27" s="81" t="s">
        <v>59</v>
      </c>
      <c r="U27" s="81" t="s">
        <v>365</v>
      </c>
      <c r="V27" s="65" t="s">
        <v>67</v>
      </c>
      <c r="W27" s="82" t="s">
        <v>141</v>
      </c>
    </row>
    <row r="28" spans="1:23" ht="38.25" hidden="1" customHeight="1" x14ac:dyDescent="0.2">
      <c r="A28" s="72">
        <v>26</v>
      </c>
      <c r="B28" s="83" t="s">
        <v>265</v>
      </c>
      <c r="C28" s="84" t="s">
        <v>347</v>
      </c>
      <c r="D28" s="55" t="s">
        <v>121</v>
      </c>
      <c r="E28" s="55">
        <v>2013</v>
      </c>
      <c r="F28" s="85">
        <v>41306</v>
      </c>
      <c r="G28" s="86">
        <v>42249</v>
      </c>
      <c r="H28" s="87">
        <v>2015</v>
      </c>
      <c r="I28" s="88">
        <f t="shared" si="0"/>
        <v>31</v>
      </c>
      <c r="J28" s="79" t="s">
        <v>277</v>
      </c>
      <c r="K28" s="70">
        <v>107</v>
      </c>
      <c r="L28" s="70">
        <v>5</v>
      </c>
      <c r="M28" s="79" t="s">
        <v>367</v>
      </c>
      <c r="N28" s="70" t="s">
        <v>418</v>
      </c>
      <c r="O28" s="79" t="s">
        <v>420</v>
      </c>
      <c r="P28" s="79" t="s">
        <v>365</v>
      </c>
      <c r="Q28" s="79" t="s">
        <v>484</v>
      </c>
      <c r="R28" s="79" t="s">
        <v>584</v>
      </c>
      <c r="S28" s="101" t="s">
        <v>339</v>
      </c>
      <c r="T28" s="89" t="s">
        <v>57</v>
      </c>
      <c r="U28" s="89" t="s">
        <v>365</v>
      </c>
      <c r="V28" s="65" t="s">
        <v>266</v>
      </c>
      <c r="W28" s="65" t="s">
        <v>267</v>
      </c>
    </row>
    <row r="29" spans="1:23" ht="63.75" hidden="1" x14ac:dyDescent="0.25">
      <c r="A29" s="72">
        <v>27</v>
      </c>
      <c r="B29" s="73" t="s">
        <v>43</v>
      </c>
      <c r="C29" s="74" t="s">
        <v>346</v>
      </c>
      <c r="D29" s="74" t="s">
        <v>121</v>
      </c>
      <c r="E29" s="74">
        <v>2010</v>
      </c>
      <c r="F29" s="75">
        <v>40238</v>
      </c>
      <c r="G29" s="76">
        <v>40875</v>
      </c>
      <c r="H29" s="77">
        <v>2011</v>
      </c>
      <c r="I29" s="78">
        <f t="shared" si="0"/>
        <v>20</v>
      </c>
      <c r="J29" s="79" t="s">
        <v>92</v>
      </c>
      <c r="K29" s="70">
        <v>104</v>
      </c>
      <c r="L29" s="70">
        <v>8</v>
      </c>
      <c r="M29" s="79" t="s">
        <v>368</v>
      </c>
      <c r="N29" s="70" t="s">
        <v>420</v>
      </c>
      <c r="O29" s="79" t="s">
        <v>420</v>
      </c>
      <c r="P29" s="79" t="s">
        <v>365</v>
      </c>
      <c r="Q29" s="79" t="s">
        <v>485</v>
      </c>
      <c r="R29" s="79" t="s">
        <v>585</v>
      </c>
      <c r="S29" s="79" t="s">
        <v>338</v>
      </c>
      <c r="T29" s="81" t="s">
        <v>76</v>
      </c>
      <c r="U29" s="81" t="s">
        <v>365</v>
      </c>
      <c r="V29" s="82" t="s">
        <v>93</v>
      </c>
      <c r="W29" s="82" t="s">
        <v>71</v>
      </c>
    </row>
    <row r="30" spans="1:23" ht="25.5" hidden="1" customHeight="1" x14ac:dyDescent="0.25">
      <c r="A30" s="72">
        <v>28</v>
      </c>
      <c r="B30" s="73" t="s">
        <v>49</v>
      </c>
      <c r="C30" s="74" t="s">
        <v>346</v>
      </c>
      <c r="D30" s="74" t="s">
        <v>121</v>
      </c>
      <c r="E30" s="74">
        <v>2011</v>
      </c>
      <c r="F30" s="75">
        <v>40576</v>
      </c>
      <c r="G30" s="76">
        <v>41213</v>
      </c>
      <c r="H30" s="77">
        <v>2012</v>
      </c>
      <c r="I30" s="78">
        <f t="shared" si="0"/>
        <v>20</v>
      </c>
      <c r="J30" s="79" t="s">
        <v>611</v>
      </c>
      <c r="K30" s="55">
        <v>162</v>
      </c>
      <c r="L30" s="55">
        <v>6</v>
      </c>
      <c r="M30" s="65" t="s">
        <v>369</v>
      </c>
      <c r="N30" s="55" t="s">
        <v>420</v>
      </c>
      <c r="O30" s="65" t="s">
        <v>418</v>
      </c>
      <c r="P30" s="65" t="s">
        <v>365</v>
      </c>
      <c r="Q30" s="65" t="s">
        <v>485</v>
      </c>
      <c r="R30" s="65" t="s">
        <v>564</v>
      </c>
      <c r="S30" s="79" t="s">
        <v>339</v>
      </c>
      <c r="T30" s="81" t="s">
        <v>60</v>
      </c>
      <c r="U30" s="81" t="s">
        <v>365</v>
      </c>
      <c r="V30" s="82" t="s">
        <v>365</v>
      </c>
      <c r="W30" s="94" t="s">
        <v>257</v>
      </c>
    </row>
    <row r="31" spans="1:23" ht="51" hidden="1" customHeight="1" x14ac:dyDescent="0.2">
      <c r="A31" s="72">
        <v>29</v>
      </c>
      <c r="B31" s="83" t="s">
        <v>173</v>
      </c>
      <c r="C31" s="84" t="s">
        <v>346</v>
      </c>
      <c r="D31" s="55" t="s">
        <v>121</v>
      </c>
      <c r="E31" s="55">
        <v>2012</v>
      </c>
      <c r="F31" s="85">
        <v>40940</v>
      </c>
      <c r="G31" s="86">
        <v>41738</v>
      </c>
      <c r="H31" s="87">
        <v>2014</v>
      </c>
      <c r="I31" s="88">
        <f t="shared" si="0"/>
        <v>26</v>
      </c>
      <c r="J31" s="79" t="s">
        <v>174</v>
      </c>
      <c r="K31" s="70">
        <v>142</v>
      </c>
      <c r="L31" s="70">
        <v>7</v>
      </c>
      <c r="M31" s="79" t="s">
        <v>370</v>
      </c>
      <c r="N31" s="70" t="s">
        <v>420</v>
      </c>
      <c r="O31" s="79" t="s">
        <v>420</v>
      </c>
      <c r="P31" s="79" t="s">
        <v>365</v>
      </c>
      <c r="Q31" s="79" t="s">
        <v>486</v>
      </c>
      <c r="R31" s="79" t="s">
        <v>565</v>
      </c>
      <c r="S31" s="79" t="s">
        <v>338</v>
      </c>
      <c r="T31" s="89" t="s">
        <v>33</v>
      </c>
      <c r="U31" s="89" t="s">
        <v>60</v>
      </c>
      <c r="V31" s="65" t="s">
        <v>175</v>
      </c>
      <c r="W31" s="65" t="s">
        <v>176</v>
      </c>
    </row>
    <row r="32" spans="1:23" ht="38.25" hidden="1" customHeight="1" x14ac:dyDescent="0.25">
      <c r="A32" s="72">
        <v>30</v>
      </c>
      <c r="B32" s="73" t="s">
        <v>50</v>
      </c>
      <c r="C32" s="74" t="s">
        <v>347</v>
      </c>
      <c r="D32" s="74" t="s">
        <v>126</v>
      </c>
      <c r="E32" s="74">
        <v>2011</v>
      </c>
      <c r="F32" s="75">
        <v>40576</v>
      </c>
      <c r="G32" s="76">
        <v>41211</v>
      </c>
      <c r="H32" s="77">
        <v>2012</v>
      </c>
      <c r="I32" s="78">
        <f t="shared" si="0"/>
        <v>20</v>
      </c>
      <c r="J32" s="79" t="s">
        <v>133</v>
      </c>
      <c r="K32" s="70">
        <v>114</v>
      </c>
      <c r="L32" s="70">
        <v>6</v>
      </c>
      <c r="M32" s="79" t="s">
        <v>371</v>
      </c>
      <c r="N32" s="70" t="s">
        <v>420</v>
      </c>
      <c r="O32" s="79" t="s">
        <v>418</v>
      </c>
      <c r="P32" s="79" t="s">
        <v>365</v>
      </c>
      <c r="Q32" s="79" t="s">
        <v>487</v>
      </c>
      <c r="R32" s="79" t="s">
        <v>566</v>
      </c>
      <c r="S32" s="79" t="s">
        <v>338</v>
      </c>
      <c r="T32" s="81" t="s">
        <v>61</v>
      </c>
      <c r="U32" s="81" t="s">
        <v>58</v>
      </c>
      <c r="V32" s="82" t="s">
        <v>365</v>
      </c>
      <c r="W32" s="94" t="s">
        <v>258</v>
      </c>
    </row>
    <row r="33" spans="1:23" ht="38.25" hidden="1" customHeight="1" x14ac:dyDescent="0.2">
      <c r="A33" s="72">
        <v>31</v>
      </c>
      <c r="B33" s="73" t="s">
        <v>431</v>
      </c>
      <c r="C33" s="74" t="s">
        <v>346</v>
      </c>
      <c r="D33" s="74" t="s">
        <v>418</v>
      </c>
      <c r="E33" s="74"/>
      <c r="F33" s="99"/>
      <c r="G33" s="102" t="s">
        <v>365</v>
      </c>
      <c r="H33" s="103"/>
      <c r="I33" s="91" t="e">
        <f t="shared" si="0"/>
        <v>#VALUE!</v>
      </c>
      <c r="J33" s="79" t="s">
        <v>453</v>
      </c>
      <c r="K33" s="70">
        <v>154</v>
      </c>
      <c r="L33" s="70">
        <v>7</v>
      </c>
      <c r="M33" s="79" t="s">
        <v>455</v>
      </c>
      <c r="N33" s="70" t="s">
        <v>420</v>
      </c>
      <c r="O33" s="79" t="s">
        <v>420</v>
      </c>
      <c r="P33" s="79" t="s">
        <v>365</v>
      </c>
      <c r="Q33" s="79" t="s">
        <v>488</v>
      </c>
      <c r="R33" s="79" t="s">
        <v>581</v>
      </c>
      <c r="S33" s="79" t="s">
        <v>339</v>
      </c>
      <c r="T33" s="81" t="s">
        <v>454</v>
      </c>
      <c r="U33" s="81"/>
      <c r="V33" s="82" t="s">
        <v>546</v>
      </c>
      <c r="W33" s="94" t="s">
        <v>365</v>
      </c>
    </row>
    <row r="34" spans="1:23" ht="51" hidden="1" customHeight="1" x14ac:dyDescent="0.2">
      <c r="A34" s="72">
        <v>32</v>
      </c>
      <c r="B34" s="83" t="s">
        <v>326</v>
      </c>
      <c r="C34" s="84" t="s">
        <v>347</v>
      </c>
      <c r="D34" s="55" t="s">
        <v>230</v>
      </c>
      <c r="E34" s="55">
        <v>2014</v>
      </c>
      <c r="F34" s="85">
        <v>41671</v>
      </c>
      <c r="G34" s="86">
        <v>42541</v>
      </c>
      <c r="H34" s="87">
        <v>2016</v>
      </c>
      <c r="I34" s="88">
        <f t="shared" si="0"/>
        <v>28</v>
      </c>
      <c r="J34" s="79" t="s">
        <v>327</v>
      </c>
      <c r="K34" s="70">
        <v>141</v>
      </c>
      <c r="L34" s="70">
        <v>6</v>
      </c>
      <c r="M34" s="79" t="s">
        <v>372</v>
      </c>
      <c r="N34" s="70" t="s">
        <v>420</v>
      </c>
      <c r="O34" s="79" t="s">
        <v>420</v>
      </c>
      <c r="P34" s="79" t="s">
        <v>365</v>
      </c>
      <c r="Q34" s="79" t="s">
        <v>489</v>
      </c>
      <c r="R34" s="79" t="s">
        <v>595</v>
      </c>
      <c r="S34" s="79" t="s">
        <v>338</v>
      </c>
      <c r="T34" s="89" t="s">
        <v>76</v>
      </c>
      <c r="U34" s="89"/>
      <c r="V34" s="65" t="s">
        <v>328</v>
      </c>
      <c r="W34" s="79" t="s">
        <v>276</v>
      </c>
    </row>
    <row r="35" spans="1:23" ht="45" hidden="1" customHeight="1" x14ac:dyDescent="0.2">
      <c r="A35" s="72">
        <v>33</v>
      </c>
      <c r="B35" s="83" t="s">
        <v>329</v>
      </c>
      <c r="C35" s="84" t="s">
        <v>346</v>
      </c>
      <c r="D35" s="55" t="s">
        <v>121</v>
      </c>
      <c r="E35" s="55">
        <v>2014</v>
      </c>
      <c r="F35" s="85">
        <v>41671</v>
      </c>
      <c r="G35" s="86">
        <v>42632</v>
      </c>
      <c r="H35" s="87">
        <v>2016</v>
      </c>
      <c r="I35" s="88">
        <f t="shared" si="0"/>
        <v>31</v>
      </c>
      <c r="J35" s="65" t="s">
        <v>330</v>
      </c>
      <c r="K35" s="70">
        <v>153</v>
      </c>
      <c r="L35" s="70">
        <v>8</v>
      </c>
      <c r="M35" s="79" t="s">
        <v>373</v>
      </c>
      <c r="N35" s="70" t="s">
        <v>420</v>
      </c>
      <c r="O35" s="79" t="s">
        <v>420</v>
      </c>
      <c r="P35" s="79" t="s">
        <v>475</v>
      </c>
      <c r="Q35" s="79" t="s">
        <v>490</v>
      </c>
      <c r="R35" s="79" t="s">
        <v>567</v>
      </c>
      <c r="S35" s="79" t="s">
        <v>339</v>
      </c>
      <c r="T35" s="89" t="s">
        <v>223</v>
      </c>
      <c r="U35" s="89"/>
      <c r="V35" s="65" t="s">
        <v>36</v>
      </c>
      <c r="W35" s="65" t="s">
        <v>235</v>
      </c>
    </row>
    <row r="36" spans="1:23" ht="102" hidden="1" x14ac:dyDescent="0.2">
      <c r="A36" s="72">
        <v>34</v>
      </c>
      <c r="B36" s="83" t="s">
        <v>305</v>
      </c>
      <c r="C36" s="84" t="s">
        <v>346</v>
      </c>
      <c r="D36" s="55" t="s">
        <v>121</v>
      </c>
      <c r="E36" s="55">
        <v>2014</v>
      </c>
      <c r="F36" s="85">
        <v>41671</v>
      </c>
      <c r="G36" s="86">
        <v>42473</v>
      </c>
      <c r="H36" s="87">
        <v>2016</v>
      </c>
      <c r="I36" s="88">
        <f t="shared" si="0"/>
        <v>26</v>
      </c>
      <c r="J36" s="79" t="s">
        <v>307</v>
      </c>
      <c r="K36" s="70">
        <v>255</v>
      </c>
      <c r="L36" s="70">
        <v>6</v>
      </c>
      <c r="M36" s="79" t="s">
        <v>374</v>
      </c>
      <c r="N36" s="70" t="s">
        <v>420</v>
      </c>
      <c r="O36" s="79" t="s">
        <v>420</v>
      </c>
      <c r="P36" s="79" t="s">
        <v>365</v>
      </c>
      <c r="Q36" s="79" t="s">
        <v>491</v>
      </c>
      <c r="R36" s="79" t="s">
        <v>586</v>
      </c>
      <c r="S36" s="79" t="s">
        <v>338</v>
      </c>
      <c r="T36" s="89" t="s">
        <v>293</v>
      </c>
      <c r="U36" s="89" t="s">
        <v>365</v>
      </c>
      <c r="V36" s="65" t="s">
        <v>365</v>
      </c>
      <c r="W36" s="79" t="s">
        <v>306</v>
      </c>
    </row>
    <row r="37" spans="1:23" ht="38.25" hidden="1" x14ac:dyDescent="0.2">
      <c r="A37" s="72">
        <v>35</v>
      </c>
      <c r="B37" s="83" t="s">
        <v>168</v>
      </c>
      <c r="C37" s="84" t="s">
        <v>346</v>
      </c>
      <c r="D37" s="55" t="s">
        <v>121</v>
      </c>
      <c r="E37" s="55">
        <v>2012</v>
      </c>
      <c r="F37" s="85">
        <v>40940</v>
      </c>
      <c r="G37" s="86">
        <v>41731</v>
      </c>
      <c r="H37" s="87">
        <v>2014</v>
      </c>
      <c r="I37" s="88">
        <f t="shared" si="0"/>
        <v>26</v>
      </c>
      <c r="J37" s="79" t="s">
        <v>227</v>
      </c>
      <c r="K37" s="70">
        <v>155</v>
      </c>
      <c r="L37" s="70">
        <v>6</v>
      </c>
      <c r="M37" s="79" t="s">
        <v>365</v>
      </c>
      <c r="N37" s="70" t="s">
        <v>418</v>
      </c>
      <c r="O37" s="79" t="s">
        <v>418</v>
      </c>
      <c r="P37" s="79" t="s">
        <v>365</v>
      </c>
      <c r="Q37" s="79" t="s">
        <v>492</v>
      </c>
      <c r="R37" s="79" t="s">
        <v>603</v>
      </c>
      <c r="S37" s="79" t="s">
        <v>339</v>
      </c>
      <c r="T37" s="89" t="s">
        <v>39</v>
      </c>
      <c r="U37" s="89" t="s">
        <v>365</v>
      </c>
      <c r="V37" s="65" t="s">
        <v>57</v>
      </c>
      <c r="W37" s="65" t="s">
        <v>159</v>
      </c>
    </row>
    <row r="38" spans="1:23" ht="63.75" hidden="1" x14ac:dyDescent="0.2">
      <c r="A38" s="72">
        <v>36</v>
      </c>
      <c r="B38" s="83" t="s">
        <v>170</v>
      </c>
      <c r="C38" s="84" t="s">
        <v>346</v>
      </c>
      <c r="D38" s="55" t="s">
        <v>121</v>
      </c>
      <c r="E38" s="55">
        <v>2012</v>
      </c>
      <c r="F38" s="85">
        <v>40940</v>
      </c>
      <c r="G38" s="86">
        <v>41737</v>
      </c>
      <c r="H38" s="87">
        <v>2014</v>
      </c>
      <c r="I38" s="88">
        <f t="shared" si="0"/>
        <v>26</v>
      </c>
      <c r="J38" s="79" t="s">
        <v>171</v>
      </c>
      <c r="K38" s="70">
        <v>328</v>
      </c>
      <c r="L38" s="70">
        <v>6</v>
      </c>
      <c r="M38" s="79" t="s">
        <v>365</v>
      </c>
      <c r="N38" s="70" t="s">
        <v>420</v>
      </c>
      <c r="O38" s="79" t="s">
        <v>418</v>
      </c>
      <c r="P38" s="79" t="s">
        <v>365</v>
      </c>
      <c r="Q38" s="79" t="s">
        <v>493</v>
      </c>
      <c r="R38" s="79" t="s">
        <v>568</v>
      </c>
      <c r="S38" s="79" t="s">
        <v>338</v>
      </c>
      <c r="T38" s="89" t="s">
        <v>76</v>
      </c>
      <c r="U38" s="89" t="s">
        <v>91</v>
      </c>
      <c r="V38" s="65" t="s">
        <v>60</v>
      </c>
      <c r="W38" s="65" t="s">
        <v>172</v>
      </c>
    </row>
    <row r="39" spans="1:23" ht="38.25" hidden="1" customHeight="1" x14ac:dyDescent="0.2">
      <c r="A39" s="72">
        <v>37</v>
      </c>
      <c r="B39" s="83" t="s">
        <v>216</v>
      </c>
      <c r="C39" s="84" t="s">
        <v>347</v>
      </c>
      <c r="D39" s="55" t="s">
        <v>121</v>
      </c>
      <c r="E39" s="55">
        <v>2012</v>
      </c>
      <c r="F39" s="85">
        <v>40940</v>
      </c>
      <c r="G39" s="86">
        <v>41953</v>
      </c>
      <c r="H39" s="87">
        <v>2014</v>
      </c>
      <c r="I39" s="88">
        <f t="shared" si="0"/>
        <v>33</v>
      </c>
      <c r="J39" s="79" t="s">
        <v>217</v>
      </c>
      <c r="K39" s="70">
        <v>166</v>
      </c>
      <c r="L39" s="70">
        <v>6</v>
      </c>
      <c r="M39" s="79" t="s">
        <v>375</v>
      </c>
      <c r="N39" s="70" t="s">
        <v>420</v>
      </c>
      <c r="O39" s="79" t="s">
        <v>420</v>
      </c>
      <c r="P39" s="79" t="s">
        <v>365</v>
      </c>
      <c r="Q39" s="79" t="s">
        <v>491</v>
      </c>
      <c r="R39" s="79" t="s">
        <v>558</v>
      </c>
      <c r="S39" s="79" t="s">
        <v>339</v>
      </c>
      <c r="T39" s="89" t="s">
        <v>218</v>
      </c>
      <c r="U39" s="89" t="s">
        <v>365</v>
      </c>
      <c r="V39" s="65" t="s">
        <v>158</v>
      </c>
      <c r="W39" s="65" t="s">
        <v>219</v>
      </c>
    </row>
    <row r="40" spans="1:23" ht="89.25" hidden="1" x14ac:dyDescent="0.25">
      <c r="A40" s="72">
        <v>38</v>
      </c>
      <c r="B40" s="73" t="s">
        <v>44</v>
      </c>
      <c r="C40" s="74" t="s">
        <v>346</v>
      </c>
      <c r="D40" s="74" t="s">
        <v>121</v>
      </c>
      <c r="E40" s="74">
        <v>2010</v>
      </c>
      <c r="F40" s="75">
        <v>40238</v>
      </c>
      <c r="G40" s="76">
        <v>40869</v>
      </c>
      <c r="H40" s="77">
        <v>2011</v>
      </c>
      <c r="I40" s="78">
        <f t="shared" si="0"/>
        <v>20</v>
      </c>
      <c r="J40" s="79" t="s">
        <v>88</v>
      </c>
      <c r="K40" s="70">
        <v>258</v>
      </c>
      <c r="L40" s="70">
        <v>5</v>
      </c>
      <c r="M40" s="79" t="s">
        <v>556</v>
      </c>
      <c r="N40" s="70" t="s">
        <v>420</v>
      </c>
      <c r="O40" s="79" t="s">
        <v>420</v>
      </c>
      <c r="P40" s="79" t="s">
        <v>365</v>
      </c>
      <c r="Q40" s="79" t="s">
        <v>485</v>
      </c>
      <c r="R40" s="79" t="s">
        <v>604</v>
      </c>
      <c r="S40" s="79" t="s">
        <v>338</v>
      </c>
      <c r="T40" s="81" t="s">
        <v>35</v>
      </c>
      <c r="U40" s="81" t="s">
        <v>90</v>
      </c>
      <c r="V40" s="82" t="s">
        <v>91</v>
      </c>
      <c r="W40" s="82" t="s">
        <v>97</v>
      </c>
    </row>
    <row r="41" spans="1:23" ht="25.5" customHeight="1" x14ac:dyDescent="0.2">
      <c r="A41" s="72">
        <v>39</v>
      </c>
      <c r="B41" s="73" t="s">
        <v>432</v>
      </c>
      <c r="C41" s="74" t="s">
        <v>346</v>
      </c>
      <c r="D41" s="74" t="s">
        <v>121</v>
      </c>
      <c r="E41" s="74"/>
      <c r="F41" s="99"/>
      <c r="G41" s="102"/>
      <c r="H41" s="103"/>
      <c r="I41" s="91">
        <f t="shared" si="0"/>
        <v>0</v>
      </c>
      <c r="J41" s="79" t="s">
        <v>439</v>
      </c>
      <c r="K41" s="70">
        <v>242</v>
      </c>
      <c r="L41" s="70">
        <v>6</v>
      </c>
      <c r="M41" s="79" t="s">
        <v>440</v>
      </c>
      <c r="N41" s="70" t="s">
        <v>420</v>
      </c>
      <c r="O41" s="79" t="s">
        <v>418</v>
      </c>
      <c r="P41" s="79" t="s">
        <v>365</v>
      </c>
      <c r="Q41" s="79" t="s">
        <v>479</v>
      </c>
      <c r="R41" s="79" t="s">
        <v>616</v>
      </c>
      <c r="S41" s="79" t="s">
        <v>338</v>
      </c>
      <c r="T41" s="81" t="s">
        <v>441</v>
      </c>
      <c r="U41" s="81" t="s">
        <v>365</v>
      </c>
      <c r="V41" s="82" t="s">
        <v>365</v>
      </c>
      <c r="W41" s="82" t="s">
        <v>547</v>
      </c>
    </row>
    <row r="42" spans="1:23" ht="114.75" hidden="1" x14ac:dyDescent="0.25">
      <c r="A42" s="72">
        <v>40</v>
      </c>
      <c r="B42" s="73" t="s">
        <v>29</v>
      </c>
      <c r="C42" s="74" t="s">
        <v>346</v>
      </c>
      <c r="D42" s="74" t="s">
        <v>121</v>
      </c>
      <c r="E42" s="74">
        <v>2009</v>
      </c>
      <c r="F42" s="75">
        <v>40028</v>
      </c>
      <c r="G42" s="76">
        <v>40696</v>
      </c>
      <c r="H42" s="77">
        <v>2011</v>
      </c>
      <c r="I42" s="78">
        <f t="shared" si="0"/>
        <v>22</v>
      </c>
      <c r="J42" s="79" t="s">
        <v>30</v>
      </c>
      <c r="K42" s="70">
        <v>156</v>
      </c>
      <c r="L42" s="70">
        <v>4</v>
      </c>
      <c r="M42" s="79" t="s">
        <v>376</v>
      </c>
      <c r="N42" s="70" t="s">
        <v>420</v>
      </c>
      <c r="O42" s="79" t="s">
        <v>418</v>
      </c>
      <c r="P42" s="79" t="s">
        <v>365</v>
      </c>
      <c r="Q42" s="79" t="s">
        <v>494</v>
      </c>
      <c r="R42" s="79" t="s">
        <v>569</v>
      </c>
      <c r="S42" s="79" t="s">
        <v>339</v>
      </c>
      <c r="T42" s="81" t="s">
        <v>63</v>
      </c>
      <c r="U42" s="81" t="s">
        <v>365</v>
      </c>
      <c r="V42" s="65" t="s">
        <v>57</v>
      </c>
      <c r="W42" s="65" t="s">
        <v>77</v>
      </c>
    </row>
    <row r="43" spans="1:23" ht="48" hidden="1" customHeight="1" x14ac:dyDescent="0.25">
      <c r="A43" s="72">
        <v>41</v>
      </c>
      <c r="B43" s="73" t="s">
        <v>146</v>
      </c>
      <c r="C43" s="74" t="s">
        <v>346</v>
      </c>
      <c r="D43" s="74" t="s">
        <v>126</v>
      </c>
      <c r="E43" s="74">
        <v>2011</v>
      </c>
      <c r="F43" s="75">
        <v>40576</v>
      </c>
      <c r="G43" s="76">
        <v>41248</v>
      </c>
      <c r="H43" s="77">
        <v>2012</v>
      </c>
      <c r="I43" s="78">
        <f t="shared" si="0"/>
        <v>22</v>
      </c>
      <c r="J43" s="79" t="s">
        <v>147</v>
      </c>
      <c r="K43" s="70">
        <v>156</v>
      </c>
      <c r="L43" s="70">
        <v>6</v>
      </c>
      <c r="M43" s="79" t="s">
        <v>377</v>
      </c>
      <c r="N43" s="70" t="s">
        <v>418</v>
      </c>
      <c r="O43" s="79" t="s">
        <v>420</v>
      </c>
      <c r="P43" s="79" t="s">
        <v>365</v>
      </c>
      <c r="Q43" s="79" t="s">
        <v>495</v>
      </c>
      <c r="R43" s="79" t="s">
        <v>594</v>
      </c>
      <c r="S43" s="79" t="s">
        <v>338</v>
      </c>
      <c r="T43" s="81" t="s">
        <v>33</v>
      </c>
      <c r="U43" s="81" t="s">
        <v>365</v>
      </c>
      <c r="V43" s="82" t="s">
        <v>365</v>
      </c>
      <c r="W43" s="94" t="s">
        <v>259</v>
      </c>
    </row>
    <row r="44" spans="1:23" ht="153" hidden="1" x14ac:dyDescent="0.25">
      <c r="A44" s="72">
        <v>42</v>
      </c>
      <c r="B44" s="80" t="s">
        <v>12</v>
      </c>
      <c r="C44" s="92" t="s">
        <v>346</v>
      </c>
      <c r="D44" s="55" t="s">
        <v>150</v>
      </c>
      <c r="E44" s="55">
        <v>2008</v>
      </c>
      <c r="F44" s="93">
        <v>39671</v>
      </c>
      <c r="G44" s="86">
        <v>40576</v>
      </c>
      <c r="H44" s="87">
        <v>2011</v>
      </c>
      <c r="I44" s="78">
        <f t="shared" si="0"/>
        <v>30</v>
      </c>
      <c r="J44" s="94" t="s">
        <v>13</v>
      </c>
      <c r="K44" s="70">
        <v>217</v>
      </c>
      <c r="L44" s="70">
        <v>7</v>
      </c>
      <c r="M44" s="79" t="s">
        <v>378</v>
      </c>
      <c r="N44" s="70" t="s">
        <v>418</v>
      </c>
      <c r="O44" s="79" t="s">
        <v>420</v>
      </c>
      <c r="P44" s="79" t="s">
        <v>365</v>
      </c>
      <c r="Q44" s="104"/>
      <c r="R44" s="79" t="s">
        <v>558</v>
      </c>
      <c r="S44" s="94" t="s">
        <v>339</v>
      </c>
      <c r="T44" s="89" t="s">
        <v>34</v>
      </c>
      <c r="U44" s="65" t="s">
        <v>365</v>
      </c>
      <c r="V44" s="65" t="s">
        <v>365</v>
      </c>
      <c r="W44" s="79" t="s">
        <v>101</v>
      </c>
    </row>
    <row r="45" spans="1:23" ht="25.5" hidden="1" customHeight="1" x14ac:dyDescent="0.2">
      <c r="A45" s="72">
        <v>43</v>
      </c>
      <c r="B45" s="83" t="s">
        <v>224</v>
      </c>
      <c r="C45" s="84" t="s">
        <v>346</v>
      </c>
      <c r="D45" s="55" t="s">
        <v>121</v>
      </c>
      <c r="E45" s="55">
        <v>2013</v>
      </c>
      <c r="F45" s="85">
        <v>41306</v>
      </c>
      <c r="G45" s="86">
        <v>42088</v>
      </c>
      <c r="H45" s="87">
        <v>2015</v>
      </c>
      <c r="I45" s="88">
        <f t="shared" si="0"/>
        <v>25</v>
      </c>
      <c r="J45" s="79" t="s">
        <v>252</v>
      </c>
      <c r="K45" s="70"/>
      <c r="L45" s="70">
        <v>5</v>
      </c>
      <c r="M45" s="79" t="s">
        <v>379</v>
      </c>
      <c r="N45" s="70" t="s">
        <v>420</v>
      </c>
      <c r="O45" s="79" t="s">
        <v>420</v>
      </c>
      <c r="P45" s="79" t="s">
        <v>365</v>
      </c>
      <c r="Q45" s="79" t="s">
        <v>496</v>
      </c>
      <c r="R45" s="79" t="s">
        <v>515</v>
      </c>
      <c r="S45" s="79" t="s">
        <v>338</v>
      </c>
      <c r="T45" s="89" t="s">
        <v>33</v>
      </c>
      <c r="U45" s="89" t="s">
        <v>76</v>
      </c>
      <c r="V45" s="65" t="s">
        <v>365</v>
      </c>
      <c r="W45" s="79" t="s">
        <v>253</v>
      </c>
    </row>
    <row r="46" spans="1:23" ht="51" hidden="1" x14ac:dyDescent="0.25">
      <c r="A46" s="72">
        <v>44</v>
      </c>
      <c r="B46" s="83" t="s">
        <v>433</v>
      </c>
      <c r="C46" s="84" t="s">
        <v>347</v>
      </c>
      <c r="D46" s="55" t="s">
        <v>418</v>
      </c>
      <c r="F46" s="90"/>
      <c r="G46" s="105">
        <v>42870</v>
      </c>
      <c r="H46" s="106">
        <v>2017</v>
      </c>
      <c r="I46" s="91"/>
      <c r="J46" s="79" t="s">
        <v>437</v>
      </c>
      <c r="K46" s="70">
        <v>130</v>
      </c>
      <c r="L46" s="70">
        <v>5</v>
      </c>
      <c r="M46" s="107" t="s">
        <v>438</v>
      </c>
      <c r="N46" s="70" t="s">
        <v>420</v>
      </c>
      <c r="O46" s="79" t="s">
        <v>420</v>
      </c>
      <c r="P46" s="79" t="s">
        <v>365</v>
      </c>
      <c r="Q46" s="79" t="s">
        <v>497</v>
      </c>
      <c r="R46" s="79" t="s">
        <v>561</v>
      </c>
      <c r="S46" s="79" t="s">
        <v>551</v>
      </c>
      <c r="T46" s="89" t="s">
        <v>550</v>
      </c>
      <c r="U46" s="89" t="s">
        <v>365</v>
      </c>
      <c r="V46" s="65" t="s">
        <v>549</v>
      </c>
      <c r="W46" s="79" t="s">
        <v>548</v>
      </c>
    </row>
    <row r="47" spans="1:23" ht="46.5" hidden="1" customHeight="1" x14ac:dyDescent="0.25">
      <c r="A47" s="72">
        <v>45</v>
      </c>
      <c r="B47" s="80" t="s">
        <v>5</v>
      </c>
      <c r="C47" s="92" t="s">
        <v>347</v>
      </c>
      <c r="D47" s="74" t="s">
        <v>122</v>
      </c>
      <c r="E47" s="74">
        <v>2008</v>
      </c>
      <c r="F47" s="93">
        <v>39671</v>
      </c>
      <c r="G47" s="86">
        <v>40309</v>
      </c>
      <c r="H47" s="87">
        <v>2010</v>
      </c>
      <c r="I47" s="78">
        <f>(YEAR(G47)-YEAR(F47))*12+MONTH(G47)-MONTH(F47)</f>
        <v>21</v>
      </c>
      <c r="J47" s="79" t="s">
        <v>6</v>
      </c>
      <c r="K47" s="70">
        <v>201</v>
      </c>
      <c r="L47" s="70">
        <v>5</v>
      </c>
      <c r="M47" s="79" t="s">
        <v>380</v>
      </c>
      <c r="N47" s="70" t="s">
        <v>418</v>
      </c>
      <c r="O47" s="79" t="s">
        <v>418</v>
      </c>
      <c r="P47" s="79" t="s">
        <v>365</v>
      </c>
      <c r="Q47" s="79" t="s">
        <v>474</v>
      </c>
      <c r="R47" s="79" t="s">
        <v>605</v>
      </c>
      <c r="S47" s="79" t="s">
        <v>338</v>
      </c>
      <c r="T47" s="89" t="s">
        <v>65</v>
      </c>
      <c r="U47" s="89" t="s">
        <v>365</v>
      </c>
      <c r="V47" s="65" t="s">
        <v>35</v>
      </c>
      <c r="W47" s="65" t="s">
        <v>70</v>
      </c>
    </row>
    <row r="48" spans="1:23" ht="52.5" hidden="1" customHeight="1" x14ac:dyDescent="0.25">
      <c r="A48" s="72">
        <v>46</v>
      </c>
      <c r="B48" s="80" t="s">
        <v>434</v>
      </c>
      <c r="C48" s="84" t="s">
        <v>347</v>
      </c>
      <c r="D48" s="74" t="s">
        <v>435</v>
      </c>
      <c r="E48" s="74"/>
      <c r="F48" s="90"/>
      <c r="G48" s="105">
        <v>42845</v>
      </c>
      <c r="H48" s="106">
        <v>2017</v>
      </c>
      <c r="I48" s="91"/>
      <c r="J48" s="79" t="s">
        <v>436</v>
      </c>
      <c r="K48" s="70">
        <v>188</v>
      </c>
      <c r="L48" s="70">
        <v>6</v>
      </c>
      <c r="M48" s="108" t="s">
        <v>462</v>
      </c>
      <c r="N48" s="70" t="s">
        <v>420</v>
      </c>
      <c r="O48" s="79" t="s">
        <v>420</v>
      </c>
      <c r="P48" s="79" t="s">
        <v>365</v>
      </c>
      <c r="Q48" s="79" t="s">
        <v>498</v>
      </c>
      <c r="R48" s="79" t="s">
        <v>570</v>
      </c>
      <c r="S48" s="79" t="s">
        <v>338</v>
      </c>
      <c r="T48" s="89" t="s">
        <v>552</v>
      </c>
      <c r="U48" s="89" t="s">
        <v>365</v>
      </c>
      <c r="V48" s="65" t="s">
        <v>365</v>
      </c>
      <c r="W48" s="65" t="s">
        <v>553</v>
      </c>
    </row>
    <row r="49" spans="1:23" ht="45" hidden="1" customHeight="1" x14ac:dyDescent="0.25">
      <c r="A49" s="72">
        <v>47</v>
      </c>
      <c r="B49" s="80" t="s">
        <v>3</v>
      </c>
      <c r="C49" s="92" t="s">
        <v>347</v>
      </c>
      <c r="D49" s="74" t="s">
        <v>121</v>
      </c>
      <c r="E49" s="74">
        <v>2008</v>
      </c>
      <c r="F49" s="93">
        <v>39671</v>
      </c>
      <c r="G49" s="86">
        <v>40308</v>
      </c>
      <c r="H49" s="87">
        <v>2010</v>
      </c>
      <c r="I49" s="78">
        <f t="shared" ref="I49:I93" si="1">(YEAR(G49)-YEAR(F49))*12+MONTH(G49)-MONTH(F49)</f>
        <v>21</v>
      </c>
      <c r="J49" s="79" t="s">
        <v>4</v>
      </c>
      <c r="K49" s="70">
        <v>101</v>
      </c>
      <c r="L49" s="70">
        <v>5</v>
      </c>
      <c r="M49" s="79" t="s">
        <v>381</v>
      </c>
      <c r="N49" s="70" t="s">
        <v>420</v>
      </c>
      <c r="O49" s="79" t="s">
        <v>420</v>
      </c>
      <c r="P49" s="79" t="s">
        <v>365</v>
      </c>
      <c r="Q49" s="79" t="s">
        <v>499</v>
      </c>
      <c r="R49" s="79" t="s">
        <v>594</v>
      </c>
      <c r="S49" s="79" t="s">
        <v>338</v>
      </c>
      <c r="T49" s="89" t="s">
        <v>76</v>
      </c>
      <c r="U49" s="89" t="s">
        <v>365</v>
      </c>
      <c r="V49" s="65" t="s">
        <v>59</v>
      </c>
      <c r="W49" s="65" t="s">
        <v>71</v>
      </c>
    </row>
    <row r="50" spans="1:23" ht="140.25" hidden="1" x14ac:dyDescent="0.2">
      <c r="A50" s="72">
        <v>48</v>
      </c>
      <c r="B50" s="83" t="s">
        <v>287</v>
      </c>
      <c r="C50" s="84" t="s">
        <v>347</v>
      </c>
      <c r="D50" s="55" t="s">
        <v>121</v>
      </c>
      <c r="E50" s="55">
        <v>2014</v>
      </c>
      <c r="F50" s="85">
        <v>41671</v>
      </c>
      <c r="G50" s="86">
        <v>42438</v>
      </c>
      <c r="H50" s="87">
        <v>2016</v>
      </c>
      <c r="I50" s="88">
        <f t="shared" si="1"/>
        <v>25</v>
      </c>
      <c r="J50" s="79" t="s">
        <v>288</v>
      </c>
      <c r="K50" s="70">
        <v>157</v>
      </c>
      <c r="L50" s="70">
        <v>7</v>
      </c>
      <c r="M50" s="79" t="s">
        <v>382</v>
      </c>
      <c r="N50" s="70" t="s">
        <v>420</v>
      </c>
      <c r="O50" s="79" t="s">
        <v>418</v>
      </c>
      <c r="P50" s="79" t="s">
        <v>365</v>
      </c>
      <c r="Q50" s="109" t="s">
        <v>500</v>
      </c>
      <c r="R50" s="79" t="s">
        <v>587</v>
      </c>
      <c r="S50" s="79" t="s">
        <v>339</v>
      </c>
      <c r="T50" s="89" t="s">
        <v>60</v>
      </c>
      <c r="U50" s="89" t="s">
        <v>289</v>
      </c>
      <c r="V50" s="65" t="s">
        <v>365</v>
      </c>
      <c r="W50" s="79" t="s">
        <v>290</v>
      </c>
    </row>
    <row r="51" spans="1:23" ht="153" hidden="1" x14ac:dyDescent="0.2">
      <c r="A51" s="72">
        <v>49</v>
      </c>
      <c r="B51" s="83" t="s">
        <v>318</v>
      </c>
      <c r="C51" s="84" t="s">
        <v>347</v>
      </c>
      <c r="D51" s="55" t="s">
        <v>121</v>
      </c>
      <c r="E51" s="55">
        <v>2014</v>
      </c>
      <c r="F51" s="85">
        <v>41671</v>
      </c>
      <c r="G51" s="86">
        <v>42485</v>
      </c>
      <c r="H51" s="87">
        <v>2016</v>
      </c>
      <c r="I51" s="88">
        <f t="shared" si="1"/>
        <v>26</v>
      </c>
      <c r="J51" s="79" t="s">
        <v>319</v>
      </c>
      <c r="K51" s="70">
        <v>138</v>
      </c>
      <c r="L51" s="70">
        <v>6</v>
      </c>
      <c r="M51" s="79" t="s">
        <v>383</v>
      </c>
      <c r="N51" s="70" t="s">
        <v>420</v>
      </c>
      <c r="O51" s="79" t="s">
        <v>420</v>
      </c>
      <c r="P51" s="79" t="s">
        <v>365</v>
      </c>
      <c r="Q51" s="79" t="s">
        <v>479</v>
      </c>
      <c r="R51" s="79" t="s">
        <v>567</v>
      </c>
      <c r="S51" s="79" t="s">
        <v>339</v>
      </c>
      <c r="T51" s="89" t="s">
        <v>36</v>
      </c>
      <c r="U51" s="89" t="s">
        <v>365</v>
      </c>
      <c r="V51" s="65" t="s">
        <v>320</v>
      </c>
      <c r="W51" s="65" t="s">
        <v>321</v>
      </c>
    </row>
    <row r="52" spans="1:23" ht="25.5" hidden="1" customHeight="1" x14ac:dyDescent="0.25">
      <c r="A52" s="72">
        <v>50</v>
      </c>
      <c r="B52" s="73" t="s">
        <v>51</v>
      </c>
      <c r="C52" s="74" t="s">
        <v>347</v>
      </c>
      <c r="D52" s="74" t="s">
        <v>121</v>
      </c>
      <c r="E52" s="74">
        <v>2011</v>
      </c>
      <c r="F52" s="75">
        <v>40576</v>
      </c>
      <c r="G52" s="76">
        <v>41190</v>
      </c>
      <c r="H52" s="77">
        <v>2012</v>
      </c>
      <c r="I52" s="78">
        <f t="shared" si="1"/>
        <v>20</v>
      </c>
      <c r="J52" s="79" t="s">
        <v>123</v>
      </c>
      <c r="K52" s="70">
        <v>224</v>
      </c>
      <c r="L52" s="70">
        <v>6</v>
      </c>
      <c r="M52" s="79" t="s">
        <v>365</v>
      </c>
      <c r="N52" s="70" t="s">
        <v>420</v>
      </c>
      <c r="O52" s="79" t="s">
        <v>420</v>
      </c>
      <c r="P52" s="79" t="s">
        <v>365</v>
      </c>
      <c r="Q52" s="79" t="s">
        <v>501</v>
      </c>
      <c r="R52" s="79" t="s">
        <v>565</v>
      </c>
      <c r="S52" s="79" t="s">
        <v>339</v>
      </c>
      <c r="T52" s="81" t="s">
        <v>60</v>
      </c>
      <c r="U52" s="81" t="s">
        <v>365</v>
      </c>
      <c r="V52" s="82" t="s">
        <v>365</v>
      </c>
      <c r="W52" s="94" t="s">
        <v>260</v>
      </c>
    </row>
    <row r="53" spans="1:23" ht="70.5" hidden="1" customHeight="1" x14ac:dyDescent="0.2">
      <c r="A53" s="72">
        <v>51</v>
      </c>
      <c r="B53" s="83" t="s">
        <v>315</v>
      </c>
      <c r="C53" s="84" t="s">
        <v>346</v>
      </c>
      <c r="D53" s="55" t="s">
        <v>121</v>
      </c>
      <c r="E53" s="55">
        <v>2014</v>
      </c>
      <c r="F53" s="85">
        <v>41671</v>
      </c>
      <c r="G53" s="86">
        <v>42475</v>
      </c>
      <c r="H53" s="87">
        <v>2016</v>
      </c>
      <c r="I53" s="88">
        <f t="shared" si="1"/>
        <v>26</v>
      </c>
      <c r="J53" s="79" t="s">
        <v>317</v>
      </c>
      <c r="K53" s="70">
        <v>161</v>
      </c>
      <c r="L53" s="70">
        <v>6</v>
      </c>
      <c r="M53" s="79" t="s">
        <v>384</v>
      </c>
      <c r="N53" s="70" t="s">
        <v>420</v>
      </c>
      <c r="O53" s="79" t="s">
        <v>420</v>
      </c>
      <c r="P53" s="79" t="s">
        <v>365</v>
      </c>
      <c r="Q53" s="79" t="s">
        <v>502</v>
      </c>
      <c r="R53" s="79" t="s">
        <v>571</v>
      </c>
      <c r="S53" s="79" t="s">
        <v>338</v>
      </c>
      <c r="T53" s="89" t="s">
        <v>79</v>
      </c>
      <c r="U53" s="89" t="s">
        <v>365</v>
      </c>
      <c r="V53" s="65" t="s">
        <v>293</v>
      </c>
      <c r="W53" s="65" t="s">
        <v>316</v>
      </c>
    </row>
    <row r="54" spans="1:23" ht="25.5" hidden="1" customHeight="1" x14ac:dyDescent="0.2">
      <c r="A54" s="72">
        <v>52</v>
      </c>
      <c r="B54" s="83" t="s">
        <v>308</v>
      </c>
      <c r="C54" s="84" t="s">
        <v>347</v>
      </c>
      <c r="D54" s="55" t="s">
        <v>121</v>
      </c>
      <c r="E54" s="55">
        <v>2014</v>
      </c>
      <c r="F54" s="85">
        <v>41671</v>
      </c>
      <c r="G54" s="86">
        <v>42475</v>
      </c>
      <c r="H54" s="87">
        <v>2016</v>
      </c>
      <c r="I54" s="88">
        <f t="shared" si="1"/>
        <v>26</v>
      </c>
      <c r="J54" s="79" t="s">
        <v>309</v>
      </c>
      <c r="K54" s="68">
        <v>146</v>
      </c>
      <c r="L54" s="68">
        <v>4</v>
      </c>
      <c r="M54" s="82" t="s">
        <v>385</v>
      </c>
      <c r="N54" s="68" t="s">
        <v>418</v>
      </c>
      <c r="O54" s="82" t="s">
        <v>418</v>
      </c>
      <c r="P54" s="82" t="s">
        <v>365</v>
      </c>
      <c r="Q54" s="82" t="s">
        <v>503</v>
      </c>
      <c r="R54" s="82" t="s">
        <v>596</v>
      </c>
      <c r="S54" s="79" t="s">
        <v>338</v>
      </c>
      <c r="T54" s="89" t="s">
        <v>79</v>
      </c>
      <c r="U54" s="89" t="s">
        <v>365</v>
      </c>
      <c r="V54" s="65" t="s">
        <v>311</v>
      </c>
      <c r="W54" s="65" t="s">
        <v>310</v>
      </c>
    </row>
    <row r="55" spans="1:23" ht="25.5" hidden="1" customHeight="1" x14ac:dyDescent="0.25">
      <c r="A55" s="72">
        <v>53</v>
      </c>
      <c r="B55" s="73" t="s">
        <v>31</v>
      </c>
      <c r="C55" s="74" t="s">
        <v>347</v>
      </c>
      <c r="D55" s="74" t="s">
        <v>121</v>
      </c>
      <c r="E55" s="74">
        <v>2009</v>
      </c>
      <c r="F55" s="75">
        <v>40028</v>
      </c>
      <c r="G55" s="76">
        <v>40760</v>
      </c>
      <c r="H55" s="77">
        <v>2011</v>
      </c>
      <c r="I55" s="78">
        <f t="shared" si="1"/>
        <v>24</v>
      </c>
      <c r="J55" s="79" t="s">
        <v>32</v>
      </c>
      <c r="K55" s="70">
        <v>163</v>
      </c>
      <c r="L55" s="70">
        <v>7</v>
      </c>
      <c r="M55" s="79" t="s">
        <v>386</v>
      </c>
      <c r="N55" s="70" t="s">
        <v>418</v>
      </c>
      <c r="O55" s="79" t="s">
        <v>418</v>
      </c>
      <c r="P55" s="79" t="s">
        <v>365</v>
      </c>
      <c r="Q55" s="79" t="s">
        <v>457</v>
      </c>
      <c r="R55" s="79" t="s">
        <v>532</v>
      </c>
      <c r="S55" s="79" t="s">
        <v>338</v>
      </c>
      <c r="T55" s="81" t="s">
        <v>57</v>
      </c>
      <c r="U55" s="81" t="s">
        <v>365</v>
      </c>
      <c r="V55" s="65" t="s">
        <v>68</v>
      </c>
      <c r="W55" s="65" t="s">
        <v>102</v>
      </c>
    </row>
    <row r="56" spans="1:23" ht="153" hidden="1" x14ac:dyDescent="0.2">
      <c r="A56" s="72">
        <v>54</v>
      </c>
      <c r="B56" s="83" t="s">
        <v>245</v>
      </c>
      <c r="C56" s="84" t="s">
        <v>346</v>
      </c>
      <c r="D56" s="55" t="s">
        <v>230</v>
      </c>
      <c r="E56" s="55">
        <v>2013</v>
      </c>
      <c r="F56" s="85">
        <v>41306</v>
      </c>
      <c r="G56" s="86">
        <v>42111</v>
      </c>
      <c r="H56" s="87">
        <v>2015</v>
      </c>
      <c r="I56" s="88">
        <f t="shared" si="1"/>
        <v>26</v>
      </c>
      <c r="J56" s="79" t="s">
        <v>246</v>
      </c>
      <c r="K56" s="70">
        <v>224</v>
      </c>
      <c r="L56" s="70">
        <v>9</v>
      </c>
      <c r="M56" s="79" t="s">
        <v>387</v>
      </c>
      <c r="N56" s="70" t="s">
        <v>420</v>
      </c>
      <c r="O56" s="79" t="s">
        <v>420</v>
      </c>
      <c r="P56" s="79" t="s">
        <v>365</v>
      </c>
      <c r="Q56" s="79" t="s">
        <v>504</v>
      </c>
      <c r="R56" s="79" t="s">
        <v>572</v>
      </c>
      <c r="S56" s="79" t="s">
        <v>338</v>
      </c>
      <c r="T56" s="89" t="s">
        <v>33</v>
      </c>
      <c r="U56" s="89" t="s">
        <v>365</v>
      </c>
      <c r="V56" s="79" t="s">
        <v>365</v>
      </c>
      <c r="W56" s="79" t="s">
        <v>275</v>
      </c>
    </row>
    <row r="57" spans="1:23" ht="76.5" hidden="1" x14ac:dyDescent="0.2">
      <c r="A57" s="72">
        <v>55</v>
      </c>
      <c r="B57" s="83" t="s">
        <v>268</v>
      </c>
      <c r="C57" s="84" t="s">
        <v>347</v>
      </c>
      <c r="D57" s="55" t="s">
        <v>126</v>
      </c>
      <c r="E57" s="55">
        <v>2013</v>
      </c>
      <c r="F57" s="85">
        <v>41306</v>
      </c>
      <c r="G57" s="86">
        <v>42312</v>
      </c>
      <c r="H57" s="87">
        <v>2015</v>
      </c>
      <c r="I57" s="88">
        <f t="shared" si="1"/>
        <v>33</v>
      </c>
      <c r="J57" s="79" t="s">
        <v>279</v>
      </c>
      <c r="K57" s="70">
        <v>117</v>
      </c>
      <c r="L57" s="70">
        <v>6</v>
      </c>
      <c r="M57" s="79" t="s">
        <v>388</v>
      </c>
      <c r="N57" s="70" t="s">
        <v>420</v>
      </c>
      <c r="O57" s="79" t="s">
        <v>420</v>
      </c>
      <c r="P57" s="79" t="s">
        <v>365</v>
      </c>
      <c r="Q57" s="79" t="s">
        <v>505</v>
      </c>
      <c r="R57" s="79" t="s">
        <v>606</v>
      </c>
      <c r="S57" s="79" t="s">
        <v>338</v>
      </c>
      <c r="T57" s="89" t="s">
        <v>76</v>
      </c>
      <c r="U57" s="89" t="s">
        <v>365</v>
      </c>
      <c r="V57" s="65" t="s">
        <v>61</v>
      </c>
      <c r="W57" s="65" t="s">
        <v>276</v>
      </c>
    </row>
    <row r="58" spans="1:23" ht="114.75" hidden="1" x14ac:dyDescent="0.2">
      <c r="A58" s="72">
        <v>56</v>
      </c>
      <c r="B58" s="83" t="s">
        <v>163</v>
      </c>
      <c r="C58" s="84" t="s">
        <v>346</v>
      </c>
      <c r="D58" s="55" t="s">
        <v>121</v>
      </c>
      <c r="E58" s="55">
        <v>2012</v>
      </c>
      <c r="F58" s="85">
        <v>40940</v>
      </c>
      <c r="G58" s="86">
        <v>41726</v>
      </c>
      <c r="H58" s="87">
        <v>2014</v>
      </c>
      <c r="I58" s="88">
        <f t="shared" si="1"/>
        <v>25</v>
      </c>
      <c r="J58" s="79" t="s">
        <v>164</v>
      </c>
      <c r="K58" s="70">
        <v>120</v>
      </c>
      <c r="L58" s="70">
        <v>8</v>
      </c>
      <c r="M58" s="79" t="s">
        <v>389</v>
      </c>
      <c r="N58" s="70" t="s">
        <v>418</v>
      </c>
      <c r="O58" s="79" t="s">
        <v>420</v>
      </c>
      <c r="P58" s="79" t="s">
        <v>365</v>
      </c>
      <c r="Q58" s="79" t="s">
        <v>612</v>
      </c>
      <c r="R58" s="79" t="s">
        <v>588</v>
      </c>
      <c r="S58" s="79" t="s">
        <v>338</v>
      </c>
      <c r="T58" s="89" t="s">
        <v>165</v>
      </c>
      <c r="U58" s="89" t="s">
        <v>76</v>
      </c>
      <c r="V58" s="65" t="s">
        <v>166</v>
      </c>
      <c r="W58" s="65" t="s">
        <v>167</v>
      </c>
    </row>
    <row r="59" spans="1:23" ht="63.75" hidden="1" x14ac:dyDescent="0.2">
      <c r="A59" s="72">
        <v>57</v>
      </c>
      <c r="B59" s="83" t="s">
        <v>190</v>
      </c>
      <c r="C59" s="84" t="s">
        <v>346</v>
      </c>
      <c r="D59" s="55" t="s">
        <v>126</v>
      </c>
      <c r="E59" s="55">
        <v>2012</v>
      </c>
      <c r="F59" s="85">
        <v>40940</v>
      </c>
      <c r="G59" s="86">
        <v>41767</v>
      </c>
      <c r="H59" s="87">
        <v>2014</v>
      </c>
      <c r="I59" s="88">
        <f t="shared" si="1"/>
        <v>27</v>
      </c>
      <c r="J59" s="79" t="s">
        <v>191</v>
      </c>
      <c r="K59" s="70">
        <v>107</v>
      </c>
      <c r="L59" s="70">
        <v>13</v>
      </c>
      <c r="M59" s="79" t="s">
        <v>390</v>
      </c>
      <c r="N59" s="70" t="s">
        <v>420</v>
      </c>
      <c r="O59" s="79" t="s">
        <v>420</v>
      </c>
      <c r="P59" s="79" t="s">
        <v>475</v>
      </c>
      <c r="Q59" s="79" t="s">
        <v>506</v>
      </c>
      <c r="R59" s="79" t="s">
        <v>617</v>
      </c>
      <c r="S59" s="79" t="s">
        <v>338</v>
      </c>
      <c r="T59" s="89" t="s">
        <v>61</v>
      </c>
      <c r="U59" s="89" t="s">
        <v>33</v>
      </c>
      <c r="V59" s="65" t="s">
        <v>365</v>
      </c>
      <c r="W59" s="79" t="s">
        <v>192</v>
      </c>
    </row>
    <row r="60" spans="1:23" ht="114.75" hidden="1" x14ac:dyDescent="0.25">
      <c r="A60" s="72">
        <v>58</v>
      </c>
      <c r="B60" s="73" t="s">
        <v>153</v>
      </c>
      <c r="C60" s="74" t="s">
        <v>347</v>
      </c>
      <c r="D60" s="74" t="s">
        <v>126</v>
      </c>
      <c r="E60" s="74">
        <v>2012</v>
      </c>
      <c r="F60" s="75">
        <v>40940</v>
      </c>
      <c r="G60" s="76">
        <v>41717</v>
      </c>
      <c r="H60" s="77">
        <v>2014</v>
      </c>
      <c r="I60" s="78">
        <f t="shared" si="1"/>
        <v>25</v>
      </c>
      <c r="J60" s="79" t="s">
        <v>154</v>
      </c>
      <c r="K60" s="70">
        <v>141</v>
      </c>
      <c r="L60" s="70">
        <v>5</v>
      </c>
      <c r="M60" s="79" t="s">
        <v>614</v>
      </c>
      <c r="N60" s="70" t="s">
        <v>420</v>
      </c>
      <c r="O60" s="79" t="s">
        <v>418</v>
      </c>
      <c r="P60" s="79" t="s">
        <v>365</v>
      </c>
      <c r="Q60" s="79" t="s">
        <v>507</v>
      </c>
      <c r="R60" s="79" t="s">
        <v>573</v>
      </c>
      <c r="S60" s="79" t="s">
        <v>338</v>
      </c>
      <c r="T60" s="81" t="s">
        <v>65</v>
      </c>
      <c r="U60" s="81" t="s">
        <v>365</v>
      </c>
      <c r="V60" s="82" t="s">
        <v>61</v>
      </c>
      <c r="W60" s="82" t="s">
        <v>155</v>
      </c>
    </row>
    <row r="61" spans="1:23" ht="51.75" hidden="1" customHeight="1" x14ac:dyDescent="0.25">
      <c r="A61" s="72">
        <v>59</v>
      </c>
      <c r="B61" s="80" t="s">
        <v>15</v>
      </c>
      <c r="C61" s="92" t="s">
        <v>347</v>
      </c>
      <c r="D61" s="55" t="s">
        <v>418</v>
      </c>
      <c r="E61" s="55">
        <v>2008</v>
      </c>
      <c r="F61" s="93">
        <v>39671</v>
      </c>
      <c r="G61" s="86">
        <v>40500</v>
      </c>
      <c r="H61" s="87">
        <v>2010</v>
      </c>
      <c r="I61" s="78">
        <f t="shared" si="1"/>
        <v>27</v>
      </c>
      <c r="J61" s="79" t="s">
        <v>16</v>
      </c>
      <c r="K61" s="70">
        <v>87</v>
      </c>
      <c r="L61" s="70">
        <v>5</v>
      </c>
      <c r="M61" s="79" t="s">
        <v>463</v>
      </c>
      <c r="N61" s="70" t="s">
        <v>418</v>
      </c>
      <c r="O61" s="79" t="s">
        <v>420</v>
      </c>
      <c r="P61" s="79" t="s">
        <v>365</v>
      </c>
      <c r="Q61" s="79" t="s">
        <v>508</v>
      </c>
      <c r="R61" s="79" t="s">
        <v>597</v>
      </c>
      <c r="S61" s="79" t="s">
        <v>338</v>
      </c>
      <c r="T61" s="89" t="s">
        <v>35</v>
      </c>
      <c r="U61" s="89" t="s">
        <v>365</v>
      </c>
      <c r="V61" s="65" t="s">
        <v>59</v>
      </c>
      <c r="W61" s="65" t="s">
        <v>73</v>
      </c>
    </row>
    <row r="62" spans="1:23" ht="114.75" hidden="1" x14ac:dyDescent="0.2">
      <c r="A62" s="72">
        <v>60</v>
      </c>
      <c r="B62" s="83" t="s">
        <v>269</v>
      </c>
      <c r="C62" s="84" t="s">
        <v>347</v>
      </c>
      <c r="D62" s="55" t="s">
        <v>126</v>
      </c>
      <c r="E62" s="55">
        <v>2013</v>
      </c>
      <c r="F62" s="85">
        <v>41306</v>
      </c>
      <c r="G62" s="86">
        <v>42347</v>
      </c>
      <c r="H62" s="87">
        <v>2015</v>
      </c>
      <c r="I62" s="88">
        <f t="shared" si="1"/>
        <v>34</v>
      </c>
      <c r="J62" s="79" t="s">
        <v>278</v>
      </c>
      <c r="K62" s="70">
        <v>69</v>
      </c>
      <c r="L62" s="70">
        <v>6</v>
      </c>
      <c r="M62" s="79" t="s">
        <v>391</v>
      </c>
      <c r="N62" s="70" t="s">
        <v>420</v>
      </c>
      <c r="O62" s="79" t="s">
        <v>420</v>
      </c>
      <c r="P62" s="79" t="s">
        <v>365</v>
      </c>
      <c r="Q62" s="109" t="s">
        <v>509</v>
      </c>
      <c r="R62" s="79" t="s">
        <v>574</v>
      </c>
      <c r="S62" s="79" t="s">
        <v>338</v>
      </c>
      <c r="T62" s="89" t="s">
        <v>243</v>
      </c>
      <c r="U62" s="89" t="s">
        <v>365</v>
      </c>
      <c r="V62" s="65" t="s">
        <v>76</v>
      </c>
      <c r="W62" s="82" t="s">
        <v>93</v>
      </c>
    </row>
    <row r="63" spans="1:23" ht="25.5" hidden="1" customHeight="1" x14ac:dyDescent="0.2">
      <c r="A63" s="72">
        <v>61</v>
      </c>
      <c r="B63" s="83" t="s">
        <v>220</v>
      </c>
      <c r="C63" s="84" t="s">
        <v>347</v>
      </c>
      <c r="D63" s="55" t="s">
        <v>230</v>
      </c>
      <c r="E63" s="55">
        <v>2013</v>
      </c>
      <c r="F63" s="85">
        <v>41306</v>
      </c>
      <c r="G63" s="86">
        <v>42072</v>
      </c>
      <c r="H63" s="87">
        <v>2015</v>
      </c>
      <c r="I63" s="88">
        <f t="shared" si="1"/>
        <v>25</v>
      </c>
      <c r="J63" s="79" t="s">
        <v>221</v>
      </c>
      <c r="K63" s="70">
        <v>172</v>
      </c>
      <c r="L63" s="70">
        <v>5</v>
      </c>
      <c r="M63" s="79" t="s">
        <v>392</v>
      </c>
      <c r="N63" s="70" t="s">
        <v>418</v>
      </c>
      <c r="O63" s="79" t="s">
        <v>420</v>
      </c>
      <c r="P63" s="79" t="s">
        <v>365</v>
      </c>
      <c r="Q63" s="79" t="s">
        <v>510</v>
      </c>
      <c r="R63" s="79" t="s">
        <v>511</v>
      </c>
      <c r="S63" s="79" t="s">
        <v>338</v>
      </c>
      <c r="T63" s="89" t="s">
        <v>59</v>
      </c>
      <c r="U63" s="89" t="s">
        <v>365</v>
      </c>
      <c r="V63" s="65" t="s">
        <v>365</v>
      </c>
      <c r="W63" s="79" t="s">
        <v>255</v>
      </c>
    </row>
    <row r="64" spans="1:23" ht="54" hidden="1" customHeight="1" x14ac:dyDescent="0.25">
      <c r="A64" s="72">
        <v>62</v>
      </c>
      <c r="B64" s="73" t="s">
        <v>52</v>
      </c>
      <c r="C64" s="74" t="s">
        <v>347</v>
      </c>
      <c r="D64" s="74" t="s">
        <v>121</v>
      </c>
      <c r="E64" s="74">
        <v>2011</v>
      </c>
      <c r="F64" s="75">
        <v>40576</v>
      </c>
      <c r="G64" s="76">
        <v>41241</v>
      </c>
      <c r="H64" s="77">
        <v>2012</v>
      </c>
      <c r="I64" s="78">
        <f t="shared" si="1"/>
        <v>21</v>
      </c>
      <c r="J64" s="79" t="s">
        <v>142</v>
      </c>
      <c r="K64" s="70">
        <v>256</v>
      </c>
      <c r="L64" s="70">
        <v>12</v>
      </c>
      <c r="M64" s="79" t="s">
        <v>393</v>
      </c>
      <c r="N64" s="70" t="s">
        <v>420</v>
      </c>
      <c r="O64" s="79" t="s">
        <v>420</v>
      </c>
      <c r="P64" s="79" t="s">
        <v>365</v>
      </c>
      <c r="Q64" s="79" t="s">
        <v>512</v>
      </c>
      <c r="R64" s="79" t="s">
        <v>579</v>
      </c>
      <c r="S64" s="79" t="s">
        <v>339</v>
      </c>
      <c r="T64" s="81" t="s">
        <v>62</v>
      </c>
      <c r="U64" s="81" t="s">
        <v>365</v>
      </c>
      <c r="V64" s="82" t="s">
        <v>36</v>
      </c>
      <c r="W64" s="82" t="s">
        <v>143</v>
      </c>
    </row>
    <row r="65" spans="1:23" ht="102" hidden="1" x14ac:dyDescent="0.2">
      <c r="A65" s="72">
        <v>63</v>
      </c>
      <c r="B65" s="83" t="s">
        <v>331</v>
      </c>
      <c r="C65" s="84" t="s">
        <v>347</v>
      </c>
      <c r="D65" s="55" t="s">
        <v>121</v>
      </c>
      <c r="E65" s="55">
        <v>2014</v>
      </c>
      <c r="F65" s="85">
        <v>41671</v>
      </c>
      <c r="G65" s="86">
        <v>42611</v>
      </c>
      <c r="H65" s="87">
        <v>2016</v>
      </c>
      <c r="I65" s="88">
        <f t="shared" si="1"/>
        <v>30</v>
      </c>
      <c r="J65" s="79" t="s">
        <v>332</v>
      </c>
      <c r="K65" s="70">
        <v>161</v>
      </c>
      <c r="L65" s="70">
        <v>5</v>
      </c>
      <c r="M65" s="79" t="s">
        <v>394</v>
      </c>
      <c r="N65" s="70" t="s">
        <v>420</v>
      </c>
      <c r="O65" s="79" t="s">
        <v>420</v>
      </c>
      <c r="P65" s="79" t="s">
        <v>365</v>
      </c>
      <c r="Q65" s="79" t="s">
        <v>513</v>
      </c>
      <c r="R65" s="79" t="s">
        <v>589</v>
      </c>
      <c r="S65" s="79" t="s">
        <v>338</v>
      </c>
      <c r="T65" s="89" t="s">
        <v>61</v>
      </c>
      <c r="U65" s="89" t="s">
        <v>365</v>
      </c>
      <c r="V65" s="65" t="s">
        <v>365</v>
      </c>
      <c r="W65" s="79" t="s">
        <v>333</v>
      </c>
    </row>
    <row r="66" spans="1:23" ht="50.25" hidden="1" customHeight="1" x14ac:dyDescent="0.25">
      <c r="A66" s="72">
        <v>64</v>
      </c>
      <c r="B66" s="73" t="s">
        <v>53</v>
      </c>
      <c r="C66" s="74" t="s">
        <v>347</v>
      </c>
      <c r="D66" s="74" t="s">
        <v>121</v>
      </c>
      <c r="E66" s="74">
        <v>2011</v>
      </c>
      <c r="F66" s="75">
        <v>40576</v>
      </c>
      <c r="G66" s="76">
        <v>41211</v>
      </c>
      <c r="H66" s="77">
        <v>2012</v>
      </c>
      <c r="I66" s="78">
        <f t="shared" si="1"/>
        <v>20</v>
      </c>
      <c r="J66" s="79" t="s">
        <v>136</v>
      </c>
      <c r="K66" s="70">
        <v>217</v>
      </c>
      <c r="L66" s="70">
        <v>6</v>
      </c>
      <c r="M66" s="79" t="s">
        <v>395</v>
      </c>
      <c r="N66" s="70" t="s">
        <v>420</v>
      </c>
      <c r="O66" s="79" t="s">
        <v>420</v>
      </c>
      <c r="P66" s="79" t="s">
        <v>365</v>
      </c>
      <c r="Q66" s="79" t="s">
        <v>516</v>
      </c>
      <c r="R66" s="79" t="s">
        <v>598</v>
      </c>
      <c r="S66" s="79" t="s">
        <v>338</v>
      </c>
      <c r="T66" s="81" t="s">
        <v>61</v>
      </c>
      <c r="U66" s="81" t="s">
        <v>365</v>
      </c>
      <c r="V66" s="82" t="s">
        <v>261</v>
      </c>
      <c r="W66" s="82" t="s">
        <v>135</v>
      </c>
    </row>
    <row r="67" spans="1:23" ht="51" hidden="1" x14ac:dyDescent="0.2">
      <c r="A67" s="72">
        <v>65</v>
      </c>
      <c r="B67" s="83" t="s">
        <v>247</v>
      </c>
      <c r="C67" s="84" t="s">
        <v>347</v>
      </c>
      <c r="D67" s="55" t="s">
        <v>126</v>
      </c>
      <c r="E67" s="55">
        <v>2013</v>
      </c>
      <c r="F67" s="85">
        <v>41306</v>
      </c>
      <c r="G67" s="86">
        <v>42121</v>
      </c>
      <c r="H67" s="87">
        <v>2015</v>
      </c>
      <c r="I67" s="88">
        <f t="shared" si="1"/>
        <v>26</v>
      </c>
      <c r="J67" s="79" t="s">
        <v>248</v>
      </c>
      <c r="K67" s="70">
        <v>193</v>
      </c>
      <c r="L67" s="70">
        <v>7</v>
      </c>
      <c r="M67" s="79" t="s">
        <v>396</v>
      </c>
      <c r="N67" s="70" t="s">
        <v>420</v>
      </c>
      <c r="O67" s="79" t="s">
        <v>420</v>
      </c>
      <c r="P67" s="79" t="s">
        <v>365</v>
      </c>
      <c r="Q67" s="79" t="s">
        <v>517</v>
      </c>
      <c r="R67" s="79" t="s">
        <v>575</v>
      </c>
      <c r="S67" s="79" t="s">
        <v>338</v>
      </c>
      <c r="T67" s="89" t="s">
        <v>293</v>
      </c>
      <c r="U67" s="89" t="s">
        <v>365</v>
      </c>
      <c r="V67" s="79" t="s">
        <v>61</v>
      </c>
      <c r="W67" s="79" t="s">
        <v>249</v>
      </c>
    </row>
    <row r="68" spans="1:23" s="83" customFormat="1" ht="25.5" hidden="1" customHeight="1" x14ac:dyDescent="0.2">
      <c r="A68" s="117">
        <v>66</v>
      </c>
      <c r="B68" s="83" t="s">
        <v>298</v>
      </c>
      <c r="C68" s="84" t="s">
        <v>347</v>
      </c>
      <c r="D68" s="84" t="s">
        <v>230</v>
      </c>
      <c r="E68" s="84">
        <v>2014</v>
      </c>
      <c r="F68" s="85">
        <v>41671</v>
      </c>
      <c r="G68" s="118">
        <v>42465</v>
      </c>
      <c r="H68" s="119">
        <v>2016</v>
      </c>
      <c r="I68" s="120">
        <f t="shared" si="1"/>
        <v>26</v>
      </c>
      <c r="J68" s="80" t="s">
        <v>299</v>
      </c>
      <c r="K68" s="92">
        <v>149</v>
      </c>
      <c r="L68" s="92">
        <v>7</v>
      </c>
      <c r="M68" s="80" t="s">
        <v>397</v>
      </c>
      <c r="N68" s="92" t="s">
        <v>418</v>
      </c>
      <c r="O68" s="80" t="s">
        <v>418</v>
      </c>
      <c r="P68" s="80" t="s">
        <v>365</v>
      </c>
      <c r="Q68" s="80" t="s">
        <v>518</v>
      </c>
      <c r="R68" s="80" t="s">
        <v>535</v>
      </c>
      <c r="S68" s="80" t="s">
        <v>338</v>
      </c>
      <c r="T68" s="121" t="s">
        <v>35</v>
      </c>
      <c r="U68" s="121" t="s">
        <v>90</v>
      </c>
      <c r="V68" s="83" t="s">
        <v>22</v>
      </c>
      <c r="W68" s="83" t="s">
        <v>276</v>
      </c>
    </row>
    <row r="69" spans="1:23" ht="53.25" hidden="1" customHeight="1" x14ac:dyDescent="0.25">
      <c r="A69" s="72">
        <v>67</v>
      </c>
      <c r="B69" s="73" t="s">
        <v>54</v>
      </c>
      <c r="C69" s="74" t="s">
        <v>347</v>
      </c>
      <c r="D69" s="74" t="s">
        <v>126</v>
      </c>
      <c r="E69" s="74">
        <v>2011</v>
      </c>
      <c r="F69" s="75">
        <v>40576</v>
      </c>
      <c r="G69" s="76">
        <v>41211</v>
      </c>
      <c r="H69" s="77">
        <v>2012</v>
      </c>
      <c r="I69" s="78">
        <f t="shared" si="1"/>
        <v>20</v>
      </c>
      <c r="J69" s="79" t="s">
        <v>130</v>
      </c>
      <c r="K69" s="70">
        <v>191</v>
      </c>
      <c r="L69" s="70">
        <v>4</v>
      </c>
      <c r="M69" s="79" t="s">
        <v>398</v>
      </c>
      <c r="N69" s="70" t="s">
        <v>420</v>
      </c>
      <c r="O69" s="79" t="s">
        <v>420</v>
      </c>
      <c r="P69" s="79" t="s">
        <v>365</v>
      </c>
      <c r="Q69" s="79" t="s">
        <v>519</v>
      </c>
      <c r="R69" s="79" t="s">
        <v>599</v>
      </c>
      <c r="S69" s="79" t="s">
        <v>338</v>
      </c>
      <c r="T69" s="81" t="s">
        <v>76</v>
      </c>
      <c r="U69" s="81" t="s">
        <v>365</v>
      </c>
      <c r="V69" s="82" t="s">
        <v>67</v>
      </c>
      <c r="W69" s="82" t="s">
        <v>131</v>
      </c>
    </row>
    <row r="70" spans="1:23" ht="25.5" hidden="1" customHeight="1" x14ac:dyDescent="0.2">
      <c r="A70" s="72">
        <v>68</v>
      </c>
      <c r="B70" s="83" t="s">
        <v>183</v>
      </c>
      <c r="C70" s="84" t="s">
        <v>347</v>
      </c>
      <c r="D70" s="55" t="s">
        <v>126</v>
      </c>
      <c r="E70" s="55">
        <v>2012</v>
      </c>
      <c r="F70" s="85">
        <v>40940</v>
      </c>
      <c r="G70" s="86">
        <v>41757</v>
      </c>
      <c r="H70" s="87">
        <v>2014</v>
      </c>
      <c r="I70" s="88">
        <f t="shared" si="1"/>
        <v>26</v>
      </c>
      <c r="J70" s="79" t="s">
        <v>184</v>
      </c>
      <c r="K70" s="70">
        <v>173</v>
      </c>
      <c r="L70" s="70">
        <v>8</v>
      </c>
      <c r="M70" s="79" t="s">
        <v>399</v>
      </c>
      <c r="N70" s="70" t="s">
        <v>420</v>
      </c>
      <c r="O70" s="79" t="s">
        <v>418</v>
      </c>
      <c r="P70" s="79" t="s">
        <v>365</v>
      </c>
      <c r="Q70" s="79" t="s">
        <v>507</v>
      </c>
      <c r="R70" s="79" t="s">
        <v>520</v>
      </c>
      <c r="S70" s="79" t="s">
        <v>338</v>
      </c>
      <c r="T70" s="89" t="s">
        <v>76</v>
      </c>
      <c r="U70" s="89" t="s">
        <v>185</v>
      </c>
      <c r="V70" s="65" t="s">
        <v>365</v>
      </c>
      <c r="W70" s="79" t="s">
        <v>186</v>
      </c>
    </row>
    <row r="71" spans="1:23" ht="25.5" hidden="1" customHeight="1" x14ac:dyDescent="0.2">
      <c r="A71" s="72">
        <v>69</v>
      </c>
      <c r="B71" s="83" t="s">
        <v>236</v>
      </c>
      <c r="C71" s="84" t="s">
        <v>347</v>
      </c>
      <c r="D71" s="55" t="s">
        <v>126</v>
      </c>
      <c r="E71" s="55">
        <v>2013</v>
      </c>
      <c r="F71" s="85">
        <v>41306</v>
      </c>
      <c r="G71" s="86">
        <v>42103</v>
      </c>
      <c r="H71" s="87">
        <v>2015</v>
      </c>
      <c r="I71" s="88">
        <f t="shared" si="1"/>
        <v>26</v>
      </c>
      <c r="J71" s="79" t="s">
        <v>254</v>
      </c>
      <c r="K71" s="70">
        <v>205</v>
      </c>
      <c r="L71" s="70">
        <v>5</v>
      </c>
      <c r="M71" s="79" t="s">
        <v>400</v>
      </c>
      <c r="N71" s="70" t="s">
        <v>418</v>
      </c>
      <c r="O71" s="79" t="s">
        <v>420</v>
      </c>
      <c r="P71" s="79" t="s">
        <v>521</v>
      </c>
      <c r="Q71" s="79" t="s">
        <v>517</v>
      </c>
      <c r="R71" s="79" t="s">
        <v>600</v>
      </c>
      <c r="S71" s="79" t="s">
        <v>338</v>
      </c>
      <c r="T71" s="89" t="s">
        <v>61</v>
      </c>
      <c r="U71" s="89" t="s">
        <v>365</v>
      </c>
      <c r="V71" s="79" t="s">
        <v>365</v>
      </c>
      <c r="W71" s="79" t="s">
        <v>274</v>
      </c>
    </row>
    <row r="72" spans="1:23" ht="25.5" hidden="1" customHeight="1" x14ac:dyDescent="0.2">
      <c r="A72" s="72">
        <v>70</v>
      </c>
      <c r="B72" s="83" t="s">
        <v>291</v>
      </c>
      <c r="C72" s="84" t="s">
        <v>347</v>
      </c>
      <c r="D72" s="55" t="s">
        <v>121</v>
      </c>
      <c r="E72" s="55">
        <v>2014</v>
      </c>
      <c r="F72" s="85">
        <v>41671</v>
      </c>
      <c r="G72" s="86">
        <v>42440</v>
      </c>
      <c r="H72" s="87">
        <v>2016</v>
      </c>
      <c r="I72" s="88">
        <f t="shared" si="1"/>
        <v>25</v>
      </c>
      <c r="J72" s="79" t="s">
        <v>292</v>
      </c>
      <c r="K72" s="70">
        <v>122</v>
      </c>
      <c r="L72" s="70">
        <v>5</v>
      </c>
      <c r="M72" s="79" t="s">
        <v>401</v>
      </c>
      <c r="N72" s="70" t="s">
        <v>418</v>
      </c>
      <c r="O72" s="79" t="s">
        <v>418</v>
      </c>
      <c r="P72" s="79" t="s">
        <v>365</v>
      </c>
      <c r="Q72" s="79" t="s">
        <v>365</v>
      </c>
      <c r="R72" s="79" t="s">
        <v>522</v>
      </c>
      <c r="S72" s="79" t="s">
        <v>338</v>
      </c>
      <c r="T72" s="89" t="s">
        <v>293</v>
      </c>
      <c r="U72" s="89" t="s">
        <v>36</v>
      </c>
      <c r="V72" s="110" t="s">
        <v>34</v>
      </c>
      <c r="W72" s="79" t="s">
        <v>294</v>
      </c>
    </row>
    <row r="73" spans="1:23" ht="42.75" hidden="1" customHeight="1" x14ac:dyDescent="0.2">
      <c r="A73" s="72">
        <v>71</v>
      </c>
      <c r="B73" s="83" t="s">
        <v>295</v>
      </c>
      <c r="C73" s="84" t="s">
        <v>346</v>
      </c>
      <c r="D73" s="55" t="s">
        <v>121</v>
      </c>
      <c r="E73" s="55">
        <v>2014</v>
      </c>
      <c r="F73" s="85">
        <v>41671</v>
      </c>
      <c r="G73" s="86">
        <v>42461</v>
      </c>
      <c r="H73" s="87">
        <v>2016</v>
      </c>
      <c r="I73" s="88">
        <f t="shared" si="1"/>
        <v>26</v>
      </c>
      <c r="J73" s="79" t="s">
        <v>296</v>
      </c>
      <c r="K73" s="70">
        <v>182</v>
      </c>
      <c r="L73" s="70">
        <v>7</v>
      </c>
      <c r="M73" s="79" t="s">
        <v>402</v>
      </c>
      <c r="N73" s="70" t="s">
        <v>420</v>
      </c>
      <c r="O73" s="79" t="s">
        <v>420</v>
      </c>
      <c r="P73" s="79" t="s">
        <v>365</v>
      </c>
      <c r="Q73" s="79" t="s">
        <v>523</v>
      </c>
      <c r="R73" s="79" t="s">
        <v>524</v>
      </c>
      <c r="S73" s="79" t="s">
        <v>338</v>
      </c>
      <c r="T73" s="89" t="s">
        <v>33</v>
      </c>
      <c r="U73" s="89" t="s">
        <v>365</v>
      </c>
      <c r="V73" s="65" t="s">
        <v>365</v>
      </c>
      <c r="W73" s="79" t="s">
        <v>297</v>
      </c>
    </row>
    <row r="74" spans="1:23" ht="25.5" hidden="1" customHeight="1" x14ac:dyDescent="0.2">
      <c r="A74" s="72">
        <v>72</v>
      </c>
      <c r="B74" s="83" t="s">
        <v>239</v>
      </c>
      <c r="C74" s="84" t="s">
        <v>347</v>
      </c>
      <c r="D74" s="55" t="s">
        <v>230</v>
      </c>
      <c r="E74" s="55">
        <v>2013</v>
      </c>
      <c r="F74" s="85">
        <v>41306</v>
      </c>
      <c r="G74" s="86">
        <v>42109</v>
      </c>
      <c r="H74" s="87">
        <v>2015</v>
      </c>
      <c r="I74" s="88">
        <f t="shared" si="1"/>
        <v>26</v>
      </c>
      <c r="J74" s="79" t="s">
        <v>282</v>
      </c>
      <c r="K74" s="70">
        <v>184</v>
      </c>
      <c r="L74" s="70">
        <v>6</v>
      </c>
      <c r="M74" s="79" t="s">
        <v>403</v>
      </c>
      <c r="N74" s="70" t="s">
        <v>420</v>
      </c>
      <c r="O74" s="79" t="s">
        <v>420</v>
      </c>
      <c r="P74" s="79" t="s">
        <v>365</v>
      </c>
      <c r="Q74" s="79" t="s">
        <v>479</v>
      </c>
      <c r="R74" s="79" t="s">
        <v>576</v>
      </c>
      <c r="S74" s="79" t="s">
        <v>339</v>
      </c>
      <c r="T74" s="89" t="s">
        <v>57</v>
      </c>
      <c r="U74" s="89" t="s">
        <v>365</v>
      </c>
      <c r="V74" s="79" t="s">
        <v>365</v>
      </c>
      <c r="W74" s="79" t="s">
        <v>240</v>
      </c>
    </row>
    <row r="75" spans="1:23" ht="204" hidden="1" x14ac:dyDescent="0.25">
      <c r="A75" s="72">
        <v>73</v>
      </c>
      <c r="B75" s="73" t="s">
        <v>45</v>
      </c>
      <c r="C75" s="74" t="s">
        <v>346</v>
      </c>
      <c r="D75" s="74" t="s">
        <v>121</v>
      </c>
      <c r="E75" s="74">
        <v>2010</v>
      </c>
      <c r="F75" s="75">
        <v>40238</v>
      </c>
      <c r="G75" s="76">
        <v>40886</v>
      </c>
      <c r="H75" s="77">
        <v>2011</v>
      </c>
      <c r="I75" s="78">
        <f t="shared" si="1"/>
        <v>21</v>
      </c>
      <c r="J75" s="79" t="s">
        <v>95</v>
      </c>
      <c r="K75" s="70">
        <v>134</v>
      </c>
      <c r="L75" s="70">
        <v>6</v>
      </c>
      <c r="M75" s="79" t="s">
        <v>404</v>
      </c>
      <c r="N75" s="70" t="s">
        <v>418</v>
      </c>
      <c r="O75" s="79" t="s">
        <v>420</v>
      </c>
      <c r="P75" s="79" t="s">
        <v>365</v>
      </c>
      <c r="Q75" s="79" t="s">
        <v>525</v>
      </c>
      <c r="R75" s="79" t="s">
        <v>601</v>
      </c>
      <c r="S75" s="79" t="s">
        <v>338</v>
      </c>
      <c r="T75" s="81" t="s">
        <v>33</v>
      </c>
      <c r="U75" s="81" t="s">
        <v>365</v>
      </c>
      <c r="V75" s="82" t="s">
        <v>365</v>
      </c>
      <c r="W75" s="94" t="s">
        <v>273</v>
      </c>
    </row>
    <row r="76" spans="1:23" ht="76.5" hidden="1" x14ac:dyDescent="0.2">
      <c r="A76" s="72">
        <v>74</v>
      </c>
      <c r="B76" s="83" t="s">
        <v>225</v>
      </c>
      <c r="C76" s="84" t="s">
        <v>346</v>
      </c>
      <c r="D76" s="55" t="s">
        <v>418</v>
      </c>
      <c r="E76" s="55">
        <v>2013</v>
      </c>
      <c r="F76" s="85">
        <v>41306</v>
      </c>
      <c r="G76" s="86">
        <v>42090</v>
      </c>
      <c r="H76" s="87">
        <v>2015</v>
      </c>
      <c r="I76" s="88">
        <f t="shared" si="1"/>
        <v>25</v>
      </c>
      <c r="J76" s="79" t="s">
        <v>241</v>
      </c>
      <c r="K76" s="70">
        <v>218</v>
      </c>
      <c r="L76" s="70">
        <v>6</v>
      </c>
      <c r="M76" s="79" t="s">
        <v>557</v>
      </c>
      <c r="N76" s="70" t="s">
        <v>418</v>
      </c>
      <c r="O76" s="79" t="s">
        <v>420</v>
      </c>
      <c r="P76" s="79" t="s">
        <v>365</v>
      </c>
      <c r="Q76" s="79" t="s">
        <v>526</v>
      </c>
      <c r="R76" s="79" t="s">
        <v>610</v>
      </c>
      <c r="S76" s="79" t="s">
        <v>338</v>
      </c>
      <c r="T76" s="89" t="s">
        <v>35</v>
      </c>
      <c r="U76" s="89" t="s">
        <v>226</v>
      </c>
      <c r="V76" s="65" t="s">
        <v>365</v>
      </c>
      <c r="W76" s="79" t="s">
        <v>262</v>
      </c>
    </row>
    <row r="77" spans="1:23" ht="25.5" hidden="1" customHeight="1" x14ac:dyDescent="0.2">
      <c r="A77" s="72">
        <v>75</v>
      </c>
      <c r="B77" s="83" t="s">
        <v>222</v>
      </c>
      <c r="C77" s="84" t="s">
        <v>346</v>
      </c>
      <c r="D77" s="55" t="s">
        <v>121</v>
      </c>
      <c r="E77" s="55">
        <v>2013</v>
      </c>
      <c r="F77" s="85">
        <v>41306</v>
      </c>
      <c r="G77" s="86">
        <v>42083</v>
      </c>
      <c r="H77" s="87">
        <v>2015</v>
      </c>
      <c r="I77" s="88">
        <f t="shared" si="1"/>
        <v>25</v>
      </c>
      <c r="J77" s="79" t="s">
        <v>286</v>
      </c>
      <c r="K77" s="70">
        <v>106</v>
      </c>
      <c r="L77" s="70">
        <v>5</v>
      </c>
      <c r="M77" s="79" t="s">
        <v>405</v>
      </c>
      <c r="N77" s="70" t="s">
        <v>420</v>
      </c>
      <c r="O77" s="79" t="s">
        <v>420</v>
      </c>
      <c r="P77" s="79" t="s">
        <v>365</v>
      </c>
      <c r="Q77" s="79" t="s">
        <v>525</v>
      </c>
      <c r="R77" s="79" t="s">
        <v>590</v>
      </c>
      <c r="S77" s="79" t="s">
        <v>339</v>
      </c>
      <c r="T77" s="89" t="s">
        <v>223</v>
      </c>
      <c r="U77" s="89" t="s">
        <v>365</v>
      </c>
      <c r="V77" s="65" t="s">
        <v>365</v>
      </c>
      <c r="W77" s="79" t="s">
        <v>256</v>
      </c>
    </row>
    <row r="78" spans="1:23" ht="25.5" hidden="1" customHeight="1" x14ac:dyDescent="0.2">
      <c r="A78" s="72">
        <v>76</v>
      </c>
      <c r="B78" s="83" t="s">
        <v>251</v>
      </c>
      <c r="C78" s="84" t="s">
        <v>346</v>
      </c>
      <c r="D78" s="55" t="s">
        <v>126</v>
      </c>
      <c r="E78" s="55">
        <v>2013</v>
      </c>
      <c r="F78" s="85">
        <v>41306</v>
      </c>
      <c r="G78" s="86">
        <v>42110</v>
      </c>
      <c r="H78" s="87">
        <v>2015</v>
      </c>
      <c r="I78" s="88">
        <f t="shared" si="1"/>
        <v>26</v>
      </c>
      <c r="J78" s="79" t="s">
        <v>242</v>
      </c>
      <c r="K78" s="70">
        <v>217</v>
      </c>
      <c r="L78" s="70">
        <v>5</v>
      </c>
      <c r="M78" s="79" t="s">
        <v>406</v>
      </c>
      <c r="N78" s="70" t="s">
        <v>420</v>
      </c>
      <c r="O78" s="79" t="s">
        <v>420</v>
      </c>
      <c r="P78" s="79" t="s">
        <v>365</v>
      </c>
      <c r="Q78" s="79" t="s">
        <v>527</v>
      </c>
      <c r="R78" s="79" t="s">
        <v>607</v>
      </c>
      <c r="S78" s="79" t="s">
        <v>338</v>
      </c>
      <c r="T78" s="89" t="s">
        <v>243</v>
      </c>
      <c r="U78" s="89" t="s">
        <v>58</v>
      </c>
      <c r="V78" s="79" t="s">
        <v>35</v>
      </c>
      <c r="W78" s="79" t="s">
        <v>244</v>
      </c>
    </row>
    <row r="79" spans="1:23" ht="51" hidden="1" x14ac:dyDescent="0.25">
      <c r="A79" s="72">
        <v>77</v>
      </c>
      <c r="B79" s="73" t="s">
        <v>25</v>
      </c>
      <c r="C79" s="74" t="s">
        <v>347</v>
      </c>
      <c r="D79" s="74" t="s">
        <v>121</v>
      </c>
      <c r="E79" s="74">
        <v>2009</v>
      </c>
      <c r="F79" s="75">
        <v>40028</v>
      </c>
      <c r="G79" s="76">
        <v>40662</v>
      </c>
      <c r="H79" s="77">
        <v>2011</v>
      </c>
      <c r="I79" s="78">
        <f t="shared" si="1"/>
        <v>20</v>
      </c>
      <c r="J79" s="79" t="s">
        <v>26</v>
      </c>
      <c r="K79" s="70">
        <v>158</v>
      </c>
      <c r="L79" s="70">
        <v>7</v>
      </c>
      <c r="M79" s="79" t="s">
        <v>365</v>
      </c>
      <c r="N79" s="70" t="s">
        <v>420</v>
      </c>
      <c r="O79" s="79" t="s">
        <v>418</v>
      </c>
      <c r="P79" s="79" t="s">
        <v>365</v>
      </c>
      <c r="Q79" s="79" t="s">
        <v>478</v>
      </c>
      <c r="R79" s="111" t="s">
        <v>559</v>
      </c>
      <c r="S79" s="79" t="s">
        <v>338</v>
      </c>
      <c r="T79" s="89" t="s">
        <v>33</v>
      </c>
      <c r="U79" s="89" t="s">
        <v>365</v>
      </c>
      <c r="V79" s="65" t="s">
        <v>67</v>
      </c>
      <c r="W79" s="65" t="s">
        <v>72</v>
      </c>
    </row>
    <row r="80" spans="1:23" s="83" customFormat="1" ht="25.5" hidden="1" customHeight="1" x14ac:dyDescent="0.25">
      <c r="A80" s="117">
        <v>78</v>
      </c>
      <c r="B80" s="73" t="s">
        <v>114</v>
      </c>
      <c r="C80" s="74" t="s">
        <v>346</v>
      </c>
      <c r="D80" s="74" t="s">
        <v>121</v>
      </c>
      <c r="E80" s="74">
        <v>2011</v>
      </c>
      <c r="F80" s="75">
        <v>40576</v>
      </c>
      <c r="G80" s="95">
        <v>41165</v>
      </c>
      <c r="H80" s="96">
        <v>2012</v>
      </c>
      <c r="I80" s="97">
        <f t="shared" si="1"/>
        <v>19</v>
      </c>
      <c r="J80" s="80" t="s">
        <v>115</v>
      </c>
      <c r="K80" s="92">
        <v>177</v>
      </c>
      <c r="L80" s="92">
        <v>6</v>
      </c>
      <c r="M80" s="80" t="s">
        <v>407</v>
      </c>
      <c r="N80" s="92" t="s">
        <v>418</v>
      </c>
      <c r="O80" s="80" t="s">
        <v>420</v>
      </c>
      <c r="P80" s="80" t="s">
        <v>365</v>
      </c>
      <c r="Q80" s="80" t="s">
        <v>528</v>
      </c>
      <c r="R80" s="80" t="s">
        <v>581</v>
      </c>
      <c r="S80" s="80" t="s">
        <v>339</v>
      </c>
      <c r="T80" s="98" t="s">
        <v>63</v>
      </c>
      <c r="U80" s="98" t="s">
        <v>365</v>
      </c>
      <c r="V80" s="73" t="s">
        <v>36</v>
      </c>
      <c r="W80" s="73" t="s">
        <v>75</v>
      </c>
    </row>
    <row r="81" spans="1:23" s="83" customFormat="1" ht="37.5" hidden="1" customHeight="1" x14ac:dyDescent="0.25">
      <c r="A81" s="72">
        <v>79</v>
      </c>
      <c r="B81" s="73" t="s">
        <v>55</v>
      </c>
      <c r="C81" s="74" t="s">
        <v>346</v>
      </c>
      <c r="D81" s="74" t="s">
        <v>121</v>
      </c>
      <c r="E81" s="74">
        <v>2011</v>
      </c>
      <c r="F81" s="75">
        <v>40576</v>
      </c>
      <c r="G81" s="95">
        <v>41173</v>
      </c>
      <c r="H81" s="96">
        <v>2012</v>
      </c>
      <c r="I81" s="97">
        <f t="shared" si="1"/>
        <v>19</v>
      </c>
      <c r="J81" s="80" t="s">
        <v>117</v>
      </c>
      <c r="K81" s="112">
        <v>257</v>
      </c>
      <c r="L81" s="112">
        <v>6</v>
      </c>
      <c r="M81" s="113" t="s">
        <v>408</v>
      </c>
      <c r="N81" s="112" t="s">
        <v>420</v>
      </c>
      <c r="O81" s="113" t="s">
        <v>420</v>
      </c>
      <c r="P81" s="113" t="s">
        <v>365</v>
      </c>
      <c r="Q81" s="113" t="s">
        <v>529</v>
      </c>
      <c r="R81" s="113" t="s">
        <v>564</v>
      </c>
      <c r="S81" s="80" t="s">
        <v>339</v>
      </c>
      <c r="T81" s="98" t="s">
        <v>60</v>
      </c>
      <c r="U81" s="98" t="s">
        <v>365</v>
      </c>
      <c r="V81" s="73" t="s">
        <v>39</v>
      </c>
      <c r="W81" s="73" t="s">
        <v>118</v>
      </c>
    </row>
    <row r="82" spans="1:23" ht="25.5" hidden="1" customHeight="1" x14ac:dyDescent="0.25">
      <c r="A82" s="72">
        <v>80</v>
      </c>
      <c r="B82" s="73" t="s">
        <v>22</v>
      </c>
      <c r="C82" s="74" t="s">
        <v>346</v>
      </c>
      <c r="D82" s="74" t="s">
        <v>121</v>
      </c>
      <c r="E82" s="74">
        <v>2009</v>
      </c>
      <c r="F82" s="75">
        <v>40028</v>
      </c>
      <c r="G82" s="76">
        <v>40644</v>
      </c>
      <c r="H82" s="77">
        <v>2011</v>
      </c>
      <c r="I82" s="78">
        <f t="shared" si="1"/>
        <v>20</v>
      </c>
      <c r="J82" s="79" t="s">
        <v>613</v>
      </c>
      <c r="K82" s="70">
        <v>73</v>
      </c>
      <c r="L82" s="70">
        <v>4</v>
      </c>
      <c r="M82" s="79" t="s">
        <v>409</v>
      </c>
      <c r="N82" s="70" t="s">
        <v>420</v>
      </c>
      <c r="O82" s="79" t="s">
        <v>420</v>
      </c>
      <c r="P82" s="79" t="s">
        <v>365</v>
      </c>
      <c r="Q82" s="79" t="s">
        <v>479</v>
      </c>
      <c r="R82" s="79" t="s">
        <v>515</v>
      </c>
      <c r="S82" s="79" t="s">
        <v>338</v>
      </c>
      <c r="T82" s="89" t="s">
        <v>35</v>
      </c>
      <c r="U82" s="89" t="s">
        <v>365</v>
      </c>
      <c r="V82" s="65" t="s">
        <v>67</v>
      </c>
      <c r="W82" s="65" t="s">
        <v>103</v>
      </c>
    </row>
    <row r="83" spans="1:23" ht="25.5" hidden="1" customHeight="1" x14ac:dyDescent="0.2">
      <c r="A83" s="72">
        <v>81</v>
      </c>
      <c r="B83" s="83" t="s">
        <v>229</v>
      </c>
      <c r="C83" s="84" t="s">
        <v>347</v>
      </c>
      <c r="D83" s="55" t="s">
        <v>230</v>
      </c>
      <c r="E83" s="55">
        <v>2013</v>
      </c>
      <c r="F83" s="85">
        <v>41306</v>
      </c>
      <c r="G83" s="86">
        <v>42095</v>
      </c>
      <c r="H83" s="87">
        <v>2015</v>
      </c>
      <c r="I83" s="88">
        <f t="shared" si="1"/>
        <v>26</v>
      </c>
      <c r="J83" s="79" t="s">
        <v>340</v>
      </c>
      <c r="K83" s="70">
        <v>260</v>
      </c>
      <c r="L83" s="70">
        <v>6</v>
      </c>
      <c r="M83" s="79" t="s">
        <v>410</v>
      </c>
      <c r="N83" s="70" t="s">
        <v>420</v>
      </c>
      <c r="O83" s="79" t="s">
        <v>420</v>
      </c>
      <c r="P83" s="79" t="s">
        <v>365</v>
      </c>
      <c r="Q83" s="79" t="s">
        <v>505</v>
      </c>
      <c r="R83" s="79" t="s">
        <v>608</v>
      </c>
      <c r="S83" s="79" t="s">
        <v>339</v>
      </c>
      <c r="T83" s="89" t="s">
        <v>57</v>
      </c>
      <c r="U83" s="89" t="s">
        <v>365</v>
      </c>
      <c r="V83" s="79" t="s">
        <v>232</v>
      </c>
      <c r="W83" s="79" t="s">
        <v>231</v>
      </c>
    </row>
    <row r="84" spans="1:23" ht="89.25" hidden="1" x14ac:dyDescent="0.2">
      <c r="A84" s="72">
        <v>82</v>
      </c>
      <c r="B84" s="83" t="s">
        <v>312</v>
      </c>
      <c r="C84" s="84" t="s">
        <v>346</v>
      </c>
      <c r="D84" s="55" t="s">
        <v>121</v>
      </c>
      <c r="E84" s="55">
        <v>2014</v>
      </c>
      <c r="F84" s="85">
        <v>41671</v>
      </c>
      <c r="G84" s="86">
        <v>42475</v>
      </c>
      <c r="H84" s="87">
        <v>2016</v>
      </c>
      <c r="I84" s="88">
        <f t="shared" si="1"/>
        <v>26</v>
      </c>
      <c r="J84" s="79" t="s">
        <v>314</v>
      </c>
      <c r="K84" s="70">
        <v>183</v>
      </c>
      <c r="L84" s="70">
        <v>7</v>
      </c>
      <c r="M84" s="79" t="s">
        <v>411</v>
      </c>
      <c r="N84" s="70" t="s">
        <v>420</v>
      </c>
      <c r="O84" s="79" t="s">
        <v>418</v>
      </c>
      <c r="P84" s="79" t="s">
        <v>365</v>
      </c>
      <c r="Q84" s="79" t="s">
        <v>479</v>
      </c>
      <c r="R84" s="79" t="s">
        <v>601</v>
      </c>
      <c r="S84" s="114" t="s">
        <v>338</v>
      </c>
      <c r="T84" s="89" t="s">
        <v>57</v>
      </c>
      <c r="U84" s="89" t="s">
        <v>365</v>
      </c>
      <c r="V84" s="65" t="s">
        <v>365</v>
      </c>
      <c r="W84" s="79" t="s">
        <v>313</v>
      </c>
    </row>
    <row r="85" spans="1:23" ht="25.5" hidden="1" customHeight="1" x14ac:dyDescent="0.25">
      <c r="A85" s="72">
        <v>83</v>
      </c>
      <c r="B85" s="73" t="s">
        <v>23</v>
      </c>
      <c r="C85" s="74" t="s">
        <v>347</v>
      </c>
      <c r="D85" s="74" t="s">
        <v>121</v>
      </c>
      <c r="E85" s="74">
        <v>2009</v>
      </c>
      <c r="F85" s="75">
        <v>40028</v>
      </c>
      <c r="G85" s="76">
        <v>40660</v>
      </c>
      <c r="H85" s="77">
        <v>2011</v>
      </c>
      <c r="I85" s="78">
        <f t="shared" si="1"/>
        <v>20</v>
      </c>
      <c r="J85" s="82" t="s">
        <v>24</v>
      </c>
      <c r="K85" s="70">
        <v>110</v>
      </c>
      <c r="L85" s="70">
        <v>6</v>
      </c>
      <c r="M85" s="79" t="s">
        <v>365</v>
      </c>
      <c r="N85" s="70" t="s">
        <v>420</v>
      </c>
      <c r="O85" s="79" t="s">
        <v>420</v>
      </c>
      <c r="P85" s="79" t="s">
        <v>365</v>
      </c>
      <c r="Q85" s="79" t="s">
        <v>507</v>
      </c>
      <c r="R85" s="80" t="s">
        <v>577</v>
      </c>
      <c r="S85" s="82" t="s">
        <v>338</v>
      </c>
      <c r="T85" s="81" t="s">
        <v>59</v>
      </c>
      <c r="U85" s="81" t="s">
        <v>365</v>
      </c>
      <c r="V85" s="65" t="s">
        <v>76</v>
      </c>
      <c r="W85" s="65" t="s">
        <v>104</v>
      </c>
    </row>
    <row r="86" spans="1:23" ht="25.5" hidden="1" customHeight="1" x14ac:dyDescent="0.25">
      <c r="A86" s="72">
        <v>84</v>
      </c>
      <c r="B86" s="73" t="s">
        <v>56</v>
      </c>
      <c r="C86" s="74" t="s">
        <v>346</v>
      </c>
      <c r="D86" s="74" t="s">
        <v>121</v>
      </c>
      <c r="E86" s="74">
        <v>2011</v>
      </c>
      <c r="F86" s="75">
        <v>40576</v>
      </c>
      <c r="G86" s="76">
        <v>41247</v>
      </c>
      <c r="H86" s="77">
        <v>2012</v>
      </c>
      <c r="I86" s="78">
        <f t="shared" si="1"/>
        <v>22</v>
      </c>
      <c r="J86" s="79" t="s">
        <v>144</v>
      </c>
      <c r="K86" s="70">
        <v>142</v>
      </c>
      <c r="L86" s="70">
        <v>5</v>
      </c>
      <c r="M86" s="79" t="s">
        <v>412</v>
      </c>
      <c r="N86" s="70" t="s">
        <v>420</v>
      </c>
      <c r="O86" s="79" t="s">
        <v>420</v>
      </c>
      <c r="P86" s="79" t="s">
        <v>365</v>
      </c>
      <c r="Q86" s="79" t="s">
        <v>530</v>
      </c>
      <c r="R86" s="79" t="s">
        <v>609</v>
      </c>
      <c r="S86" s="79" t="s">
        <v>339</v>
      </c>
      <c r="T86" s="81" t="s">
        <v>59</v>
      </c>
      <c r="U86" s="81" t="s">
        <v>365</v>
      </c>
      <c r="V86" s="82" t="s">
        <v>39</v>
      </c>
      <c r="W86" s="82" t="s">
        <v>145</v>
      </c>
    </row>
    <row r="87" spans="1:23" ht="25.5" hidden="1" customHeight="1" x14ac:dyDescent="0.25">
      <c r="A87" s="72">
        <v>85</v>
      </c>
      <c r="B87" s="80" t="s">
        <v>7</v>
      </c>
      <c r="C87" s="92" t="s">
        <v>346</v>
      </c>
      <c r="D87" s="74" t="s">
        <v>121</v>
      </c>
      <c r="E87" s="74">
        <v>2008</v>
      </c>
      <c r="F87" s="93">
        <v>39671</v>
      </c>
      <c r="G87" s="86">
        <v>40420</v>
      </c>
      <c r="H87" s="87">
        <v>2010</v>
      </c>
      <c r="I87" s="78">
        <f t="shared" si="1"/>
        <v>24</v>
      </c>
      <c r="J87" s="79" t="s">
        <v>8</v>
      </c>
      <c r="K87" s="70">
        <v>161</v>
      </c>
      <c r="L87" s="70">
        <v>9</v>
      </c>
      <c r="M87" s="79" t="s">
        <v>413</v>
      </c>
      <c r="N87" s="70" t="s">
        <v>420</v>
      </c>
      <c r="O87" s="79" t="s">
        <v>418</v>
      </c>
      <c r="P87" s="79" t="s">
        <v>365</v>
      </c>
      <c r="Q87" s="79" t="s">
        <v>517</v>
      </c>
      <c r="R87" s="79" t="s">
        <v>591</v>
      </c>
      <c r="S87" s="79" t="s">
        <v>339</v>
      </c>
      <c r="T87" s="89" t="s">
        <v>62</v>
      </c>
      <c r="U87" s="89" t="s">
        <v>365</v>
      </c>
      <c r="V87" s="65" t="s">
        <v>57</v>
      </c>
      <c r="W87" s="65" t="s">
        <v>75</v>
      </c>
    </row>
    <row r="88" spans="1:23" ht="25.5" hidden="1" customHeight="1" x14ac:dyDescent="0.25">
      <c r="A88" s="72">
        <v>86</v>
      </c>
      <c r="B88" s="80" t="s">
        <v>1</v>
      </c>
      <c r="C88" s="92" t="s">
        <v>346</v>
      </c>
      <c r="D88" s="74" t="s">
        <v>121</v>
      </c>
      <c r="E88" s="74">
        <v>2008</v>
      </c>
      <c r="F88" s="93">
        <v>39671</v>
      </c>
      <c r="G88" s="86">
        <v>40290</v>
      </c>
      <c r="H88" s="87">
        <v>2010</v>
      </c>
      <c r="I88" s="78">
        <f t="shared" si="1"/>
        <v>20</v>
      </c>
      <c r="J88" s="79" t="s">
        <v>2</v>
      </c>
      <c r="K88" s="70">
        <v>229</v>
      </c>
      <c r="L88" s="70">
        <v>10</v>
      </c>
      <c r="M88" s="79" t="s">
        <v>424</v>
      </c>
      <c r="N88" s="70" t="s">
        <v>420</v>
      </c>
      <c r="O88" s="79" t="s">
        <v>420</v>
      </c>
      <c r="P88" s="79" t="s">
        <v>365</v>
      </c>
      <c r="Q88" s="79" t="s">
        <v>531</v>
      </c>
      <c r="R88" s="79" t="s">
        <v>477</v>
      </c>
      <c r="S88" s="79" t="s">
        <v>339</v>
      </c>
      <c r="T88" s="89" t="s">
        <v>60</v>
      </c>
      <c r="U88" s="89" t="s">
        <v>365</v>
      </c>
      <c r="V88" s="65" t="s">
        <v>365</v>
      </c>
      <c r="W88" s="79" t="s">
        <v>189</v>
      </c>
    </row>
    <row r="89" spans="1:23" ht="25.5" hidden="1" customHeight="1" x14ac:dyDescent="0.2">
      <c r="A89" s="72">
        <v>87</v>
      </c>
      <c r="B89" s="83" t="s">
        <v>156</v>
      </c>
      <c r="C89" s="84" t="s">
        <v>346</v>
      </c>
      <c r="D89" s="55" t="s">
        <v>122</v>
      </c>
      <c r="E89" s="55">
        <v>2012</v>
      </c>
      <c r="F89" s="85">
        <v>40940</v>
      </c>
      <c r="G89" s="86">
        <v>41724</v>
      </c>
      <c r="H89" s="87">
        <v>2014</v>
      </c>
      <c r="I89" s="88">
        <f t="shared" si="1"/>
        <v>25</v>
      </c>
      <c r="J89" s="79" t="s">
        <v>157</v>
      </c>
      <c r="K89" s="70">
        <v>214</v>
      </c>
      <c r="L89" s="70">
        <v>8</v>
      </c>
      <c r="M89" s="79" t="s">
        <v>365</v>
      </c>
      <c r="N89" s="70" t="s">
        <v>420</v>
      </c>
      <c r="O89" s="79" t="s">
        <v>420</v>
      </c>
      <c r="P89" s="79" t="s">
        <v>365</v>
      </c>
      <c r="Q89" s="79" t="s">
        <v>530</v>
      </c>
      <c r="R89" s="79" t="s">
        <v>578</v>
      </c>
      <c r="S89" s="79" t="s">
        <v>339</v>
      </c>
      <c r="T89" s="89" t="s">
        <v>36</v>
      </c>
      <c r="U89" s="89" t="s">
        <v>158</v>
      </c>
      <c r="V89" s="65" t="s">
        <v>365</v>
      </c>
      <c r="W89" s="79" t="s">
        <v>188</v>
      </c>
    </row>
    <row r="90" spans="1:23" ht="25.5" hidden="1" customHeight="1" x14ac:dyDescent="0.2">
      <c r="A90" s="72">
        <v>88</v>
      </c>
      <c r="B90" s="83" t="s">
        <v>233</v>
      </c>
      <c r="C90" s="84" t="s">
        <v>346</v>
      </c>
      <c r="D90" s="55" t="s">
        <v>121</v>
      </c>
      <c r="E90" s="55">
        <v>2013</v>
      </c>
      <c r="F90" s="85">
        <v>41306</v>
      </c>
      <c r="G90" s="86">
        <v>42101</v>
      </c>
      <c r="H90" s="87">
        <v>2015</v>
      </c>
      <c r="I90" s="88">
        <f t="shared" si="1"/>
        <v>26</v>
      </c>
      <c r="J90" s="79" t="s">
        <v>285</v>
      </c>
      <c r="K90" s="70">
        <v>127</v>
      </c>
      <c r="L90" s="70">
        <v>5</v>
      </c>
      <c r="M90" s="79" t="s">
        <v>414</v>
      </c>
      <c r="N90" s="70" t="s">
        <v>420</v>
      </c>
      <c r="O90" s="79" t="s">
        <v>420</v>
      </c>
      <c r="P90" s="79" t="s">
        <v>365</v>
      </c>
      <c r="Q90" s="79" t="s">
        <v>479</v>
      </c>
      <c r="R90" s="79" t="s">
        <v>579</v>
      </c>
      <c r="S90" s="79" t="s">
        <v>339</v>
      </c>
      <c r="T90" s="89" t="s">
        <v>36</v>
      </c>
      <c r="U90" s="89" t="s">
        <v>63</v>
      </c>
      <c r="V90" s="79" t="s">
        <v>234</v>
      </c>
      <c r="W90" s="79" t="s">
        <v>235</v>
      </c>
    </row>
    <row r="91" spans="1:23" ht="25.5" hidden="1" customHeight="1" x14ac:dyDescent="0.25">
      <c r="A91" s="72">
        <v>89</v>
      </c>
      <c r="B91" s="73" t="s">
        <v>46</v>
      </c>
      <c r="C91" s="74" t="s">
        <v>346</v>
      </c>
      <c r="D91" s="74" t="s">
        <v>121</v>
      </c>
      <c r="E91" s="74">
        <v>2010</v>
      </c>
      <c r="F91" s="75">
        <v>40238</v>
      </c>
      <c r="G91" s="76">
        <v>40876</v>
      </c>
      <c r="H91" s="77">
        <v>2011</v>
      </c>
      <c r="I91" s="78">
        <f t="shared" si="1"/>
        <v>20</v>
      </c>
      <c r="J91" s="79" t="s">
        <v>94</v>
      </c>
      <c r="K91" s="70">
        <v>133</v>
      </c>
      <c r="L91" s="70">
        <v>4</v>
      </c>
      <c r="M91" s="79" t="s">
        <v>415</v>
      </c>
      <c r="N91" s="70" t="s">
        <v>420</v>
      </c>
      <c r="O91" s="79" t="s">
        <v>418</v>
      </c>
      <c r="P91" s="79" t="s">
        <v>365</v>
      </c>
      <c r="Q91" s="79" t="s">
        <v>491</v>
      </c>
      <c r="R91" s="79" t="s">
        <v>592</v>
      </c>
      <c r="S91" s="79" t="s">
        <v>339</v>
      </c>
      <c r="T91" s="81" t="s">
        <v>57</v>
      </c>
      <c r="U91" s="81" t="s">
        <v>365</v>
      </c>
      <c r="V91" s="82" t="s">
        <v>39</v>
      </c>
      <c r="W91" s="82" t="s">
        <v>96</v>
      </c>
    </row>
    <row r="92" spans="1:23" ht="25.5" hidden="1" customHeight="1" x14ac:dyDescent="0.2">
      <c r="A92" s="72">
        <v>90</v>
      </c>
      <c r="B92" s="83" t="s">
        <v>177</v>
      </c>
      <c r="C92" s="84" t="s">
        <v>347</v>
      </c>
      <c r="D92" s="55" t="s">
        <v>126</v>
      </c>
      <c r="E92" s="55">
        <v>2012</v>
      </c>
      <c r="F92" s="85">
        <v>40940</v>
      </c>
      <c r="G92" s="86">
        <v>41740</v>
      </c>
      <c r="H92" s="87">
        <v>2014</v>
      </c>
      <c r="I92" s="88">
        <f t="shared" si="1"/>
        <v>26</v>
      </c>
      <c r="J92" s="79" t="s">
        <v>178</v>
      </c>
      <c r="K92" s="70">
        <v>191</v>
      </c>
      <c r="L92" s="70">
        <v>7</v>
      </c>
      <c r="M92" s="79" t="s">
        <v>416</v>
      </c>
      <c r="N92" s="70" t="s">
        <v>420</v>
      </c>
      <c r="O92" s="79" t="s">
        <v>420</v>
      </c>
      <c r="P92" s="79" t="s">
        <v>365</v>
      </c>
      <c r="Q92" s="79" t="s">
        <v>530</v>
      </c>
      <c r="R92" s="79" t="s">
        <v>618</v>
      </c>
      <c r="S92" s="79" t="s">
        <v>339</v>
      </c>
      <c r="T92" s="89" t="s">
        <v>57</v>
      </c>
      <c r="U92" s="89" t="s">
        <v>365</v>
      </c>
      <c r="V92" s="65" t="s">
        <v>365</v>
      </c>
      <c r="W92" s="79" t="s">
        <v>187</v>
      </c>
    </row>
    <row r="93" spans="1:23" ht="25.5" hidden="1" customHeight="1" x14ac:dyDescent="0.2">
      <c r="A93" s="72">
        <v>91</v>
      </c>
      <c r="B93" s="83" t="s">
        <v>300</v>
      </c>
      <c r="C93" s="84" t="s">
        <v>346</v>
      </c>
      <c r="D93" s="55" t="s">
        <v>121</v>
      </c>
      <c r="E93" s="55">
        <v>2014</v>
      </c>
      <c r="F93" s="85">
        <v>41671</v>
      </c>
      <c r="G93" s="86">
        <v>42466</v>
      </c>
      <c r="H93" s="87">
        <v>2016</v>
      </c>
      <c r="I93" s="88">
        <f t="shared" si="1"/>
        <v>26</v>
      </c>
      <c r="J93" s="79" t="s">
        <v>301</v>
      </c>
      <c r="K93" s="70">
        <v>144</v>
      </c>
      <c r="L93" s="70">
        <v>4</v>
      </c>
      <c r="M93" s="79" t="s">
        <v>417</v>
      </c>
      <c r="N93" s="70" t="s">
        <v>418</v>
      </c>
      <c r="O93" s="79" t="s">
        <v>418</v>
      </c>
      <c r="P93" s="79" t="s">
        <v>365</v>
      </c>
      <c r="Q93" s="79" t="s">
        <v>492</v>
      </c>
      <c r="R93" s="79" t="s">
        <v>532</v>
      </c>
      <c r="S93" s="79" t="s">
        <v>339</v>
      </c>
      <c r="T93" s="89" t="s">
        <v>39</v>
      </c>
      <c r="U93" s="89" t="s">
        <v>365</v>
      </c>
      <c r="V93" s="65" t="s">
        <v>57</v>
      </c>
      <c r="W93" s="65" t="s">
        <v>106</v>
      </c>
    </row>
    <row r="95" spans="1:23" ht="25.5" customHeight="1" x14ac:dyDescent="0.25">
      <c r="R95" s="116"/>
    </row>
  </sheetData>
  <mergeCells count="1">
    <mergeCell ref="S1: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Dissertações triênio 2013-15</vt:lpstr>
      <vt:lpstr>Dissertações triênio 2010-2012</vt:lpstr>
      <vt:lpstr>Dissertações-ORIGINAL CRIS</vt:lpstr>
      <vt:lpstr>Viviane</vt:lpstr>
      <vt:lpstr>Dissertações- MODIFICADA SHEILA</vt:lpstr>
      <vt:lpstr>'Dissertações triênio 2010-2012'!Area_de_impressao</vt:lpstr>
      <vt:lpstr>'Dissertações triênio 2013-15'!Area_de_impressao</vt:lpstr>
      <vt:lpstr>'Dissertações-ORIGINAL CRIS'!Area_de_impressao</vt:lpstr>
      <vt:lpstr>Viviane!Area_de_impressao</vt:lpstr>
      <vt:lpstr>'Dissertações-ORIGINAL CRIS'!Titulos_de_impressao</vt:lpstr>
      <vt:lpstr>Viviane!Titulos_de_impressao</vt:lpstr>
    </vt:vector>
  </TitlesOfParts>
  <Company>FGV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cristiane.gomes</dc:creator>
  <cp:lastModifiedBy>Sinuhe Cruz</cp:lastModifiedBy>
  <cp:lastPrinted>2016-06-03T14:00:46Z</cp:lastPrinted>
  <dcterms:created xsi:type="dcterms:W3CDTF">2011-02-21T17:31:26Z</dcterms:created>
  <dcterms:modified xsi:type="dcterms:W3CDTF">2017-09-30T19:55:20Z</dcterms:modified>
</cp:coreProperties>
</file>