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defaultThemeVersion="124226"/>
  <bookViews>
    <workbookView xWindow="-120" yWindow="-120" windowWidth="19420" windowHeight="11020" activeTab="3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16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10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S11" l="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O10"/>
  <c r="BN10"/>
  <c r="BN38" i="15" l="1"/>
  <c r="BN39"/>
  <c r="BN35"/>
  <c r="BN36"/>
  <c r="BN37"/>
  <c r="BO35"/>
  <c r="BO36"/>
  <c r="BN34" l="1"/>
  <c r="BN31"/>
  <c r="BN32"/>
  <c r="BN33"/>
  <c r="BN30"/>
  <c r="BX11" l="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O12"/>
  <c r="BO13"/>
  <c r="BO14"/>
  <c r="BO15"/>
  <c r="BO22"/>
  <c r="BO31"/>
  <c r="BO34"/>
  <c r="BO37"/>
  <c r="BO38"/>
  <c r="BO39"/>
  <c r="BN11"/>
  <c r="BO11" s="1"/>
  <c r="BN12"/>
  <c r="BN13"/>
  <c r="BN14"/>
  <c r="BN15"/>
  <c r="BN16"/>
  <c r="BO16" s="1"/>
  <c r="BN17"/>
  <c r="BO17" s="1"/>
  <c r="BN18"/>
  <c r="BO18" s="1"/>
  <c r="BN19"/>
  <c r="BO19" s="1"/>
  <c r="BN20"/>
  <c r="BO20" s="1"/>
  <c r="BN21"/>
  <c r="BO21" s="1"/>
  <c r="BN22"/>
  <c r="BN23"/>
  <c r="BO23" s="1"/>
  <c r="BN24"/>
  <c r="BO24" s="1"/>
  <c r="BN25"/>
  <c r="BO25" s="1"/>
  <c r="BN26"/>
  <c r="BO26" s="1"/>
  <c r="BN27"/>
  <c r="BO27" s="1"/>
  <c r="BN28"/>
  <c r="BO28" s="1"/>
  <c r="BN29"/>
  <c r="BO29" s="1"/>
  <c r="BO30"/>
  <c r="BO32"/>
  <c r="BO33"/>
  <c r="BN40"/>
  <c r="BO40" s="1"/>
  <c r="BO10"/>
  <c r="BN10"/>
  <c r="W11" i="14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N31"/>
  <c r="BN32"/>
  <c r="BN33"/>
  <c r="BN34"/>
  <c r="BN35"/>
  <c r="BN36"/>
  <c r="BN37"/>
  <c r="BN38"/>
  <c r="BN11"/>
  <c r="BN12"/>
  <c r="BN13"/>
  <c r="BN14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N24"/>
  <c r="BN25"/>
  <c r="BN26"/>
  <c r="BN27"/>
  <c r="BN28"/>
  <c r="BN29"/>
  <c r="BO29" s="1"/>
  <c r="BN30"/>
  <c r="BO30" s="1"/>
  <c r="BS38"/>
  <c r="BS37"/>
  <c r="BS36"/>
  <c r="BO36"/>
  <c r="BO33"/>
  <c r="BO37"/>
  <c r="BS35"/>
  <c r="BO35"/>
  <c r="BS34"/>
  <c r="BS33"/>
  <c r="BS32"/>
  <c r="BO31"/>
  <c r="BO32"/>
  <c r="BS31"/>
  <c r="BS30"/>
  <c r="BS29"/>
  <c r="BO28"/>
  <c r="BO27"/>
  <c r="BO25"/>
  <c r="BO26"/>
  <c r="BO24"/>
  <c r="BO23"/>
  <c r="BS21"/>
  <c r="BO11"/>
  <c r="BO12"/>
  <c r="BO13"/>
  <c r="BO14"/>
  <c r="BO34"/>
  <c r="BO38"/>
  <c r="BO10"/>
  <c r="BS11"/>
  <c r="BS12"/>
  <c r="BS13"/>
  <c r="BS14"/>
  <c r="BS15"/>
  <c r="BS16"/>
  <c r="BS17"/>
  <c r="BS18"/>
  <c r="BS19"/>
  <c r="BS20"/>
  <c r="BS22"/>
  <c r="BS23"/>
  <c r="BS24"/>
  <c r="BS25"/>
  <c r="BS26"/>
  <c r="BS27"/>
  <c r="BS28"/>
  <c r="BS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10"/>
  <c r="BN10"/>
  <c r="BD40" l="1"/>
  <c r="BE40"/>
  <c r="BF40"/>
  <c r="BG40"/>
  <c r="BH40"/>
  <c r="BI40"/>
  <c r="BJ40"/>
  <c r="BK40"/>
  <c r="BL40"/>
  <c r="BM40"/>
  <c r="BN40"/>
  <c r="BO40"/>
  <c r="BP40"/>
  <c r="BQ40"/>
  <c r="BR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L42" i="13" l="1"/>
  <c r="AO42" l="1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N40"/>
  <c r="BO40" s="1"/>
  <c r="BN10"/>
  <c r="BO10" s="1"/>
  <c r="F42"/>
  <c r="G42"/>
  <c r="H42"/>
  <c r="I42"/>
  <c r="J42"/>
  <c r="K42"/>
  <c r="L42"/>
  <c r="M42"/>
  <c r="N42"/>
  <c r="O42"/>
  <c r="P42"/>
  <c r="Q42"/>
  <c r="R42"/>
  <c r="S42"/>
  <c r="T42"/>
  <c r="BX42" i="24" l="1"/>
  <c r="BV42"/>
  <c r="BS42"/>
  <c r="BR42"/>
  <c r="BQ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Y42" l="1"/>
  <c r="BT42"/>
  <c r="BP42"/>
  <c r="BO42"/>
  <c r="BX41" i="23" l="1"/>
  <c r="BV41"/>
  <c r="BS41"/>
  <c r="BR41"/>
  <c r="BQ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Y41" l="1"/>
  <c r="BT41"/>
  <c r="BP41"/>
  <c r="BO41"/>
  <c r="BW42" i="22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BW41" i="21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Z41"/>
  <c r="W41"/>
  <c r="BS41" l="1"/>
  <c r="BX41"/>
  <c r="BO41"/>
  <c r="BN41"/>
  <c r="BW42" i="20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BS42"/>
  <c r="BO42"/>
  <c r="Z42"/>
  <c r="BN42" l="1"/>
  <c r="E42" i="19" l="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BW42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D42"/>
  <c r="BX42" l="1"/>
  <c r="BS42"/>
  <c r="BO42"/>
  <c r="BN42"/>
  <c r="BW41" i="18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X41" l="1"/>
  <c r="BS41"/>
  <c r="BN41"/>
  <c r="BO41"/>
  <c r="BW42" i="17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AH41" i="16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P41"/>
  <c r="BQ41"/>
  <c r="BR41"/>
  <c r="BU41"/>
  <c r="BW41"/>
  <c r="AC41"/>
  <c r="AD41"/>
  <c r="AE41"/>
  <c r="AF41"/>
  <c r="AG41"/>
  <c r="AB41" l="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N41" l="1"/>
  <c r="BX41"/>
  <c r="BS41"/>
  <c r="BO41"/>
  <c r="AO42" i="15"/>
  <c r="AJ42"/>
  <c r="AK42"/>
  <c r="AL42"/>
  <c r="AM42"/>
  <c r="AN42"/>
  <c r="AI42"/>
  <c r="AH42"/>
  <c r="AF42"/>
  <c r="AG42"/>
  <c r="BU42" l="1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Z42" l="1"/>
  <c r="W42"/>
  <c r="BN42"/>
  <c r="BS42"/>
  <c r="BX42"/>
  <c r="BO42"/>
  <c r="BU40" i="14" l="1"/>
  <c r="D40"/>
  <c r="BX40"/>
  <c r="BS40"/>
  <c r="E42" i="13" l="1"/>
  <c r="AJ42" l="1"/>
  <c r="AK42"/>
  <c r="AM42"/>
  <c r="AN42"/>
  <c r="AI42"/>
  <c r="AG42"/>
  <c r="AH42"/>
  <c r="AF42"/>
  <c r="BU42" l="1"/>
  <c r="BT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Z42"/>
  <c r="Y42"/>
  <c r="X42"/>
  <c r="V42"/>
  <c r="U42"/>
  <c r="D42"/>
  <c r="BV42"/>
  <c r="BS42"/>
  <c r="BO42"/>
  <c r="W42"/>
  <c r="BN42" l="1"/>
</calcChain>
</file>

<file path=xl/sharedStrings.xml><?xml version="1.0" encoding="utf-8"?>
<sst xmlns="http://schemas.openxmlformats.org/spreadsheetml/2006/main" count="2102" uniqueCount="110">
  <si>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</si>
  <si>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</si>
  <si>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</si>
  <si>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</si>
  <si>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</si>
  <si>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</si>
  <si>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</si>
  <si>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</si>
  <si>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</si>
  <si>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</si>
  <si>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</si>
  <si>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</si>
  <si>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</si>
  <si>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</si>
  <si>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</si>
  <si>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</si>
  <si>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</si>
  <si>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</si>
  <si>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</si>
  <si>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</si>
  <si>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</si>
  <si>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</si>
  <si>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</si>
  <si>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</si>
  <si>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</si>
  <si>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</si>
  <si>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</si>
  <si>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</si>
  <si>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</si>
  <si>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</si>
  <si>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</si>
  <si>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</si>
  <si>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</si>
  <si>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</si>
  <si>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</si>
  <si>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</si>
  <si>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</si>
  <si>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</si>
  <si>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</si>
  <si>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</si>
  <si>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</si>
  <si>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</si>
  <si>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</si>
  <si>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</si>
  <si>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</si>
  <si>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</si>
  <si>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</si>
  <si>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</si>
  <si>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</si>
  <si>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</si>
  <si>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</si>
  <si>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</si>
  <si>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</si>
  <si>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</si>
  <si>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</si>
  <si>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</si>
  <si>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</si>
  <si>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</si>
  <si>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</si>
  <si>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</si>
  <si>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</si>
  <si>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</si>
  <si>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</si>
  <si>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</si>
  <si>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</si>
  <si>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</si>
  <si>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</si>
  <si>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</si>
  <si>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</si>
  <si>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</si>
  <si>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</si>
  <si>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</si>
  <si>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</si>
  <si>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</si>
  <si>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</si>
  <si>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</si>
  <si>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</si>
  <si>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</si>
  <si>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</si>
  <si>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</si>
  <si>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</si>
  <si>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</si>
  <si>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</si>
  <si>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</si>
  <si>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</si>
  <si>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</si>
  <si>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</si>
  <si>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</si>
  <si>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</si>
  <si>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</si>
  <si>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</si>
  <si>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</si>
  <si>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</si>
  <si>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</si>
  <si>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</si>
  <si>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</si>
  <si>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</si>
  <si>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</si>
  <si>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>PERIODE JULI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</si>
  <si>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</si>
  <si>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</si>
  <si>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</si>
  <si>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</si>
  <si>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</si>
  <si>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</si>
  <si>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</si>
  <si>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</si>
  <si>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</si>
  <si>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</si>
  <si>
    <t>CONTRA FLOW</t>
  </si>
</sst>
</file>

<file path=xl/styles.xml><?xml version="1.0" encoding="utf-8"?>
<styleSheet xmlns="http://schemas.openxmlformats.org/spreadsheetml/2006/main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"/>
    <numFmt numFmtId="168" formatCode="[$-21]ddd\,"/>
  </numFmts>
  <fonts count="2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>
      <alignment vertical="center"/>
    </xf>
    <xf numFmtId="0" fontId="6" fillId="0" borderId="0">
      <protection locked="0"/>
    </xf>
    <xf numFmtId="0" fontId="8" fillId="4" borderId="0">
      <alignment vertical="top"/>
      <protection locked="0"/>
    </xf>
    <xf numFmtId="0" fontId="8" fillId="5" borderId="4">
      <alignment vertical="top"/>
      <protection locked="0"/>
    </xf>
    <xf numFmtId="166" fontId="9" fillId="0" borderId="0">
      <alignment vertical="top"/>
      <protection locked="0"/>
    </xf>
    <xf numFmtId="165" fontId="6" fillId="0" borderId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92">
    <xf numFmtId="0" fontId="0" fillId="0" borderId="0" xfId="0">
      <alignment vertical="center"/>
    </xf>
    <xf numFmtId="0" fontId="6" fillId="2" borderId="2" xfId="1" applyFill="1" applyBorder="1" applyAlignment="1" applyProtection="1">
      <alignment horizontal="center" vertical="center"/>
    </xf>
    <xf numFmtId="0" fontId="10" fillId="6" borderId="4" xfId="3" applyFont="1" applyFill="1" applyAlignment="1">
      <alignment horizontal="center" vertical="center" wrapText="1"/>
      <protection locked="0"/>
    </xf>
    <xf numFmtId="0" fontId="6" fillId="2" borderId="3" xfId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 wrapText="1"/>
      <protection locked="0"/>
    </xf>
    <xf numFmtId="0" fontId="4" fillId="2" borderId="2" xfId="5" applyNumberFormat="1" applyFont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/>
      <protection locked="0"/>
    </xf>
    <xf numFmtId="14" fontId="4" fillId="2" borderId="2" xfId="1" applyNumberFormat="1" applyFont="1" applyFill="1" applyBorder="1" applyAlignment="1" applyProtection="1">
      <alignment horizontal="left" vertical="center"/>
    </xf>
    <xf numFmtId="168" fontId="4" fillId="2" borderId="2" xfId="1" applyNumberFormat="1" applyFont="1" applyFill="1" applyBorder="1" applyAlignment="1" applyProtection="1">
      <alignment horizontal="left" vertical="center"/>
    </xf>
    <xf numFmtId="0" fontId="5" fillId="0" borderId="0" xfId="1" applyFont="1" applyProtection="1"/>
    <xf numFmtId="0" fontId="0" fillId="0" borderId="0" xfId="0" applyAlignment="1">
      <alignment horizontal="center" vertical="center"/>
    </xf>
    <xf numFmtId="164" fontId="6" fillId="2" borderId="2" xfId="5" applyNumberFormat="1" applyFill="1" applyBorder="1" applyAlignment="1" applyProtection="1">
      <alignment horizontal="center" vertical="center"/>
    </xf>
    <xf numFmtId="164" fontId="4" fillId="2" borderId="2" xfId="5" quotePrefix="1" applyNumberFormat="1" applyFont="1" applyFill="1" applyBorder="1" applyAlignment="1" applyProtection="1">
      <alignment horizontal="center" vertical="center"/>
    </xf>
    <xf numFmtId="164" fontId="7" fillId="3" borderId="2" xfId="5" applyNumberFormat="1" applyFont="1" applyFill="1" applyBorder="1" applyAlignment="1" applyProtection="1">
      <alignment horizontal="center" vertical="center"/>
    </xf>
    <xf numFmtId="0" fontId="6" fillId="2" borderId="2" xfId="5" applyNumberFormat="1" applyFill="1" applyBorder="1" applyAlignment="1" applyProtection="1">
      <alignment horizontal="center" vertical="center"/>
    </xf>
    <xf numFmtId="0" fontId="7" fillId="3" borderId="2" xfId="5" applyNumberFormat="1" applyFont="1" applyFill="1" applyBorder="1" applyAlignment="1" applyProtection="1">
      <alignment horizontal="center" vertical="center"/>
    </xf>
    <xf numFmtId="0" fontId="4" fillId="2" borderId="2" xfId="5" quotePrefix="1" applyNumberFormat="1" applyFont="1" applyFill="1" applyBorder="1" applyAlignment="1" applyProtection="1">
      <alignment horizontal="center" vertical="center"/>
    </xf>
    <xf numFmtId="0" fontId="6" fillId="2" borderId="3" xfId="5" applyNumberFormat="1" applyFill="1" applyBorder="1" applyAlignment="1" applyProtection="1">
      <alignment horizontal="center" vertical="center"/>
    </xf>
    <xf numFmtId="167" fontId="17" fillId="2" borderId="3" xfId="1" applyNumberFormat="1" applyFont="1" applyFill="1" applyBorder="1" applyAlignment="1" applyProtection="1">
      <alignment horizontal="center" vertical="center"/>
    </xf>
    <xf numFmtId="167" fontId="17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2" borderId="1" xfId="5" applyNumberFormat="1" applyFont="1" applyFill="1" applyBorder="1" applyAlignment="1" applyProtection="1">
      <alignment horizontal="center" vertical="center"/>
    </xf>
    <xf numFmtId="164" fontId="6" fillId="7" borderId="2" xfId="5" applyNumberFormat="1" applyFill="1" applyBorder="1" applyAlignment="1" applyProtection="1">
      <alignment horizontal="center" vertical="center"/>
    </xf>
    <xf numFmtId="165" fontId="4" fillId="2" borderId="2" xfId="5" quotePrefix="1" applyFont="1" applyFill="1" applyBorder="1" applyAlignment="1" applyProtection="1">
      <alignment horizontal="center" vertical="center"/>
    </xf>
    <xf numFmtId="164" fontId="7" fillId="3" borderId="2" xfId="5" quotePrefix="1" applyNumberFormat="1" applyFont="1" applyFill="1" applyBorder="1" applyAlignment="1" applyProtection="1">
      <alignment horizontal="center" vertical="center"/>
    </xf>
    <xf numFmtId="0" fontId="7" fillId="3" borderId="2" xfId="5" quotePrefix="1" applyNumberFormat="1" applyFont="1" applyFill="1" applyBorder="1" applyAlignment="1" applyProtection="1">
      <alignment horizontal="center" vertical="center"/>
    </xf>
    <xf numFmtId="0" fontId="3" fillId="0" borderId="0" xfId="6"/>
    <xf numFmtId="0" fontId="6" fillId="2" borderId="1" xfId="5" applyNumberFormat="1" applyFill="1" applyBorder="1" applyAlignment="1" applyProtection="1">
      <alignment horizontal="center" vertical="center"/>
    </xf>
    <xf numFmtId="0" fontId="6" fillId="7" borderId="3" xfId="1" applyFill="1" applyBorder="1" applyAlignment="1" applyProtection="1">
      <alignment horizontal="center" vertical="center"/>
    </xf>
    <xf numFmtId="168" fontId="4" fillId="7" borderId="2" xfId="1" applyNumberFormat="1" applyFont="1" applyFill="1" applyBorder="1" applyAlignment="1" applyProtection="1">
      <alignment horizontal="left" vertical="center"/>
    </xf>
    <xf numFmtId="0" fontId="6" fillId="7" borderId="2" xfId="1" applyFill="1" applyBorder="1" applyAlignment="1" applyProtection="1">
      <alignment horizontal="center" vertical="center"/>
    </xf>
    <xf numFmtId="14" fontId="4" fillId="7" borderId="2" xfId="1" applyNumberFormat="1" applyFont="1" applyFill="1" applyBorder="1" applyAlignment="1" applyProtection="1">
      <alignment horizontal="left" vertical="center"/>
    </xf>
    <xf numFmtId="1" fontId="7" fillId="3" borderId="2" xfId="5" applyNumberFormat="1" applyFont="1" applyFill="1" applyBorder="1" applyAlignment="1" applyProtection="1">
      <alignment horizontal="center" vertical="center"/>
    </xf>
    <xf numFmtId="0" fontId="2" fillId="0" borderId="0" xfId="7"/>
    <xf numFmtId="0" fontId="4" fillId="0" borderId="2" xfId="5" quotePrefix="1" applyNumberFormat="1" applyFont="1" applyFill="1" applyBorder="1" applyAlignment="1" applyProtection="1">
      <alignment horizontal="center" vertical="center"/>
    </xf>
    <xf numFmtId="0" fontId="6" fillId="7" borderId="0" xfId="1" applyFill="1" applyBorder="1" applyAlignment="1" applyProtection="1">
      <alignment horizontal="center" vertical="center"/>
    </xf>
    <xf numFmtId="164" fontId="4" fillId="2" borderId="2" xfId="5" applyNumberFormat="1" applyFont="1" applyFill="1" applyBorder="1" applyAlignment="1" applyProtection="1">
      <alignment horizontal="center" vertical="center"/>
    </xf>
    <xf numFmtId="0" fontId="12" fillId="6" borderId="11" xfId="3" applyFont="1" applyFill="1" applyBorder="1" applyAlignment="1">
      <alignment horizontal="center" vertical="center"/>
      <protection locked="0"/>
    </xf>
    <xf numFmtId="0" fontId="12" fillId="6" borderId="12" xfId="3" applyFont="1" applyFill="1" applyBorder="1" applyAlignment="1">
      <alignment horizontal="center" vertical="center"/>
      <protection locked="0"/>
    </xf>
    <xf numFmtId="0" fontId="12" fillId="6" borderId="13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3" fillId="6" borderId="9" xfId="3" applyFont="1" applyFill="1" applyBorder="1" applyAlignment="1">
      <alignment horizontal="center" vertical="center"/>
      <protection locked="0"/>
    </xf>
    <xf numFmtId="0" fontId="13" fillId="6" borderId="5" xfId="3" applyFont="1" applyFill="1" applyBorder="1" applyAlignment="1">
      <alignment horizontal="center" vertical="center"/>
      <protection locked="0"/>
    </xf>
    <xf numFmtId="0" fontId="13" fillId="6" borderId="10" xfId="3" applyFont="1" applyFill="1" applyBorder="1" applyAlignment="1">
      <alignment horizontal="center" vertical="center"/>
      <protection locked="0"/>
    </xf>
    <xf numFmtId="0" fontId="15" fillId="6" borderId="14" xfId="3" applyFont="1" applyFill="1" applyBorder="1" applyAlignment="1">
      <alignment horizontal="center" vertical="center"/>
      <protection locked="0"/>
    </xf>
    <xf numFmtId="0" fontId="15" fillId="6" borderId="15" xfId="3" applyFont="1" applyFill="1" applyBorder="1" applyAlignment="1">
      <alignment horizontal="center" vertical="center"/>
      <protection locked="0"/>
    </xf>
    <xf numFmtId="0" fontId="15" fillId="6" borderId="16" xfId="3" applyFont="1" applyFill="1" applyBorder="1" applyAlignment="1">
      <alignment horizontal="center" vertical="center"/>
      <protection locked="0"/>
    </xf>
    <xf numFmtId="0" fontId="5" fillId="0" borderId="0" xfId="1" applyFont="1" applyAlignment="1" applyProtection="1">
      <alignment horizontal="center"/>
    </xf>
    <xf numFmtId="0" fontId="13" fillId="6" borderId="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/>
      <protection locked="0"/>
    </xf>
    <xf numFmtId="0" fontId="13" fillId="6" borderId="8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2" fillId="6" borderId="17" xfId="3" applyFont="1" applyFill="1" applyBorder="1" applyAlignment="1">
      <alignment horizontal="center" vertical="center"/>
      <protection locked="0"/>
    </xf>
    <xf numFmtId="0" fontId="12" fillId="6" borderId="0" xfId="3" applyFont="1" applyFill="1" applyBorder="1" applyAlignment="1">
      <alignment horizontal="center" vertical="center"/>
      <protection locked="0"/>
    </xf>
    <xf numFmtId="0" fontId="12" fillId="6" borderId="18" xfId="3" applyFont="1" applyFill="1" applyBorder="1" applyAlignment="1">
      <alignment horizontal="center" vertical="center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3" fillId="6" borderId="14" xfId="3" applyFont="1" applyFill="1" applyBorder="1" applyAlignment="1">
      <alignment horizontal="center" vertical="center"/>
      <protection locked="0"/>
    </xf>
    <xf numFmtId="0" fontId="13" fillId="6" borderId="15" xfId="3" applyFont="1" applyFill="1" applyBorder="1" applyAlignment="1">
      <alignment horizontal="center" vertical="center"/>
      <protection locked="0"/>
    </xf>
    <xf numFmtId="0" fontId="13" fillId="6" borderId="16" xfId="3" applyFont="1" applyFill="1" applyBorder="1" applyAlignment="1">
      <alignment horizontal="center" vertical="center"/>
      <protection locked="0"/>
    </xf>
    <xf numFmtId="0" fontId="14" fillId="6" borderId="6" xfId="3" applyFont="1" applyFill="1" applyBorder="1" applyAlignment="1">
      <alignment horizontal="center" vertical="center" wrapText="1"/>
      <protection locked="0"/>
    </xf>
    <xf numFmtId="0" fontId="14" fillId="6" borderId="8" xfId="3" applyFont="1" applyFill="1" applyBorder="1" applyAlignment="1">
      <alignment horizontal="center" vertical="center" wrapText="1"/>
      <protection locked="0"/>
    </xf>
    <xf numFmtId="0" fontId="14" fillId="6" borderId="9" xfId="3" applyFont="1" applyFill="1" applyBorder="1" applyAlignment="1">
      <alignment horizontal="center" vertical="center" wrapText="1"/>
      <protection locked="0"/>
    </xf>
    <xf numFmtId="0" fontId="14" fillId="6" borderId="10" xfId="3" applyFont="1" applyFill="1" applyBorder="1" applyAlignment="1">
      <alignment horizontal="center" vertical="center" wrapText="1"/>
      <protection locked="0"/>
    </xf>
    <xf numFmtId="0" fontId="10" fillId="6" borderId="11" xfId="3" applyFont="1" applyFill="1" applyBorder="1" applyAlignment="1">
      <alignment horizontal="center" vertical="center" wrapText="1"/>
      <protection locked="0"/>
    </xf>
    <xf numFmtId="0" fontId="10" fillId="6" borderId="13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 wrapText="1"/>
      <protection locked="0"/>
    </xf>
    <xf numFmtId="0" fontId="10" fillId="6" borderId="8" xfId="3" applyFont="1" applyFill="1" applyBorder="1" applyAlignment="1">
      <alignment horizontal="center" vertical="center" wrapText="1"/>
      <protection locked="0"/>
    </xf>
    <xf numFmtId="0" fontId="10" fillId="6" borderId="9" xfId="3" applyFont="1" applyFill="1" applyBorder="1" applyAlignment="1">
      <alignment horizontal="center" vertical="center" wrapText="1"/>
      <protection locked="0"/>
    </xf>
    <xf numFmtId="0" fontId="10" fillId="6" borderId="10" xfId="3" applyFont="1" applyFill="1" applyBorder="1" applyAlignment="1">
      <alignment horizontal="center" vertical="center" wrapText="1"/>
      <protection locked="0"/>
    </xf>
    <xf numFmtId="0" fontId="10" fillId="6" borderId="7" xfId="3" applyFont="1" applyFill="1" applyBorder="1" applyAlignment="1">
      <alignment horizontal="center" vertical="center" wrapText="1"/>
      <protection locked="0"/>
    </xf>
    <xf numFmtId="0" fontId="10" fillId="6" borderId="5" xfId="3" applyFont="1" applyFill="1" applyBorder="1" applyAlignment="1">
      <alignment horizontal="center" vertical="center" wrapText="1"/>
      <protection locked="0"/>
    </xf>
    <xf numFmtId="0" fontId="14" fillId="6" borderId="7" xfId="3" applyFont="1" applyFill="1" applyBorder="1" applyAlignment="1">
      <alignment horizontal="center" vertical="center" wrapText="1"/>
      <protection locked="0"/>
    </xf>
    <xf numFmtId="0" fontId="14" fillId="6" borderId="5" xfId="3" applyFont="1" applyFill="1" applyBorder="1" applyAlignment="1">
      <alignment horizontal="center" vertical="center" wrapText="1"/>
      <protection locked="0"/>
    </xf>
    <xf numFmtId="0" fontId="18" fillId="6" borderId="9" xfId="3" applyFont="1" applyFill="1" applyBorder="1" applyAlignment="1">
      <alignment horizontal="center" vertical="center"/>
      <protection locked="0"/>
    </xf>
    <xf numFmtId="0" fontId="18" fillId="6" borderId="5" xfId="3" applyFont="1" applyFill="1" applyBorder="1" applyAlignment="1">
      <alignment horizontal="center" vertical="center"/>
      <protection locked="0"/>
    </xf>
    <xf numFmtId="0" fontId="18" fillId="6" borderId="10" xfId="3" applyFont="1" applyFill="1" applyBorder="1" applyAlignment="1">
      <alignment horizontal="center" vertical="center"/>
      <protection locked="0"/>
    </xf>
  </cellXfs>
  <cellStyles count="9">
    <cellStyle name="20% - Accent1" xfId="2"/>
    <cellStyle name="Normal" xfId="0" builtinId="0"/>
    <cellStyle name="Normal 2" xfId="6"/>
    <cellStyle name="Normal 3" xfId="7"/>
    <cellStyle name="Normal 4" xfId="8"/>
    <cellStyle name="Style 1" xfId="1"/>
    <cellStyle name="Style 2" xfId="3"/>
    <cellStyle name="Style 3" xfId="4"/>
    <cellStyle name="Style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ORAN%2520KC/INCOME%2520GBS%25202009/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Iwan-irwanto/laporan%2520iwan/LAPORAN%2520KC/INCOME%2520GBS%25202009/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Documents%2520and%2520Settings/uta%2520ubaid/Desktop/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Angleb/2012/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REVISI%2520RKAC%2520MERAK%25202020/UPDATE%2520REVISI%2520RKAC%252015052020/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LAPORAN%2520KC/INCOME%2520GBS%25202009/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Users/Uta/Desktop/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Users/PELABUHAN/Downloads/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1"/>
  <sheetViews>
    <sheetView workbookViewId="0">
      <pane xSplit="3" ySplit="9" topLeftCell="AZ22" activePane="bottomRight" state="frozen"/>
      <selection pane="topRight" activeCell="D1" sqref="D1"/>
      <selection pane="bottomLeft" activeCell="A10" sqref="A10"/>
      <selection pane="bottomRight" activeCell="BC31" sqref="BC31"/>
    </sheetView>
  </sheetViews>
  <sheetFormatPr defaultRowHeight="14.5"/>
  <cols>
    <col min="1" max="1" width="4.81640625" customWidth="1"/>
    <col min="3" max="3" width="5.26953125" customWidth="1"/>
    <col min="4" max="4" width="5.453125" customWidth="1"/>
    <col min="5" max="5" width="6" customWidth="1"/>
    <col min="6" max="6" width="4.1796875" customWidth="1"/>
    <col min="7" max="7" width="5.81640625" customWidth="1"/>
    <col min="8" max="8" width="8" customWidth="1"/>
    <col min="9" max="9" width="5.7265625" customWidth="1"/>
    <col min="10" max="10" width="8.453125" customWidth="1"/>
    <col min="11" max="11" width="6.54296875" customWidth="1"/>
    <col min="12" max="12" width="5" customWidth="1"/>
    <col min="13" max="13" width="8.81640625" customWidth="1"/>
    <col min="14" max="14" width="7.7265625" customWidth="1"/>
    <col min="15" max="15" width="4.7265625" customWidth="1"/>
    <col min="16" max="16" width="8" customWidth="1"/>
    <col min="17" max="17" width="6" customWidth="1"/>
    <col min="18" max="18" width="6.26953125" customWidth="1"/>
    <col min="19" max="19" width="7.453125" customWidth="1"/>
    <col min="20" max="20" width="5.81640625" customWidth="1"/>
    <col min="24" max="24" width="12.26953125" customWidth="1"/>
    <col min="25" max="25" width="11.1796875" customWidth="1"/>
    <col min="26" max="26" width="12.54296875" customWidth="1"/>
    <col min="27" max="27" width="6.54296875" customWidth="1"/>
    <col min="28" max="28" width="6.7265625" customWidth="1"/>
    <col min="29" max="30" width="7.453125" customWidth="1"/>
    <col min="31" max="31" width="6.1796875" customWidth="1"/>
    <col min="32" max="32" width="6.26953125" customWidth="1"/>
    <col min="33" max="33" width="9.7265625" customWidth="1"/>
    <col min="34" max="34" width="8.26953125" customWidth="1"/>
    <col min="35" max="35" width="6.26953125" customWidth="1"/>
    <col min="36" max="38" width="7.453125" customWidth="1"/>
    <col min="39" max="39" width="7.1796875" customWidth="1"/>
    <col min="42" max="42" width="8.1796875" customWidth="1"/>
    <col min="43" max="43" width="6.1796875" customWidth="1"/>
    <col min="44" max="44" width="4.7265625" customWidth="1"/>
    <col min="45" max="45" width="6.54296875" customWidth="1"/>
    <col min="46" max="46" width="9.1796875" customWidth="1"/>
    <col min="47" max="47" width="5.81640625" customWidth="1"/>
    <col min="48" max="48" width="5" customWidth="1"/>
    <col min="49" max="49" width="6.26953125" customWidth="1"/>
    <col min="50" max="50" width="6.1796875" customWidth="1"/>
    <col min="51" max="51" width="8.453125" customWidth="1"/>
    <col min="52" max="52" width="9.1796875" customWidth="1"/>
    <col min="53" max="53" width="8.1796875" customWidth="1"/>
    <col min="54" max="54" width="7.54296875" customWidth="1"/>
    <col min="55" max="55" width="5.453125" customWidth="1"/>
    <col min="56" max="56" width="6.54296875" customWidth="1"/>
    <col min="57" max="57" width="8.26953125" customWidth="1"/>
    <col min="58" max="58" width="6" customWidth="1"/>
    <col min="59" max="59" width="7.54296875" customWidth="1"/>
    <col min="60" max="60" width="7.81640625" customWidth="1"/>
    <col min="61" max="61" width="8.7265625" customWidth="1"/>
    <col min="62" max="62" width="6.453125" customWidth="1"/>
    <col min="68" max="68" width="16" customWidth="1"/>
    <col min="69" max="69" width="14.81640625" customWidth="1"/>
    <col min="70" max="70" width="15.7265625" customWidth="1"/>
    <col min="71" max="71" width="15.54296875" customWidth="1"/>
    <col min="72" max="72" width="12.453125" customWidth="1"/>
    <col min="73" max="73" width="17" customWidth="1"/>
    <col min="74" max="74" width="16.81640625" customWidth="1"/>
  </cols>
  <sheetData>
    <row r="1" spans="1:80">
      <c r="Z1" s="10"/>
      <c r="BN1" s="10"/>
      <c r="BO1" s="10"/>
    </row>
    <row r="2" spans="1:80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9"/>
      <c r="BX2" s="9"/>
      <c r="BY2" s="9"/>
      <c r="BZ2" s="9"/>
      <c r="CA2" s="9"/>
      <c r="CB2" s="9"/>
    </row>
    <row r="3" spans="1:80" ht="15.5">
      <c r="D3" s="52" t="s">
        <v>107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91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91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9"/>
    </row>
    <row r="6" spans="1:80" ht="15" customHeight="1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79" t="s">
        <v>64</v>
      </c>
      <c r="BU6" s="75" t="s">
        <v>71</v>
      </c>
      <c r="BV6" s="76"/>
    </row>
    <row r="7" spans="1:80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0"/>
      <c r="BU7" s="77"/>
      <c r="BV7" s="78"/>
    </row>
    <row r="8" spans="1:80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4.5"/>
  <cols>
    <col min="3" max="3" width="6.54296875" customWidth="1"/>
    <col min="4" max="4" width="5.7265625" customWidth="1"/>
    <col min="5" max="5" width="6.54296875" customWidth="1"/>
    <col min="6" max="6" width="5.7265625" customWidth="1"/>
    <col min="7" max="7" width="7" customWidth="1"/>
    <col min="8" max="8" width="8" customWidth="1"/>
    <col min="9" max="10" width="5.7265625" customWidth="1"/>
    <col min="11" max="11" width="6.81640625" customWidth="1"/>
    <col min="12" max="13" width="5.7265625" customWidth="1"/>
    <col min="14" max="14" width="7.7265625" customWidth="1"/>
    <col min="15" max="16" width="5.7265625" customWidth="1"/>
    <col min="17" max="17" width="6.81640625" customWidth="1"/>
    <col min="18" max="18" width="6.453125" customWidth="1"/>
    <col min="19" max="19" width="7.453125" customWidth="1"/>
    <col min="20" max="20" width="5.7265625" customWidth="1"/>
    <col min="27" max="31" width="6.7265625" customWidth="1"/>
    <col min="32" max="32" width="6.453125" customWidth="1"/>
    <col min="33" max="33" width="9.453125" customWidth="1"/>
    <col min="34" max="34" width="8.81640625" customWidth="1"/>
    <col min="35" max="38" width="6.453125" customWidth="1"/>
    <col min="39" max="39" width="6.7265625" customWidth="1"/>
    <col min="40" max="41" width="6.453125" customWidth="1"/>
    <col min="42" max="42" width="7.54296875" customWidth="1"/>
    <col min="43" max="43" width="6.7265625" customWidth="1"/>
    <col min="44" max="44" width="5" customWidth="1"/>
    <col min="45" max="45" width="7.54296875" customWidth="1"/>
    <col min="46" max="46" width="9.26953125" customWidth="1"/>
    <col min="47" max="47" width="5.81640625" customWidth="1"/>
    <col min="48" max="48" width="5.54296875" customWidth="1"/>
    <col min="49" max="49" width="6" customWidth="1"/>
    <col min="55" max="55" width="8" customWidth="1"/>
    <col min="56" max="56" width="6.453125" customWidth="1"/>
    <col min="57" max="57" width="8.1796875" customWidth="1"/>
    <col min="58" max="58" width="6.26953125" customWidth="1"/>
    <col min="59" max="59" width="7.26953125" customWidth="1"/>
    <col min="62" max="62" width="6.7265625" customWidth="1"/>
    <col min="68" max="70" width="14.54296875" bestFit="1" customWidth="1"/>
    <col min="71" max="71" width="14.269531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103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103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103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8.75" customHeight="1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Y43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4.5"/>
  <cols>
    <col min="1" max="1" width="7.1796875" customWidth="1"/>
    <col min="4" max="7" width="5.81640625" customWidth="1"/>
    <col min="8" max="8" width="7.81640625" customWidth="1"/>
    <col min="9" max="9" width="5.81640625" customWidth="1"/>
    <col min="10" max="10" width="8.54296875" customWidth="1"/>
    <col min="11" max="11" width="6.26953125" customWidth="1"/>
    <col min="12" max="12" width="5.81640625" customWidth="1"/>
    <col min="13" max="13" width="8.7265625" customWidth="1"/>
    <col min="14" max="14" width="7.7265625" customWidth="1"/>
    <col min="15" max="15" width="5.81640625" customWidth="1"/>
    <col min="16" max="16" width="6.7265625" customWidth="1"/>
    <col min="17" max="17" width="6.54296875" customWidth="1"/>
    <col min="18" max="18" width="6.453125" customWidth="1"/>
    <col min="19" max="19" width="7.1796875" customWidth="1"/>
    <col min="20" max="20" width="5.81640625" customWidth="1"/>
    <col min="21" max="23" width="7.54296875" customWidth="1"/>
    <col min="27" max="27" width="6.81640625" customWidth="1"/>
    <col min="28" max="28" width="6.453125" customWidth="1"/>
    <col min="29" max="29" width="8" customWidth="1"/>
    <col min="30" max="30" width="7.26953125" customWidth="1"/>
    <col min="31" max="31" width="7.1796875" customWidth="1"/>
    <col min="32" max="32" width="6.81640625" customWidth="1"/>
    <col min="33" max="33" width="9" customWidth="1"/>
    <col min="34" max="34" width="8.54296875" customWidth="1"/>
    <col min="35" max="35" width="6.81640625" customWidth="1"/>
    <col min="36" max="38" width="6.26953125" customWidth="1"/>
    <col min="39" max="39" width="6.81640625" customWidth="1"/>
    <col min="40" max="42" width="7.7265625" customWidth="1"/>
    <col min="43" max="43" width="6.54296875" customWidth="1"/>
    <col min="44" max="44" width="4.1796875" customWidth="1"/>
    <col min="45" max="45" width="7.453125" customWidth="1"/>
    <col min="46" max="46" width="8.81640625" customWidth="1"/>
    <col min="47" max="47" width="6.81640625" customWidth="1"/>
    <col min="48" max="49" width="6.26953125" customWidth="1"/>
    <col min="50" max="50" width="7" customWidth="1"/>
    <col min="51" max="51" width="7.1796875" customWidth="1"/>
    <col min="52" max="52" width="8.26953125" customWidth="1"/>
    <col min="54" max="54" width="7.7265625" customWidth="1"/>
    <col min="55" max="55" width="7.54296875" customWidth="1"/>
    <col min="56" max="56" width="6.26953125" customWidth="1"/>
    <col min="57" max="57" width="7.1796875" customWidth="1"/>
    <col min="58" max="58" width="8" customWidth="1"/>
    <col min="59" max="59" width="5.7265625" customWidth="1"/>
    <col min="60" max="60" width="7.453125" customWidth="1"/>
    <col min="61" max="61" width="7.81640625" customWidth="1"/>
    <col min="63" max="63" width="6.453125" customWidth="1"/>
    <col min="69" max="69" width="14.54296875" bestFit="1" customWidth="1"/>
    <col min="70" max="70" width="13.26953125" bestFit="1" customWidth="1"/>
    <col min="71" max="71" width="14.54296875" bestFit="1" customWidth="1"/>
    <col min="72" max="72" width="10.81640625" customWidth="1"/>
    <col min="76" max="76" width="15.7265625" bestFit="1" customWidth="1"/>
  </cols>
  <sheetData>
    <row r="1" spans="1:77">
      <c r="Z1" s="10"/>
      <c r="BO1" s="10"/>
      <c r="BP1" s="10"/>
    </row>
    <row r="2" spans="1:77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 t="s">
        <v>82</v>
      </c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spans="1:77" ht="15.5">
      <c r="D3" s="52" t="s">
        <v>104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104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 t="s">
        <v>104</v>
      </c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</row>
    <row r="4" spans="1:77" ht="8.25" customHeight="1">
      <c r="Z4" s="10"/>
      <c r="BO4" s="10"/>
      <c r="BP4" s="10"/>
    </row>
    <row r="5" spans="1:77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68"/>
      <c r="AY5" s="40" t="s">
        <v>57</v>
      </c>
      <c r="AZ5" s="41"/>
      <c r="BA5" s="41"/>
      <c r="BB5" s="41"/>
      <c r="BC5" s="42"/>
      <c r="BD5" s="40" t="s">
        <v>86</v>
      </c>
      <c r="BE5" s="41"/>
      <c r="BF5" s="41"/>
      <c r="BG5" s="41"/>
      <c r="BH5" s="41"/>
      <c r="BI5" s="41"/>
      <c r="BJ5" s="41"/>
      <c r="BK5" s="42"/>
      <c r="BL5" s="67" t="s">
        <v>70</v>
      </c>
      <c r="BM5" s="68"/>
      <c r="BN5" s="68"/>
      <c r="BO5" s="68"/>
      <c r="BP5" s="68"/>
      <c r="BQ5" s="68"/>
      <c r="BR5" s="68"/>
      <c r="BS5" s="68"/>
      <c r="BT5" s="69"/>
      <c r="BU5" s="67" t="s">
        <v>89</v>
      </c>
      <c r="BV5" s="68"/>
      <c r="BW5" s="68"/>
      <c r="BX5" s="68"/>
      <c r="BY5" s="69"/>
    </row>
    <row r="6" spans="1:77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1"/>
      <c r="AY6" s="64"/>
      <c r="AZ6" s="65"/>
      <c r="BA6" s="65"/>
      <c r="BB6" s="65"/>
      <c r="BC6" s="66"/>
      <c r="BD6" s="43"/>
      <c r="BE6" s="44"/>
      <c r="BF6" s="44"/>
      <c r="BG6" s="44"/>
      <c r="BH6" s="44"/>
      <c r="BI6" s="44"/>
      <c r="BJ6" s="44"/>
      <c r="BK6" s="45"/>
      <c r="BL6" s="81" t="s">
        <v>64</v>
      </c>
      <c r="BM6" s="82"/>
      <c r="BN6" s="81" t="s">
        <v>65</v>
      </c>
      <c r="BO6" s="85"/>
      <c r="BP6" s="82"/>
      <c r="BQ6" s="75" t="s">
        <v>71</v>
      </c>
      <c r="BR6" s="87"/>
      <c r="BS6" s="87"/>
      <c r="BT6" s="76"/>
      <c r="BU6" s="81" t="s">
        <v>64</v>
      </c>
      <c r="BV6" s="82"/>
      <c r="BW6" s="75" t="s">
        <v>71</v>
      </c>
      <c r="BX6" s="87"/>
      <c r="BY6" s="76"/>
    </row>
    <row r="7" spans="1:77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63"/>
      <c r="AY7" s="43"/>
      <c r="AZ7" s="44"/>
      <c r="BA7" s="44"/>
      <c r="BB7" s="44"/>
      <c r="BC7" s="45"/>
      <c r="BD7" s="72" t="s">
        <v>87</v>
      </c>
      <c r="BE7" s="73"/>
      <c r="BF7" s="73"/>
      <c r="BG7" s="73"/>
      <c r="BH7" s="73"/>
      <c r="BI7" s="73"/>
      <c r="BJ7" s="73"/>
      <c r="BK7" s="74"/>
      <c r="BL7" s="83"/>
      <c r="BM7" s="84"/>
      <c r="BN7" s="83"/>
      <c r="BO7" s="86"/>
      <c r="BP7" s="84"/>
      <c r="BQ7" s="77"/>
      <c r="BR7" s="88"/>
      <c r="BS7" s="88"/>
      <c r="BT7" s="78"/>
      <c r="BU7" s="83"/>
      <c r="BV7" s="84"/>
      <c r="BW7" s="77"/>
      <c r="BX7" s="88"/>
      <c r="BY7" s="78"/>
    </row>
    <row r="8" spans="1:77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Y44"/>
  <sheetViews>
    <sheetView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4.5"/>
  <cols>
    <col min="1" max="1" width="4.7265625" customWidth="1"/>
    <col min="2" max="2" width="8.1796875" customWidth="1"/>
    <col min="3" max="3" width="6" customWidth="1"/>
    <col min="4" max="5" width="6.1796875" customWidth="1"/>
    <col min="6" max="6" width="4.453125" customWidth="1"/>
    <col min="7" max="7" width="6.1796875" customWidth="1"/>
    <col min="8" max="8" width="7.81640625" customWidth="1"/>
    <col min="9" max="9" width="6.1796875" customWidth="1"/>
    <col min="10" max="10" width="8.453125" customWidth="1"/>
    <col min="11" max="11" width="6.26953125" customWidth="1"/>
    <col min="12" max="12" width="5.1796875" customWidth="1"/>
    <col min="13" max="13" width="8.54296875" customWidth="1"/>
    <col min="14" max="14" width="8" customWidth="1"/>
    <col min="15" max="15" width="5.26953125" customWidth="1"/>
    <col min="16" max="16" width="6.54296875" customWidth="1"/>
    <col min="17" max="17" width="6.1796875" customWidth="1"/>
    <col min="18" max="18" width="6.453125" customWidth="1"/>
    <col min="19" max="19" width="7.1796875" customWidth="1"/>
    <col min="20" max="20" width="6.1796875" customWidth="1"/>
    <col min="27" max="28" width="6.7265625" customWidth="1"/>
    <col min="29" max="30" width="7.26953125" customWidth="1"/>
    <col min="31" max="31" width="6.7265625" customWidth="1"/>
    <col min="32" max="32" width="6.1796875" customWidth="1"/>
    <col min="33" max="33" width="9.26953125" customWidth="1"/>
    <col min="34" max="34" width="8.453125" customWidth="1"/>
    <col min="35" max="35" width="6.1796875" customWidth="1"/>
    <col min="36" max="36" width="5.453125" customWidth="1"/>
    <col min="37" max="37" width="6" customWidth="1"/>
    <col min="38" max="39" width="6.7265625" customWidth="1"/>
    <col min="40" max="41" width="8.179687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796875" customWidth="1"/>
    <col min="50" max="50" width="6" customWidth="1"/>
    <col min="51" max="51" width="7.26953125" customWidth="1"/>
    <col min="52" max="52" width="8.1796875" customWidth="1"/>
    <col min="53" max="53" width="9.1796875" customWidth="1"/>
    <col min="54" max="55" width="8.1796875" customWidth="1"/>
    <col min="56" max="56" width="6.26953125" customWidth="1"/>
    <col min="57" max="57" width="7.453125" customWidth="1"/>
    <col min="58" max="58" width="8.7265625" customWidth="1"/>
    <col min="59" max="59" width="6" customWidth="1"/>
    <col min="60" max="60" width="7.1796875" customWidth="1"/>
    <col min="63" max="63" width="6.453125" customWidth="1"/>
    <col min="69" max="69" width="14.7265625" customWidth="1"/>
    <col min="70" max="70" width="13.453125" customWidth="1"/>
    <col min="71" max="71" width="14.54296875" customWidth="1"/>
    <col min="72" max="72" width="14.81640625" customWidth="1"/>
    <col min="76" max="76" width="16.1796875" customWidth="1"/>
    <col min="77" max="77" width="16.26953125" customWidth="1"/>
  </cols>
  <sheetData>
    <row r="1" spans="1:77">
      <c r="Z1" s="10"/>
      <c r="BO1" s="10"/>
      <c r="BP1" s="10"/>
    </row>
    <row r="2" spans="1:77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 t="s">
        <v>82</v>
      </c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spans="1:77" ht="15.5">
      <c r="D3" s="52" t="s">
        <v>106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106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 t="s">
        <v>106</v>
      </c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</row>
    <row r="4" spans="1:77">
      <c r="Z4" s="10"/>
      <c r="BO4" s="10"/>
      <c r="BP4" s="10"/>
    </row>
    <row r="5" spans="1:77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68"/>
      <c r="AY5" s="40" t="s">
        <v>57</v>
      </c>
      <c r="AZ5" s="41"/>
      <c r="BA5" s="41"/>
      <c r="BB5" s="41"/>
      <c r="BC5" s="42"/>
      <c r="BD5" s="40" t="s">
        <v>86</v>
      </c>
      <c r="BE5" s="41"/>
      <c r="BF5" s="41"/>
      <c r="BG5" s="41"/>
      <c r="BH5" s="41"/>
      <c r="BI5" s="41"/>
      <c r="BJ5" s="41"/>
      <c r="BK5" s="42"/>
      <c r="BL5" s="67" t="s">
        <v>70</v>
      </c>
      <c r="BM5" s="68"/>
      <c r="BN5" s="68"/>
      <c r="BO5" s="68"/>
      <c r="BP5" s="68"/>
      <c r="BQ5" s="68"/>
      <c r="BR5" s="68"/>
      <c r="BS5" s="68"/>
      <c r="BT5" s="69"/>
      <c r="BU5" s="67" t="s">
        <v>89</v>
      </c>
      <c r="BV5" s="68"/>
      <c r="BW5" s="68"/>
      <c r="BX5" s="68"/>
      <c r="BY5" s="69"/>
    </row>
    <row r="6" spans="1:77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1"/>
      <c r="AY6" s="64"/>
      <c r="AZ6" s="65"/>
      <c r="BA6" s="65"/>
      <c r="BB6" s="65"/>
      <c r="BC6" s="66"/>
      <c r="BD6" s="43"/>
      <c r="BE6" s="44"/>
      <c r="BF6" s="44"/>
      <c r="BG6" s="44"/>
      <c r="BH6" s="44"/>
      <c r="BI6" s="44"/>
      <c r="BJ6" s="44"/>
      <c r="BK6" s="45"/>
      <c r="BL6" s="81" t="s">
        <v>64</v>
      </c>
      <c r="BM6" s="82"/>
      <c r="BN6" s="81" t="s">
        <v>65</v>
      </c>
      <c r="BO6" s="85"/>
      <c r="BP6" s="82"/>
      <c r="BQ6" s="75" t="s">
        <v>71</v>
      </c>
      <c r="BR6" s="87"/>
      <c r="BS6" s="87"/>
      <c r="BT6" s="76"/>
      <c r="BU6" s="81" t="s">
        <v>64</v>
      </c>
      <c r="BV6" s="82"/>
      <c r="BW6" s="75" t="s">
        <v>71</v>
      </c>
      <c r="BX6" s="87"/>
      <c r="BY6" s="76"/>
    </row>
    <row r="7" spans="1:77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63"/>
      <c r="AY7" s="43"/>
      <c r="AZ7" s="44"/>
      <c r="BA7" s="44"/>
      <c r="BB7" s="44"/>
      <c r="BC7" s="45"/>
      <c r="BD7" s="72" t="s">
        <v>87</v>
      </c>
      <c r="BE7" s="73"/>
      <c r="BF7" s="73"/>
      <c r="BG7" s="73"/>
      <c r="BH7" s="73"/>
      <c r="BI7" s="73"/>
      <c r="BJ7" s="73"/>
      <c r="BK7" s="74"/>
      <c r="BL7" s="83"/>
      <c r="BM7" s="84"/>
      <c r="BN7" s="83"/>
      <c r="BO7" s="86"/>
      <c r="BP7" s="84"/>
      <c r="BQ7" s="77"/>
      <c r="BR7" s="88"/>
      <c r="BS7" s="88"/>
      <c r="BT7" s="78"/>
      <c r="BU7" s="83"/>
      <c r="BV7" s="84"/>
      <c r="BW7" s="77"/>
      <c r="BX7" s="88"/>
      <c r="BY7" s="78"/>
    </row>
    <row r="8" spans="1:77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4.5"/>
  <cols>
    <col min="1" max="1" width="6.7265625" customWidth="1"/>
    <col min="2" max="2" width="7" customWidth="1"/>
    <col min="3" max="3" width="6.7265625" customWidth="1"/>
    <col min="4" max="4" width="5.1796875" customWidth="1"/>
    <col min="5" max="5" width="5.81640625" customWidth="1"/>
    <col min="6" max="6" width="4.1796875" customWidth="1"/>
    <col min="7" max="7" width="5.81640625" customWidth="1"/>
    <col min="8" max="8" width="7.7265625" customWidth="1"/>
    <col min="9" max="9" width="5.453125" customWidth="1"/>
    <col min="10" max="10" width="8.453125" customWidth="1"/>
    <col min="11" max="11" width="6.7265625" customWidth="1"/>
    <col min="12" max="12" width="5.7265625" customWidth="1"/>
    <col min="13" max="13" width="8.81640625" customWidth="1"/>
    <col min="14" max="14" width="7.7265625" customWidth="1"/>
    <col min="15" max="15" width="4.7265625" customWidth="1"/>
    <col min="16" max="16" width="8.1796875" customWidth="1"/>
    <col min="17" max="17" width="6" customWidth="1"/>
    <col min="18" max="18" width="6.453125" customWidth="1"/>
    <col min="19" max="19" width="7.1796875" customWidth="1"/>
    <col min="20" max="20" width="5.7265625" customWidth="1"/>
    <col min="21" max="21" width="8" customWidth="1"/>
    <col min="22" max="22" width="6.81640625" customWidth="1"/>
    <col min="24" max="24" width="12.81640625" customWidth="1"/>
    <col min="25" max="25" width="12.26953125" customWidth="1"/>
    <col min="26" max="26" width="13" customWidth="1"/>
    <col min="27" max="28" width="6.453125" customWidth="1"/>
    <col min="29" max="30" width="7.453125" customWidth="1"/>
    <col min="31" max="31" width="5.81640625" customWidth="1"/>
    <col min="32" max="32" width="6" customWidth="1"/>
    <col min="34" max="34" width="8.453125" customWidth="1"/>
    <col min="35" max="35" width="5.7265625" customWidth="1"/>
    <col min="36" max="36" width="5.26953125" customWidth="1"/>
    <col min="37" max="37" width="6.7265625" customWidth="1"/>
    <col min="38" max="38" width="6.1796875" customWidth="1"/>
    <col min="39" max="39" width="7" customWidth="1"/>
    <col min="40" max="42" width="8" customWidth="1"/>
    <col min="43" max="44" width="6.1796875" customWidth="1"/>
    <col min="45" max="45" width="6.54296875" customWidth="1"/>
    <col min="46" max="46" width="9.453125" customWidth="1"/>
    <col min="47" max="47" width="6.1796875" customWidth="1"/>
    <col min="48" max="48" width="5.54296875" customWidth="1"/>
    <col min="49" max="49" width="6.1796875" customWidth="1"/>
    <col min="50" max="50" width="6.81640625" customWidth="1"/>
    <col min="51" max="51" width="8" customWidth="1"/>
    <col min="52" max="52" width="9.1796875" customWidth="1"/>
    <col min="53" max="53" width="7.1796875" customWidth="1"/>
    <col min="54" max="54" width="7.54296875" customWidth="1"/>
    <col min="55" max="55" width="5.453125" customWidth="1"/>
    <col min="56" max="56" width="6.453125" customWidth="1"/>
    <col min="57" max="57" width="7.81640625" customWidth="1"/>
    <col min="58" max="58" width="5.54296875" customWidth="1"/>
    <col min="59" max="59" width="8.1796875" customWidth="1"/>
    <col min="60" max="60" width="7.7265625" customWidth="1"/>
    <col min="61" max="61" width="8.54296875" customWidth="1"/>
    <col min="62" max="62" width="6.1796875" customWidth="1"/>
    <col min="68" max="68" width="14" bestFit="1" customWidth="1"/>
    <col min="69" max="69" width="12.81640625" bestFit="1" customWidth="1"/>
    <col min="70" max="71" width="14" bestFit="1" customWidth="1"/>
    <col min="72" max="72" width="6.1796875" customWidth="1"/>
    <col min="74" max="74" width="5.1796875" customWidth="1"/>
    <col min="75" max="75" width="16.26953125" customWidth="1"/>
    <col min="76" max="76" width="16.4531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92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92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108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7"/>
  <sheetViews>
    <sheetView workbookViewId="0">
      <pane xSplit="3" ySplit="9" topLeftCell="Z37" activePane="bottomRight" state="frozen"/>
      <selection pane="topRight" activeCell="D1" sqref="D1"/>
      <selection pane="bottomLeft" activeCell="A10" sqref="A10"/>
      <selection pane="bottomRight" activeCell="AH47" sqref="AH47"/>
    </sheetView>
  </sheetViews>
  <sheetFormatPr defaultRowHeight="14.5"/>
  <cols>
    <col min="1" max="1" width="5.1796875" customWidth="1"/>
    <col min="2" max="2" width="7.7265625" customWidth="1"/>
    <col min="3" max="3" width="6.1796875" customWidth="1"/>
    <col min="4" max="4" width="5.26953125" customWidth="1"/>
    <col min="5" max="5" width="6.1796875" customWidth="1"/>
    <col min="6" max="6" width="5.1796875" customWidth="1"/>
    <col min="7" max="7" width="6.1796875" customWidth="1"/>
    <col min="8" max="8" width="8" customWidth="1"/>
    <col min="9" max="9" width="6" customWidth="1"/>
    <col min="10" max="10" width="8.26953125" customWidth="1"/>
    <col min="11" max="11" width="6.81640625" customWidth="1"/>
    <col min="12" max="12" width="6.1796875" customWidth="1"/>
    <col min="13" max="13" width="8.54296875" customWidth="1"/>
    <col min="14" max="14" width="7.7265625" customWidth="1"/>
    <col min="15" max="15" width="5.54296875" customWidth="1"/>
    <col min="16" max="16" width="8.1796875" customWidth="1"/>
    <col min="17" max="17" width="6.1796875" customWidth="1"/>
    <col min="18" max="18" width="6.7265625" customWidth="1"/>
    <col min="19" max="19" width="7" customWidth="1"/>
    <col min="20" max="20" width="6.1796875" customWidth="1"/>
    <col min="21" max="23" width="7.81640625" customWidth="1"/>
    <col min="24" max="24" width="12.453125" customWidth="1"/>
    <col min="25" max="25" width="12.54296875" customWidth="1"/>
    <col min="26" max="26" width="12.453125" customWidth="1"/>
    <col min="27" max="27" width="6.7265625" customWidth="1"/>
    <col min="28" max="28" width="7" customWidth="1"/>
    <col min="29" max="29" width="7.453125" customWidth="1"/>
    <col min="30" max="30" width="7.26953125" customWidth="1"/>
    <col min="31" max="31" width="6.1796875" customWidth="1"/>
    <col min="32" max="32" width="5.26953125" customWidth="1"/>
    <col min="33" max="33" width="9.1796875" customWidth="1"/>
    <col min="34" max="34" width="8.7265625" customWidth="1"/>
    <col min="35" max="35" width="6.1796875" customWidth="1"/>
    <col min="36" max="36" width="5.7265625" customWidth="1"/>
    <col min="37" max="37" width="6.26953125" customWidth="1"/>
    <col min="38" max="38" width="6.54296875" customWidth="1"/>
    <col min="39" max="39" width="7.1796875" customWidth="1"/>
    <col min="40" max="41" width="7.81640625" customWidth="1"/>
    <col min="42" max="42" width="8" customWidth="1"/>
    <col min="43" max="43" width="7" customWidth="1"/>
    <col min="44" max="44" width="5.1796875" customWidth="1"/>
    <col min="45" max="45" width="6.7265625" customWidth="1"/>
    <col min="47" max="47" width="6.7265625" customWidth="1"/>
    <col min="48" max="48" width="5.54296875" customWidth="1"/>
    <col min="49" max="49" width="6" customWidth="1"/>
    <col min="50" max="50" width="7.1796875" customWidth="1"/>
    <col min="51" max="51" width="8.1796875" customWidth="1"/>
    <col min="52" max="52" width="9" customWidth="1"/>
    <col min="53" max="53" width="8.1796875" customWidth="1"/>
    <col min="54" max="54" width="7.453125" customWidth="1"/>
    <col min="55" max="55" width="8.1796875" customWidth="1"/>
    <col min="56" max="56" width="6.1796875" customWidth="1"/>
    <col min="57" max="57" width="7.81640625" customWidth="1"/>
    <col min="58" max="58" width="4.81640625" customWidth="1"/>
    <col min="59" max="59" width="7.26953125" customWidth="1"/>
    <col min="62" max="62" width="6.7265625" customWidth="1"/>
    <col min="68" max="70" width="14.7265625" customWidth="1"/>
    <col min="71" max="71" width="15" customWidth="1"/>
    <col min="72" max="72" width="7.7265625" customWidth="1"/>
    <col min="73" max="73" width="7.54296875" customWidth="1"/>
    <col min="74" max="74" width="6.7265625" customWidth="1"/>
    <col min="75" max="75" width="15.81640625" customWidth="1"/>
    <col min="76" max="76" width="15.72656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93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93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41"/>
  <sheetViews>
    <sheetView tabSelected="1" workbookViewId="0">
      <pane xSplit="3" ySplit="9" topLeftCell="AN37" activePane="bottomRight" state="frozen"/>
      <selection pane="topRight" activeCell="D1" sqref="D1"/>
      <selection pane="bottomLeft" activeCell="A10" sqref="A10"/>
      <selection pane="bottomRight" activeCell="AW19" sqref="AW19"/>
    </sheetView>
  </sheetViews>
  <sheetFormatPr defaultRowHeight="14.5"/>
  <cols>
    <col min="1" max="1" width="4.7265625" customWidth="1"/>
    <col min="3" max="3" width="6.54296875" customWidth="1"/>
    <col min="4" max="4" width="5.1796875" customWidth="1"/>
    <col min="5" max="5" width="6" customWidth="1"/>
    <col min="6" max="6" width="4.1796875" customWidth="1"/>
    <col min="7" max="7" width="6.1796875" customWidth="1"/>
    <col min="8" max="8" width="7.7265625" customWidth="1"/>
    <col min="9" max="9" width="5.54296875" customWidth="1"/>
    <col min="10" max="10" width="8.453125" customWidth="1"/>
    <col min="11" max="11" width="6.26953125" customWidth="1"/>
    <col min="12" max="12" width="6.453125" customWidth="1"/>
    <col min="13" max="13" width="8.7265625" customWidth="1"/>
    <col min="14" max="14" width="7.7265625" customWidth="1"/>
    <col min="15" max="15" width="4.453125" customWidth="1"/>
    <col min="16" max="16" width="7" customWidth="1"/>
    <col min="17" max="17" width="6" customWidth="1"/>
    <col min="18" max="18" width="6.453125" customWidth="1"/>
    <col min="19" max="19" width="6.81640625" customWidth="1"/>
    <col min="20" max="20" width="5.7265625" customWidth="1"/>
    <col min="21" max="23" width="7.7265625" customWidth="1"/>
    <col min="24" max="24" width="12.453125" customWidth="1"/>
    <col min="25" max="25" width="12.7265625" customWidth="1"/>
    <col min="26" max="26" width="12.453125" customWidth="1"/>
    <col min="27" max="28" width="6.453125" customWidth="1"/>
    <col min="29" max="30" width="7.453125" customWidth="1"/>
    <col min="31" max="31" width="6.453125" customWidth="1"/>
    <col min="32" max="32" width="6.54296875" customWidth="1"/>
    <col min="34" max="34" width="8.54296875" customWidth="1"/>
    <col min="35" max="35" width="6.1796875" customWidth="1"/>
    <col min="36" max="36" width="5.54296875" customWidth="1"/>
    <col min="37" max="37" width="6.1796875" customWidth="1"/>
    <col min="38" max="38" width="6.453125" customWidth="1"/>
    <col min="39" max="39" width="6.7265625" customWidth="1"/>
    <col min="40" max="41" width="8.453125" customWidth="1"/>
    <col min="42" max="42" width="7.54296875" customWidth="1"/>
    <col min="43" max="43" width="6.54296875" customWidth="1"/>
    <col min="44" max="44" width="5.1796875" customWidth="1"/>
    <col min="45" max="45" width="6.54296875" customWidth="1"/>
    <col min="47" max="47" width="7.26953125" customWidth="1"/>
    <col min="48" max="48" width="6.26953125" customWidth="1"/>
    <col min="49" max="49" width="6" customWidth="1"/>
    <col min="50" max="50" width="7.1796875" customWidth="1"/>
    <col min="51" max="51" width="7.7265625" customWidth="1"/>
    <col min="53" max="53" width="7.453125" customWidth="1"/>
    <col min="54" max="54" width="8" customWidth="1"/>
    <col min="55" max="55" width="8.1796875" customWidth="1"/>
    <col min="56" max="56" width="6.7265625" customWidth="1"/>
    <col min="57" max="57" width="7.81640625" customWidth="1"/>
    <col min="58" max="58" width="5.54296875" customWidth="1"/>
    <col min="59" max="59" width="7.26953125" customWidth="1"/>
    <col min="60" max="60" width="9" customWidth="1"/>
    <col min="61" max="61" width="8.54296875" customWidth="1"/>
    <col min="62" max="62" width="6.54296875" customWidth="1"/>
    <col min="68" max="70" width="16.54296875" bestFit="1" customWidth="1"/>
    <col min="71" max="71" width="15.26953125" customWidth="1"/>
    <col min="72" max="72" width="6.1796875" customWidth="1"/>
    <col min="73" max="73" width="9.26953125" bestFit="1" customWidth="1"/>
    <col min="74" max="74" width="6" customWidth="1"/>
    <col min="75" max="76" width="17.726562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95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95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95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109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>
        <v>0</v>
      </c>
      <c r="E10" s="5">
        <v>15</v>
      </c>
      <c r="F10" s="5">
        <v>6</v>
      </c>
      <c r="G10" s="5">
        <v>0</v>
      </c>
      <c r="H10" s="5">
        <v>5</v>
      </c>
      <c r="I10" s="5">
        <v>8</v>
      </c>
      <c r="J10" s="5">
        <v>2</v>
      </c>
      <c r="K10" s="5">
        <v>18</v>
      </c>
      <c r="L10" s="20">
        <v>216</v>
      </c>
      <c r="M10" s="16">
        <v>0</v>
      </c>
      <c r="N10" s="16">
        <v>1</v>
      </c>
      <c r="O10" s="5">
        <v>29</v>
      </c>
      <c r="P10" s="16">
        <v>0</v>
      </c>
      <c r="Q10" s="5">
        <v>10</v>
      </c>
      <c r="R10" s="5">
        <v>2</v>
      </c>
      <c r="S10" s="16">
        <v>0</v>
      </c>
      <c r="T10" s="5">
        <v>5</v>
      </c>
      <c r="U10" s="14">
        <v>62</v>
      </c>
      <c r="V10" s="14">
        <v>9</v>
      </c>
      <c r="W10" s="5">
        <f>SUM(U10:V10)</f>
        <v>71</v>
      </c>
      <c r="X10" s="5">
        <v>108</v>
      </c>
      <c r="Y10" s="5">
        <v>108</v>
      </c>
      <c r="Z10" s="23" t="s">
        <v>83</v>
      </c>
      <c r="AA10" s="5">
        <v>28</v>
      </c>
      <c r="AB10" s="5">
        <v>16</v>
      </c>
      <c r="AC10" s="5">
        <v>108</v>
      </c>
      <c r="AD10" s="5">
        <v>108</v>
      </c>
      <c r="AE10" s="5">
        <v>11</v>
      </c>
      <c r="AF10" s="16"/>
      <c r="AH10" s="16">
        <v>1</v>
      </c>
      <c r="AI10" s="5"/>
      <c r="AJ10" s="5"/>
      <c r="AK10" s="16">
        <v>1</v>
      </c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1</v>
      </c>
      <c r="BG10" s="17"/>
      <c r="BH10" s="17">
        <v>5</v>
      </c>
      <c r="BI10" s="17"/>
      <c r="BJ10" s="17"/>
      <c r="BK10" s="14">
        <v>62</v>
      </c>
      <c r="BL10" s="14">
        <v>9</v>
      </c>
      <c r="BM10" s="16">
        <v>36</v>
      </c>
      <c r="BN10" s="10">
        <f>SUM(BK10:BL10)</f>
        <v>71</v>
      </c>
      <c r="BO10" s="14">
        <f>SUM(BM10:BN10)</f>
        <v>107</v>
      </c>
      <c r="BP10" s="11">
        <v>14025000</v>
      </c>
      <c r="BQ10" s="11">
        <v>3566925</v>
      </c>
      <c r="BR10" s="12">
        <v>20300000</v>
      </c>
      <c r="BS10" s="22">
        <f>SUM(BP10:BR10)</f>
        <v>37891925</v>
      </c>
      <c r="BT10" s="12" t="s">
        <v>83</v>
      </c>
      <c r="BU10" s="14">
        <v>8</v>
      </c>
      <c r="BV10" s="12" t="s">
        <v>83</v>
      </c>
      <c r="BW10" s="11">
        <v>33711343</v>
      </c>
      <c r="BX10" s="22">
        <f>SUM(BV10:BW10)</f>
        <v>33711343</v>
      </c>
    </row>
    <row r="11" spans="1:76">
      <c r="A11" s="30">
        <v>2</v>
      </c>
      <c r="B11" s="29" t="s">
        <v>7</v>
      </c>
      <c r="C11" s="19">
        <v>44198</v>
      </c>
      <c r="D11" s="16">
        <v>2</v>
      </c>
      <c r="E11" s="5">
        <v>14</v>
      </c>
      <c r="F11" s="5">
        <v>7</v>
      </c>
      <c r="G11" s="16">
        <v>0</v>
      </c>
      <c r="H11" s="5">
        <v>2</v>
      </c>
      <c r="I11" s="5">
        <v>12</v>
      </c>
      <c r="J11" s="5">
        <v>3</v>
      </c>
      <c r="K11" s="5">
        <v>10</v>
      </c>
      <c r="L11" s="20">
        <v>214</v>
      </c>
      <c r="M11" s="5">
        <v>0</v>
      </c>
      <c r="N11" s="16">
        <v>1</v>
      </c>
      <c r="O11" s="5">
        <v>26</v>
      </c>
      <c r="P11" s="16">
        <v>0</v>
      </c>
      <c r="Q11" s="16">
        <v>1</v>
      </c>
      <c r="R11" s="5">
        <v>0</v>
      </c>
      <c r="S11" s="16">
        <v>1</v>
      </c>
      <c r="T11" s="16">
        <v>5</v>
      </c>
      <c r="U11" s="14">
        <v>60</v>
      </c>
      <c r="V11" s="14">
        <v>5</v>
      </c>
      <c r="W11" s="5">
        <f t="shared" ref="W11:W39" si="0">SUM(U11:V11)</f>
        <v>65</v>
      </c>
      <c r="X11" s="5">
        <v>107</v>
      </c>
      <c r="Y11" s="5">
        <v>107</v>
      </c>
      <c r="Z11" s="23" t="s">
        <v>83</v>
      </c>
      <c r="AA11" s="5">
        <v>13</v>
      </c>
      <c r="AB11" s="5">
        <v>17</v>
      </c>
      <c r="AC11" s="5">
        <v>107</v>
      </c>
      <c r="AD11" s="5">
        <v>107</v>
      </c>
      <c r="AE11" s="5">
        <v>4</v>
      </c>
      <c r="AF11" s="16"/>
      <c r="AH11" s="16">
        <v>1</v>
      </c>
      <c r="AI11" s="5"/>
      <c r="AJ11" s="5">
        <v>1</v>
      </c>
      <c r="AK11" s="16"/>
      <c r="AL11" s="16"/>
      <c r="AM11" s="16"/>
      <c r="AN11" s="16">
        <v>1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>
        <v>1</v>
      </c>
      <c r="BD11" s="14"/>
      <c r="BE11" s="14">
        <v>1</v>
      </c>
      <c r="BF11" s="14"/>
      <c r="BG11" s="14"/>
      <c r="BH11" s="14">
        <v>7</v>
      </c>
      <c r="BI11" s="14"/>
      <c r="BJ11" s="14"/>
      <c r="BK11" s="14">
        <v>60</v>
      </c>
      <c r="BL11" s="14">
        <v>5</v>
      </c>
      <c r="BM11" s="16">
        <v>14</v>
      </c>
      <c r="BN11" s="10">
        <f t="shared" ref="BN11:BN39" si="1">SUM(BK11:BL11)</f>
        <v>65</v>
      </c>
      <c r="BO11" s="14">
        <f t="shared" ref="BO11:BO39" si="2">SUM(BM11:BN11)</f>
        <v>79</v>
      </c>
      <c r="BP11" s="11">
        <v>21350000</v>
      </c>
      <c r="BQ11" s="11">
        <v>3012070</v>
      </c>
      <c r="BR11" s="12">
        <v>9650000</v>
      </c>
      <c r="BS11" s="22">
        <f t="shared" ref="BS11:BS39" si="3">SUM(BP11:BR11)</f>
        <v>34012070</v>
      </c>
      <c r="BT11" s="12" t="s">
        <v>83</v>
      </c>
      <c r="BU11" s="14">
        <v>7</v>
      </c>
      <c r="BV11" s="12" t="s">
        <v>83</v>
      </c>
      <c r="BW11" s="11">
        <v>36201533</v>
      </c>
      <c r="BX11" s="22">
        <f t="shared" ref="BX11:BX39" si="4">SUM(BV11:BW11)</f>
        <v>36201533</v>
      </c>
    </row>
    <row r="12" spans="1:76">
      <c r="A12" s="30">
        <v>3</v>
      </c>
      <c r="B12" s="29" t="s">
        <v>1</v>
      </c>
      <c r="C12" s="18">
        <v>44199</v>
      </c>
      <c r="D12" s="5">
        <v>0</v>
      </c>
      <c r="E12" s="5">
        <v>17</v>
      </c>
      <c r="F12" s="5">
        <v>10</v>
      </c>
      <c r="G12" s="16">
        <v>0</v>
      </c>
      <c r="H12" s="5">
        <v>2</v>
      </c>
      <c r="I12" s="5">
        <v>6</v>
      </c>
      <c r="J12" s="5">
        <v>6</v>
      </c>
      <c r="K12" s="5">
        <v>9</v>
      </c>
      <c r="L12" s="20">
        <v>206</v>
      </c>
      <c r="M12" s="16">
        <v>0</v>
      </c>
      <c r="N12" s="16">
        <v>0</v>
      </c>
      <c r="O12" s="5">
        <v>25</v>
      </c>
      <c r="P12" s="16">
        <v>0</v>
      </c>
      <c r="Q12" s="16">
        <v>2</v>
      </c>
      <c r="R12" s="5">
        <v>1</v>
      </c>
      <c r="S12" s="16">
        <v>0</v>
      </c>
      <c r="T12" s="5">
        <v>0</v>
      </c>
      <c r="U12" s="14">
        <v>43</v>
      </c>
      <c r="V12" s="14">
        <v>8</v>
      </c>
      <c r="W12" s="5">
        <f t="shared" si="0"/>
        <v>51</v>
      </c>
      <c r="X12" s="5">
        <v>103</v>
      </c>
      <c r="Y12" s="5">
        <v>103</v>
      </c>
      <c r="Z12" s="23" t="s">
        <v>83</v>
      </c>
      <c r="AA12" s="5">
        <v>21</v>
      </c>
      <c r="AB12" s="5">
        <v>8</v>
      </c>
      <c r="AC12" s="5">
        <v>103</v>
      </c>
      <c r="AD12" s="5">
        <v>103</v>
      </c>
      <c r="AE12" s="5">
        <v>6</v>
      </c>
      <c r="AF12" s="16"/>
      <c r="AH12" s="16">
        <v>2</v>
      </c>
      <c r="AI12" s="5"/>
      <c r="AJ12" s="16">
        <v>2</v>
      </c>
      <c r="AK12" s="16"/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10</v>
      </c>
      <c r="BI12" s="14"/>
      <c r="BJ12" s="14"/>
      <c r="BK12" s="14">
        <v>43</v>
      </c>
      <c r="BL12" s="14">
        <v>8</v>
      </c>
      <c r="BM12" s="16">
        <v>0</v>
      </c>
      <c r="BN12" s="10">
        <f t="shared" si="1"/>
        <v>51</v>
      </c>
      <c r="BO12" s="14">
        <f t="shared" si="2"/>
        <v>51</v>
      </c>
      <c r="BP12" s="11">
        <v>11625000</v>
      </c>
      <c r="BQ12" s="11">
        <v>3566925</v>
      </c>
      <c r="BR12" s="12">
        <v>0</v>
      </c>
      <c r="BS12" s="22">
        <f t="shared" si="3"/>
        <v>15191925</v>
      </c>
      <c r="BT12" s="12" t="s">
        <v>83</v>
      </c>
      <c r="BU12" s="14">
        <v>6</v>
      </c>
      <c r="BV12" s="12" t="s">
        <v>83</v>
      </c>
      <c r="BW12" s="11">
        <v>58102263</v>
      </c>
      <c r="BX12" s="22">
        <f t="shared" si="4"/>
        <v>58102263</v>
      </c>
    </row>
    <row r="13" spans="1:76">
      <c r="A13" s="30">
        <v>4</v>
      </c>
      <c r="B13" s="29" t="s">
        <v>2</v>
      </c>
      <c r="C13" s="19">
        <v>44200</v>
      </c>
      <c r="D13" s="5">
        <v>1</v>
      </c>
      <c r="E13" s="5">
        <v>20</v>
      </c>
      <c r="F13" s="5">
        <v>7</v>
      </c>
      <c r="G13" s="16">
        <v>0</v>
      </c>
      <c r="H13" s="5">
        <v>3</v>
      </c>
      <c r="I13" s="5">
        <v>8</v>
      </c>
      <c r="J13" s="5">
        <v>4</v>
      </c>
      <c r="K13" s="5">
        <v>18</v>
      </c>
      <c r="L13" s="20">
        <v>206</v>
      </c>
      <c r="M13" s="5">
        <v>0</v>
      </c>
      <c r="N13" s="16">
        <v>1</v>
      </c>
      <c r="O13" s="5">
        <v>36</v>
      </c>
      <c r="P13" s="16">
        <v>0</v>
      </c>
      <c r="Q13" s="5">
        <v>0</v>
      </c>
      <c r="R13" s="5">
        <v>1</v>
      </c>
      <c r="S13" s="16">
        <v>1</v>
      </c>
      <c r="T13" s="5">
        <v>2</v>
      </c>
      <c r="U13" s="14">
        <v>53</v>
      </c>
      <c r="V13" s="14">
        <v>6</v>
      </c>
      <c r="W13" s="5">
        <f t="shared" si="0"/>
        <v>59</v>
      </c>
      <c r="X13" s="5">
        <v>103</v>
      </c>
      <c r="Y13" s="5">
        <v>103</v>
      </c>
      <c r="Z13" s="23" t="s">
        <v>83</v>
      </c>
      <c r="AA13" s="5">
        <v>18</v>
      </c>
      <c r="AB13" s="5">
        <v>27</v>
      </c>
      <c r="AC13" s="5">
        <v>103</v>
      </c>
      <c r="AD13" s="5">
        <v>103</v>
      </c>
      <c r="AE13" s="5">
        <v>4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3</v>
      </c>
      <c r="BG13" s="14"/>
      <c r="BH13" s="14">
        <v>7</v>
      </c>
      <c r="BI13" s="14"/>
      <c r="BJ13" s="14"/>
      <c r="BK13" s="14">
        <v>53</v>
      </c>
      <c r="BL13" s="14">
        <v>6</v>
      </c>
      <c r="BM13" s="16">
        <v>36</v>
      </c>
      <c r="BN13" s="10">
        <f t="shared" si="1"/>
        <v>59</v>
      </c>
      <c r="BO13" s="14">
        <f t="shared" si="2"/>
        <v>95</v>
      </c>
      <c r="BP13" s="11">
        <v>10125000</v>
      </c>
      <c r="BQ13" s="11">
        <v>3577075</v>
      </c>
      <c r="BR13" s="12">
        <v>15300000</v>
      </c>
      <c r="BS13" s="22">
        <f t="shared" si="3"/>
        <v>29002075</v>
      </c>
      <c r="BT13" s="12" t="s">
        <v>83</v>
      </c>
      <c r="BU13" s="14">
        <v>5</v>
      </c>
      <c r="BV13" s="12" t="s">
        <v>83</v>
      </c>
      <c r="BW13" s="11">
        <v>18947958</v>
      </c>
      <c r="BX13" s="22">
        <f t="shared" si="4"/>
        <v>18947958</v>
      </c>
    </row>
    <row r="14" spans="1:76">
      <c r="A14" s="30">
        <v>5</v>
      </c>
      <c r="B14" s="29" t="s">
        <v>3</v>
      </c>
      <c r="C14" s="18">
        <v>44201</v>
      </c>
      <c r="D14" s="5">
        <v>4</v>
      </c>
      <c r="E14" s="5">
        <v>8</v>
      </c>
      <c r="F14" s="5">
        <v>9</v>
      </c>
      <c r="G14" s="16">
        <v>1</v>
      </c>
      <c r="H14" s="5">
        <v>4</v>
      </c>
      <c r="I14" s="5">
        <v>6</v>
      </c>
      <c r="J14" s="5">
        <v>6</v>
      </c>
      <c r="K14" s="5">
        <v>14</v>
      </c>
      <c r="L14" s="20">
        <v>214</v>
      </c>
      <c r="M14" s="5">
        <v>0</v>
      </c>
      <c r="N14" s="16">
        <v>2</v>
      </c>
      <c r="O14" s="5">
        <v>20</v>
      </c>
      <c r="P14" s="16">
        <v>0</v>
      </c>
      <c r="Q14" s="5">
        <v>0</v>
      </c>
      <c r="R14" s="5">
        <v>0</v>
      </c>
      <c r="S14" s="16">
        <v>0</v>
      </c>
      <c r="T14" s="5">
        <v>1</v>
      </c>
      <c r="U14" s="14">
        <v>65</v>
      </c>
      <c r="V14" s="14">
        <v>7</v>
      </c>
      <c r="W14" s="5">
        <f t="shared" si="0"/>
        <v>72</v>
      </c>
      <c r="X14" s="5">
        <v>107</v>
      </c>
      <c r="Y14" s="5">
        <v>107</v>
      </c>
      <c r="Z14" s="23" t="s">
        <v>83</v>
      </c>
      <c r="AA14" s="5">
        <v>22</v>
      </c>
      <c r="AB14" s="5">
        <v>21</v>
      </c>
      <c r="AC14" s="5">
        <v>107</v>
      </c>
      <c r="AD14" s="5">
        <v>107</v>
      </c>
      <c r="AE14" s="5">
        <v>1</v>
      </c>
      <c r="AF14" s="16"/>
      <c r="AH14" s="16">
        <v>2</v>
      </c>
      <c r="AI14" s="5"/>
      <c r="AJ14" s="5">
        <v>2</v>
      </c>
      <c r="AK14" s="16"/>
      <c r="AL14" s="16"/>
      <c r="AM14" s="16"/>
      <c r="AN14" s="16">
        <v>2</v>
      </c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65</v>
      </c>
      <c r="BL14" s="14">
        <v>7</v>
      </c>
      <c r="BM14" s="16">
        <v>13</v>
      </c>
      <c r="BN14" s="10">
        <f t="shared" si="1"/>
        <v>72</v>
      </c>
      <c r="BO14" s="14">
        <f t="shared" si="2"/>
        <v>85</v>
      </c>
      <c r="BP14" s="11">
        <v>11700000</v>
      </c>
      <c r="BQ14" s="11">
        <v>3370870</v>
      </c>
      <c r="BR14" s="12">
        <v>13225000</v>
      </c>
      <c r="BS14" s="22">
        <f t="shared" si="3"/>
        <v>28295870</v>
      </c>
      <c r="BT14" s="12" t="s">
        <v>83</v>
      </c>
      <c r="BU14" s="14">
        <v>7</v>
      </c>
      <c r="BV14" s="12" t="s">
        <v>83</v>
      </c>
      <c r="BW14" s="11">
        <v>102533326</v>
      </c>
      <c r="BX14" s="22">
        <f t="shared" si="4"/>
        <v>102533326</v>
      </c>
    </row>
    <row r="15" spans="1:76">
      <c r="A15" s="30">
        <v>6</v>
      </c>
      <c r="B15" s="29" t="s">
        <v>4</v>
      </c>
      <c r="C15" s="19">
        <v>44202</v>
      </c>
      <c r="D15" s="16">
        <v>0</v>
      </c>
      <c r="E15" s="5">
        <v>12</v>
      </c>
      <c r="F15" s="5">
        <v>8</v>
      </c>
      <c r="G15" s="16">
        <v>0</v>
      </c>
      <c r="H15" s="5">
        <v>7</v>
      </c>
      <c r="I15" s="5">
        <v>8</v>
      </c>
      <c r="J15" s="5">
        <v>4</v>
      </c>
      <c r="K15" s="5">
        <v>16</v>
      </c>
      <c r="L15" s="20">
        <v>226</v>
      </c>
      <c r="M15" s="5">
        <v>0</v>
      </c>
      <c r="N15" s="16">
        <v>1</v>
      </c>
      <c r="O15" s="5">
        <v>16</v>
      </c>
      <c r="P15" s="16">
        <v>0</v>
      </c>
      <c r="Q15" s="5">
        <v>0</v>
      </c>
      <c r="R15" s="5">
        <v>0</v>
      </c>
      <c r="S15" s="16">
        <v>0</v>
      </c>
      <c r="T15" s="16">
        <v>3</v>
      </c>
      <c r="U15" s="14">
        <v>53</v>
      </c>
      <c r="V15" s="14">
        <v>5</v>
      </c>
      <c r="W15" s="5">
        <f t="shared" si="0"/>
        <v>58</v>
      </c>
      <c r="X15" s="5">
        <v>113</v>
      </c>
      <c r="Y15" s="5">
        <v>113</v>
      </c>
      <c r="Z15" s="23" t="s">
        <v>83</v>
      </c>
      <c r="AA15" s="5">
        <v>18</v>
      </c>
      <c r="AB15" s="5">
        <v>15</v>
      </c>
      <c r="AC15" s="5">
        <v>113</v>
      </c>
      <c r="AD15" s="5">
        <v>113</v>
      </c>
      <c r="AE15" s="5">
        <v>4</v>
      </c>
      <c r="AF15" s="16"/>
      <c r="AH15" s="16">
        <v>4</v>
      </c>
      <c r="AI15" s="5"/>
      <c r="AJ15" s="5">
        <v>1</v>
      </c>
      <c r="AK15" s="16">
        <v>1</v>
      </c>
      <c r="AL15" s="5"/>
      <c r="AM15" s="16">
        <v>2</v>
      </c>
      <c r="AN15" s="16">
        <v>4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3</v>
      </c>
      <c r="BI15" s="14"/>
      <c r="BJ15" s="14"/>
      <c r="BK15" s="14">
        <v>53</v>
      </c>
      <c r="BL15" s="14">
        <v>5</v>
      </c>
      <c r="BM15" s="16">
        <v>2</v>
      </c>
      <c r="BN15" s="10">
        <f t="shared" si="1"/>
        <v>58</v>
      </c>
      <c r="BO15" s="14">
        <f t="shared" si="2"/>
        <v>60</v>
      </c>
      <c r="BP15" s="11">
        <v>10175000</v>
      </c>
      <c r="BQ15" s="11">
        <v>2942795</v>
      </c>
      <c r="BR15" s="12">
        <v>700000</v>
      </c>
      <c r="BS15" s="22">
        <f t="shared" si="3"/>
        <v>13817795</v>
      </c>
      <c r="BT15" s="12" t="s">
        <v>83</v>
      </c>
      <c r="BU15" s="14">
        <v>6</v>
      </c>
      <c r="BV15" s="12" t="s">
        <v>83</v>
      </c>
      <c r="BW15" s="11">
        <v>46277346</v>
      </c>
      <c r="BX15" s="22">
        <f t="shared" si="4"/>
        <v>46277346</v>
      </c>
    </row>
    <row r="16" spans="1:76">
      <c r="A16" s="30">
        <v>7</v>
      </c>
      <c r="B16" s="29" t="s">
        <v>5</v>
      </c>
      <c r="C16" s="18">
        <v>44203</v>
      </c>
      <c r="D16" s="16">
        <v>1</v>
      </c>
      <c r="E16" s="5">
        <v>13</v>
      </c>
      <c r="F16" s="5">
        <v>10</v>
      </c>
      <c r="G16" s="16">
        <v>0</v>
      </c>
      <c r="H16" s="16">
        <v>5</v>
      </c>
      <c r="I16" s="5">
        <v>5</v>
      </c>
      <c r="J16" s="5">
        <v>5</v>
      </c>
      <c r="K16" s="5">
        <v>17</v>
      </c>
      <c r="L16" s="20">
        <v>230</v>
      </c>
      <c r="M16" s="5">
        <v>1</v>
      </c>
      <c r="N16" s="16">
        <v>0</v>
      </c>
      <c r="O16" s="5">
        <v>25</v>
      </c>
      <c r="P16" s="16">
        <v>0</v>
      </c>
      <c r="Q16" s="5">
        <v>2</v>
      </c>
      <c r="R16" s="5">
        <v>2</v>
      </c>
      <c r="S16" s="16">
        <v>0</v>
      </c>
      <c r="T16" s="5">
        <v>1</v>
      </c>
      <c r="U16" s="14">
        <v>47</v>
      </c>
      <c r="V16" s="14">
        <v>4</v>
      </c>
      <c r="W16" s="5">
        <f t="shared" si="0"/>
        <v>51</v>
      </c>
      <c r="X16" s="5">
        <v>115</v>
      </c>
      <c r="Y16" s="5">
        <v>115</v>
      </c>
      <c r="Z16" s="23" t="s">
        <v>83</v>
      </c>
      <c r="AA16" s="5">
        <v>17</v>
      </c>
      <c r="AB16" s="5">
        <v>17</v>
      </c>
      <c r="AC16" s="5">
        <v>115</v>
      </c>
      <c r="AD16" s="5">
        <v>115</v>
      </c>
      <c r="AE16" s="5">
        <v>6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6</v>
      </c>
      <c r="BI16" s="14"/>
      <c r="BJ16" s="14"/>
      <c r="BK16" s="14">
        <v>47</v>
      </c>
      <c r="BL16" s="14">
        <v>4</v>
      </c>
      <c r="BM16" s="16">
        <v>0</v>
      </c>
      <c r="BN16" s="10">
        <f t="shared" si="1"/>
        <v>51</v>
      </c>
      <c r="BO16" s="14">
        <f t="shared" si="2"/>
        <v>51</v>
      </c>
      <c r="BP16" s="11">
        <v>21300000</v>
      </c>
      <c r="BQ16" s="11">
        <v>1749770</v>
      </c>
      <c r="BR16" s="12">
        <v>0</v>
      </c>
      <c r="BS16" s="22">
        <f t="shared" si="3"/>
        <v>23049770</v>
      </c>
      <c r="BT16" s="12" t="s">
        <v>83</v>
      </c>
      <c r="BU16" s="14">
        <v>4</v>
      </c>
      <c r="BV16" s="12" t="s">
        <v>83</v>
      </c>
      <c r="BW16" s="11">
        <v>40276208</v>
      </c>
      <c r="BX16" s="22">
        <f t="shared" si="4"/>
        <v>40276208</v>
      </c>
    </row>
    <row r="17" spans="1:76">
      <c r="A17" s="30">
        <v>8</v>
      </c>
      <c r="B17" s="29" t="s">
        <v>6</v>
      </c>
      <c r="C17" s="19">
        <v>44204</v>
      </c>
      <c r="D17" s="5">
        <v>1</v>
      </c>
      <c r="E17" s="5">
        <v>15</v>
      </c>
      <c r="F17" s="21">
        <v>9</v>
      </c>
      <c r="G17" s="16">
        <v>2</v>
      </c>
      <c r="H17" s="5">
        <v>4</v>
      </c>
      <c r="I17" s="5">
        <v>6</v>
      </c>
      <c r="J17" s="5">
        <v>1</v>
      </c>
      <c r="K17" s="5">
        <v>15</v>
      </c>
      <c r="L17" s="20">
        <v>234</v>
      </c>
      <c r="M17" s="5">
        <v>0</v>
      </c>
      <c r="N17" s="16">
        <v>0</v>
      </c>
      <c r="O17" s="5">
        <v>24</v>
      </c>
      <c r="P17" s="16">
        <v>1</v>
      </c>
      <c r="Q17" s="5">
        <v>2</v>
      </c>
      <c r="R17" s="5">
        <v>1</v>
      </c>
      <c r="S17" s="16">
        <v>1</v>
      </c>
      <c r="T17" s="5">
        <v>0</v>
      </c>
      <c r="U17" s="14">
        <v>42</v>
      </c>
      <c r="V17" s="14">
        <v>6</v>
      </c>
      <c r="W17" s="5">
        <f t="shared" si="0"/>
        <v>48</v>
      </c>
      <c r="X17" s="5">
        <v>117</v>
      </c>
      <c r="Y17" s="5">
        <v>117</v>
      </c>
      <c r="Z17" s="23" t="s">
        <v>83</v>
      </c>
      <c r="AA17" s="5">
        <v>19</v>
      </c>
      <c r="AB17" s="5">
        <v>13</v>
      </c>
      <c r="AC17" s="5">
        <v>117</v>
      </c>
      <c r="AD17" s="5">
        <v>117</v>
      </c>
      <c r="AE17" s="5">
        <v>6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>
        <v>1</v>
      </c>
      <c r="BF17" s="14"/>
      <c r="BG17" s="14"/>
      <c r="BH17" s="14">
        <v>3</v>
      </c>
      <c r="BI17" s="14"/>
      <c r="BJ17" s="14"/>
      <c r="BK17" s="14">
        <v>42</v>
      </c>
      <c r="BL17" s="14">
        <v>6</v>
      </c>
      <c r="BM17" s="16">
        <v>23</v>
      </c>
      <c r="BN17" s="10">
        <f t="shared" si="1"/>
        <v>48</v>
      </c>
      <c r="BO17" s="14">
        <f t="shared" si="2"/>
        <v>71</v>
      </c>
      <c r="BP17" s="11">
        <v>6650000</v>
      </c>
      <c r="BQ17" s="11">
        <v>2863260</v>
      </c>
      <c r="BR17" s="12">
        <v>14700000</v>
      </c>
      <c r="BS17" s="22">
        <f t="shared" si="3"/>
        <v>24213260</v>
      </c>
      <c r="BT17" s="12" t="s">
        <v>83</v>
      </c>
      <c r="BU17" s="14">
        <v>5</v>
      </c>
      <c r="BV17" s="12" t="s">
        <v>83</v>
      </c>
      <c r="BW17" s="11">
        <v>76375522</v>
      </c>
      <c r="BX17" s="22">
        <f t="shared" si="4"/>
        <v>76375522</v>
      </c>
    </row>
    <row r="18" spans="1:76">
      <c r="A18" s="30">
        <v>9</v>
      </c>
      <c r="B18" s="29" t="s">
        <v>7</v>
      </c>
      <c r="C18" s="18">
        <v>44205</v>
      </c>
      <c r="D18" s="5">
        <v>2</v>
      </c>
      <c r="E18" s="5">
        <v>16</v>
      </c>
      <c r="F18" s="5">
        <v>9</v>
      </c>
      <c r="G18" s="16">
        <v>1</v>
      </c>
      <c r="H18" s="5">
        <v>4</v>
      </c>
      <c r="I18" s="5">
        <v>3</v>
      </c>
      <c r="J18" s="5">
        <v>2</v>
      </c>
      <c r="K18" s="5">
        <v>17</v>
      </c>
      <c r="L18" s="20">
        <v>146</v>
      </c>
      <c r="M18" s="5">
        <v>0</v>
      </c>
      <c r="N18" s="16">
        <v>0</v>
      </c>
      <c r="O18" s="5">
        <v>21</v>
      </c>
      <c r="P18" s="16">
        <v>0</v>
      </c>
      <c r="Q18" s="5">
        <v>1</v>
      </c>
      <c r="R18" s="5">
        <v>1</v>
      </c>
      <c r="S18" s="16">
        <v>0</v>
      </c>
      <c r="T18" s="5">
        <v>3</v>
      </c>
      <c r="U18" s="14">
        <v>24</v>
      </c>
      <c r="V18" s="14">
        <v>6</v>
      </c>
      <c r="W18" s="5">
        <f t="shared" si="0"/>
        <v>30</v>
      </c>
      <c r="X18" s="5">
        <v>73</v>
      </c>
      <c r="Y18" s="5">
        <v>73</v>
      </c>
      <c r="Z18" s="23" t="s">
        <v>83</v>
      </c>
      <c r="AA18" s="5">
        <v>20</v>
      </c>
      <c r="AB18" s="5">
        <v>11</v>
      </c>
      <c r="AC18" s="5">
        <v>73</v>
      </c>
      <c r="AD18" s="5">
        <v>73</v>
      </c>
      <c r="AE18" s="5">
        <v>8</v>
      </c>
      <c r="AF18" s="16">
        <v>2</v>
      </c>
      <c r="AH18" s="16">
        <v>1</v>
      </c>
      <c r="AI18" s="5"/>
      <c r="AJ18" s="16">
        <v>3</v>
      </c>
      <c r="AK18" s="16"/>
      <c r="AL18" s="5"/>
      <c r="AM18" s="16"/>
      <c r="AN18" s="16">
        <v>3</v>
      </c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0</v>
      </c>
      <c r="BI18" s="14"/>
      <c r="BJ18" s="14"/>
      <c r="BK18" s="14">
        <v>24</v>
      </c>
      <c r="BL18" s="14">
        <v>6</v>
      </c>
      <c r="BM18" s="16">
        <v>0</v>
      </c>
      <c r="BN18" s="10">
        <f t="shared" si="1"/>
        <v>30</v>
      </c>
      <c r="BO18" s="14">
        <f t="shared" si="2"/>
        <v>30</v>
      </c>
      <c r="BP18" s="11">
        <v>4900000</v>
      </c>
      <c r="BQ18" s="11">
        <v>3738145</v>
      </c>
      <c r="BR18" s="12">
        <v>0</v>
      </c>
      <c r="BS18" s="22">
        <f t="shared" si="3"/>
        <v>8638145</v>
      </c>
      <c r="BT18" s="12" t="s">
        <v>83</v>
      </c>
      <c r="BU18" s="14">
        <v>6</v>
      </c>
      <c r="BV18" s="12" t="s">
        <v>83</v>
      </c>
      <c r="BW18" s="11">
        <v>45360627</v>
      </c>
      <c r="BX18" s="22">
        <f t="shared" si="4"/>
        <v>45360627</v>
      </c>
    </row>
    <row r="19" spans="1:76">
      <c r="A19" s="30">
        <v>10</v>
      </c>
      <c r="B19" s="31" t="s">
        <v>1</v>
      </c>
      <c r="C19" s="19">
        <v>44206</v>
      </c>
      <c r="D19" s="5">
        <v>1</v>
      </c>
      <c r="E19" s="5">
        <v>9</v>
      </c>
      <c r="F19" s="5">
        <v>7</v>
      </c>
      <c r="G19" s="16">
        <v>1</v>
      </c>
      <c r="H19" s="5">
        <v>2</v>
      </c>
      <c r="I19" s="5">
        <v>3</v>
      </c>
      <c r="J19" s="5">
        <v>5</v>
      </c>
      <c r="K19" s="5">
        <v>12</v>
      </c>
      <c r="L19" s="20">
        <v>146</v>
      </c>
      <c r="M19" s="5">
        <v>1</v>
      </c>
      <c r="N19" s="16">
        <v>0</v>
      </c>
      <c r="O19" s="5">
        <v>24</v>
      </c>
      <c r="P19" s="16">
        <v>0</v>
      </c>
      <c r="Q19" s="5">
        <v>0</v>
      </c>
      <c r="R19" s="5">
        <v>0</v>
      </c>
      <c r="S19" s="16">
        <v>0</v>
      </c>
      <c r="T19" s="5">
        <v>1</v>
      </c>
      <c r="U19" s="14">
        <v>23</v>
      </c>
      <c r="V19" s="14">
        <v>3</v>
      </c>
      <c r="W19" s="5">
        <f t="shared" si="0"/>
        <v>26</v>
      </c>
      <c r="X19" s="5">
        <v>73</v>
      </c>
      <c r="Y19" s="5">
        <v>73</v>
      </c>
      <c r="Z19" s="23" t="s">
        <v>83</v>
      </c>
      <c r="AA19" s="5">
        <v>8</v>
      </c>
      <c r="AB19" s="5">
        <v>14</v>
      </c>
      <c r="AC19" s="5">
        <v>73</v>
      </c>
      <c r="AD19" s="5">
        <v>73</v>
      </c>
      <c r="AE19" s="5">
        <v>4</v>
      </c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5</v>
      </c>
      <c r="BI19" s="14"/>
      <c r="BJ19" s="14"/>
      <c r="BK19" s="14">
        <v>23</v>
      </c>
      <c r="BL19" s="14">
        <v>3</v>
      </c>
      <c r="BM19" s="16">
        <v>0</v>
      </c>
      <c r="BN19" s="10">
        <f t="shared" si="1"/>
        <v>26</v>
      </c>
      <c r="BO19" s="14">
        <f t="shared" si="2"/>
        <v>26</v>
      </c>
      <c r="BP19" s="11">
        <v>5350000</v>
      </c>
      <c r="BQ19" s="11">
        <v>1431630</v>
      </c>
      <c r="BR19" s="12">
        <v>0</v>
      </c>
      <c r="BS19" s="22">
        <f t="shared" si="3"/>
        <v>6781630</v>
      </c>
      <c r="BT19" s="12" t="s">
        <v>83</v>
      </c>
      <c r="BU19" s="14">
        <v>3</v>
      </c>
      <c r="BV19" s="12" t="s">
        <v>83</v>
      </c>
      <c r="BW19" s="11">
        <v>65771310</v>
      </c>
      <c r="BX19" s="22">
        <f t="shared" si="4"/>
        <v>65771310</v>
      </c>
    </row>
    <row r="20" spans="1:76">
      <c r="A20" s="30">
        <v>11</v>
      </c>
      <c r="B20" s="31" t="s">
        <v>2</v>
      </c>
      <c r="C20" s="18">
        <v>44207</v>
      </c>
      <c r="D20" s="16">
        <v>2</v>
      </c>
      <c r="E20" s="5">
        <v>13</v>
      </c>
      <c r="F20" s="5">
        <v>6</v>
      </c>
      <c r="G20" s="16">
        <v>0</v>
      </c>
      <c r="H20" s="5">
        <v>0</v>
      </c>
      <c r="I20" s="5">
        <v>6</v>
      </c>
      <c r="J20" s="5">
        <v>5</v>
      </c>
      <c r="K20" s="5">
        <v>16</v>
      </c>
      <c r="L20" s="20">
        <v>208</v>
      </c>
      <c r="M20" s="5">
        <v>0</v>
      </c>
      <c r="N20" s="16">
        <v>1</v>
      </c>
      <c r="O20" s="5">
        <v>23</v>
      </c>
      <c r="P20" s="16">
        <v>1</v>
      </c>
      <c r="Q20" s="5">
        <v>1</v>
      </c>
      <c r="R20" s="5">
        <v>0</v>
      </c>
      <c r="S20" s="16">
        <v>0</v>
      </c>
      <c r="T20" s="16">
        <v>0</v>
      </c>
      <c r="U20" s="14">
        <v>22</v>
      </c>
      <c r="V20" s="14">
        <v>4</v>
      </c>
      <c r="W20" s="5">
        <f t="shared" si="0"/>
        <v>26</v>
      </c>
      <c r="X20" s="5">
        <v>104</v>
      </c>
      <c r="Y20" s="5">
        <v>104</v>
      </c>
      <c r="Z20" s="23" t="s">
        <v>83</v>
      </c>
      <c r="AA20" s="5">
        <v>18</v>
      </c>
      <c r="AB20" s="5">
        <v>20</v>
      </c>
      <c r="AC20" s="5">
        <v>104</v>
      </c>
      <c r="AD20" s="5">
        <v>104</v>
      </c>
      <c r="AE20" s="5">
        <v>4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>
        <v>1</v>
      </c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22</v>
      </c>
      <c r="BL20" s="14">
        <v>4</v>
      </c>
      <c r="BM20" s="16">
        <v>20</v>
      </c>
      <c r="BN20" s="10">
        <f t="shared" si="1"/>
        <v>26</v>
      </c>
      <c r="BO20" s="14">
        <f t="shared" si="2"/>
        <v>46</v>
      </c>
      <c r="BP20" s="11">
        <v>3223000</v>
      </c>
      <c r="BQ20" s="12">
        <v>1590700</v>
      </c>
      <c r="BR20" s="12">
        <v>7577000</v>
      </c>
      <c r="BS20" s="22">
        <f t="shared" si="3"/>
        <v>12390700</v>
      </c>
      <c r="BT20" s="12" t="s">
        <v>83</v>
      </c>
      <c r="BU20" s="14">
        <v>4</v>
      </c>
      <c r="BV20" s="12" t="s">
        <v>83</v>
      </c>
      <c r="BW20" s="12">
        <v>28147374</v>
      </c>
      <c r="BX20" s="22">
        <f t="shared" si="4"/>
        <v>28147374</v>
      </c>
    </row>
    <row r="21" spans="1:76">
      <c r="A21" s="30">
        <v>12</v>
      </c>
      <c r="B21" s="29" t="s">
        <v>3</v>
      </c>
      <c r="C21" s="19">
        <v>44208</v>
      </c>
      <c r="D21" s="16">
        <v>1</v>
      </c>
      <c r="E21" s="5">
        <v>14</v>
      </c>
      <c r="F21" s="5">
        <v>4</v>
      </c>
      <c r="G21" s="16">
        <v>1</v>
      </c>
      <c r="H21" s="5">
        <v>9</v>
      </c>
      <c r="I21" s="5">
        <v>7</v>
      </c>
      <c r="J21" s="5">
        <v>1</v>
      </c>
      <c r="K21" s="5">
        <v>10</v>
      </c>
      <c r="L21" s="20">
        <v>232</v>
      </c>
      <c r="M21" s="5">
        <v>2</v>
      </c>
      <c r="N21" s="16">
        <v>0</v>
      </c>
      <c r="O21" s="5">
        <v>18</v>
      </c>
      <c r="P21" s="16">
        <v>0</v>
      </c>
      <c r="Q21" s="5">
        <v>0</v>
      </c>
      <c r="R21" s="5">
        <v>0</v>
      </c>
      <c r="S21" s="16">
        <v>0</v>
      </c>
      <c r="T21" s="5">
        <v>2</v>
      </c>
      <c r="U21" s="14">
        <v>18</v>
      </c>
      <c r="V21" s="14">
        <v>4</v>
      </c>
      <c r="W21" s="5">
        <f t="shared" si="0"/>
        <v>22</v>
      </c>
      <c r="X21" s="5">
        <v>116</v>
      </c>
      <c r="Y21" s="5">
        <v>116</v>
      </c>
      <c r="Z21" s="23" t="s">
        <v>83</v>
      </c>
      <c r="AA21" s="5">
        <v>14</v>
      </c>
      <c r="AB21" s="5">
        <v>12</v>
      </c>
      <c r="AC21" s="5">
        <v>116</v>
      </c>
      <c r="AD21" s="5">
        <v>116</v>
      </c>
      <c r="AE21" s="5">
        <v>7</v>
      </c>
      <c r="AF21" s="16">
        <v>1</v>
      </c>
      <c r="AH21" s="16">
        <v>1</v>
      </c>
      <c r="AI21" s="5"/>
      <c r="AJ21" s="16"/>
      <c r="AK21" s="16"/>
      <c r="AL21" s="16">
        <v>2</v>
      </c>
      <c r="AM21" s="16"/>
      <c r="AN21" s="16">
        <v>2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>
        <v>1</v>
      </c>
      <c r="BD21" s="14"/>
      <c r="BE21" s="14"/>
      <c r="BF21" s="14"/>
      <c r="BG21" s="14"/>
      <c r="BH21" s="14"/>
      <c r="BI21" s="14"/>
      <c r="BJ21" s="14"/>
      <c r="BK21" s="14">
        <v>18</v>
      </c>
      <c r="BL21" s="14">
        <v>4</v>
      </c>
      <c r="BM21" s="16">
        <v>10</v>
      </c>
      <c r="BN21" s="10">
        <f t="shared" si="1"/>
        <v>22</v>
      </c>
      <c r="BO21" s="14">
        <f t="shared" si="2"/>
        <v>32</v>
      </c>
      <c r="BP21" s="11">
        <v>3500000</v>
      </c>
      <c r="BQ21" s="11">
        <v>1670235</v>
      </c>
      <c r="BR21" s="12">
        <v>5600000</v>
      </c>
      <c r="BS21" s="22">
        <f t="shared" si="3"/>
        <v>10770235</v>
      </c>
      <c r="BT21" s="12" t="s">
        <v>83</v>
      </c>
      <c r="BU21" s="14">
        <v>4</v>
      </c>
      <c r="BV21" s="12" t="s">
        <v>83</v>
      </c>
      <c r="BW21" s="11">
        <v>50896103</v>
      </c>
      <c r="BX21" s="22">
        <f t="shared" si="4"/>
        <v>50896103</v>
      </c>
    </row>
    <row r="22" spans="1:76">
      <c r="A22" s="30">
        <v>13</v>
      </c>
      <c r="B22" s="29" t="s">
        <v>4</v>
      </c>
      <c r="C22" s="18">
        <v>44209</v>
      </c>
      <c r="D22" s="5">
        <v>2</v>
      </c>
      <c r="E22" s="5">
        <v>9</v>
      </c>
      <c r="F22" s="5">
        <v>7</v>
      </c>
      <c r="G22" s="16">
        <v>1</v>
      </c>
      <c r="H22" s="5">
        <v>1</v>
      </c>
      <c r="I22" s="5">
        <v>10</v>
      </c>
      <c r="J22" s="5">
        <v>1</v>
      </c>
      <c r="K22" s="5">
        <v>16</v>
      </c>
      <c r="L22" s="20">
        <v>242</v>
      </c>
      <c r="M22" s="5">
        <v>3</v>
      </c>
      <c r="N22" s="16">
        <v>1</v>
      </c>
      <c r="O22" s="5">
        <v>19</v>
      </c>
      <c r="P22" s="16">
        <v>1</v>
      </c>
      <c r="Q22" s="5">
        <v>1</v>
      </c>
      <c r="R22" s="5">
        <v>0</v>
      </c>
      <c r="S22" s="16">
        <v>0</v>
      </c>
      <c r="T22" s="16">
        <v>1</v>
      </c>
      <c r="U22" s="14">
        <v>40</v>
      </c>
      <c r="V22" s="14">
        <v>5</v>
      </c>
      <c r="W22" s="5">
        <f t="shared" si="0"/>
        <v>45</v>
      </c>
      <c r="X22" s="5">
        <v>121</v>
      </c>
      <c r="Y22" s="5">
        <v>121</v>
      </c>
      <c r="Z22" s="23" t="s">
        <v>83</v>
      </c>
      <c r="AA22" s="5">
        <v>16</v>
      </c>
      <c r="AB22" s="5">
        <v>14</v>
      </c>
      <c r="AC22" s="5">
        <v>121</v>
      </c>
      <c r="AD22" s="5">
        <v>121</v>
      </c>
      <c r="AE22" s="5">
        <v>7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2</v>
      </c>
      <c r="BI22" s="14"/>
      <c r="BJ22" s="14"/>
      <c r="BK22" s="14">
        <v>40</v>
      </c>
      <c r="BL22" s="14">
        <v>5</v>
      </c>
      <c r="BM22" s="16">
        <v>0</v>
      </c>
      <c r="BN22" s="10">
        <f t="shared" si="1"/>
        <v>45</v>
      </c>
      <c r="BO22" s="14">
        <f t="shared" si="2"/>
        <v>45</v>
      </c>
      <c r="BP22" s="11">
        <v>11400000</v>
      </c>
      <c r="BQ22" s="11">
        <v>2942795</v>
      </c>
      <c r="BR22" s="12">
        <v>0</v>
      </c>
      <c r="BS22" s="22">
        <f t="shared" si="3"/>
        <v>14342795</v>
      </c>
      <c r="BT22" s="12" t="s">
        <v>83</v>
      </c>
      <c r="BU22" s="14">
        <v>5</v>
      </c>
      <c r="BV22" s="12" t="s">
        <v>83</v>
      </c>
      <c r="BW22" s="11">
        <v>42568279</v>
      </c>
      <c r="BX22" s="22">
        <f t="shared" si="4"/>
        <v>42568279</v>
      </c>
    </row>
    <row r="23" spans="1:76">
      <c r="A23" s="30">
        <v>14</v>
      </c>
      <c r="B23" s="29" t="s">
        <v>5</v>
      </c>
      <c r="C23" s="19">
        <v>44210</v>
      </c>
      <c r="D23" s="16">
        <v>3</v>
      </c>
      <c r="E23" s="5">
        <v>14</v>
      </c>
      <c r="F23" s="5">
        <v>5</v>
      </c>
      <c r="G23" s="16">
        <v>0</v>
      </c>
      <c r="H23" s="5">
        <v>7</v>
      </c>
      <c r="I23" s="5">
        <v>3</v>
      </c>
      <c r="J23" s="5">
        <v>4</v>
      </c>
      <c r="K23" s="5">
        <v>22</v>
      </c>
      <c r="L23" s="20">
        <v>252</v>
      </c>
      <c r="M23" s="5">
        <v>3</v>
      </c>
      <c r="N23" s="16">
        <v>0</v>
      </c>
      <c r="O23" s="5">
        <v>7</v>
      </c>
      <c r="P23" s="16">
        <v>0</v>
      </c>
      <c r="Q23" s="5">
        <v>1</v>
      </c>
      <c r="R23" s="5">
        <v>2</v>
      </c>
      <c r="S23" s="16">
        <v>1</v>
      </c>
      <c r="T23" s="16">
        <v>1</v>
      </c>
      <c r="U23" s="14">
        <v>19</v>
      </c>
      <c r="V23" s="14">
        <v>6</v>
      </c>
      <c r="W23" s="5">
        <f t="shared" si="0"/>
        <v>25</v>
      </c>
      <c r="X23" s="5">
        <v>126</v>
      </c>
      <c r="Y23" s="5">
        <v>126</v>
      </c>
      <c r="Z23" s="23" t="s">
        <v>83</v>
      </c>
      <c r="AA23" s="5">
        <v>17</v>
      </c>
      <c r="AB23" s="5">
        <v>16</v>
      </c>
      <c r="AC23" s="5">
        <v>126</v>
      </c>
      <c r="AD23" s="5">
        <v>126</v>
      </c>
      <c r="AE23" s="5">
        <v>5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3</v>
      </c>
      <c r="BI23" s="14"/>
      <c r="BJ23" s="14"/>
      <c r="BK23" s="14">
        <v>19</v>
      </c>
      <c r="BL23" s="14">
        <v>6</v>
      </c>
      <c r="BM23" s="16">
        <v>0</v>
      </c>
      <c r="BN23" s="10">
        <f t="shared" si="1"/>
        <v>25</v>
      </c>
      <c r="BO23" s="14">
        <f t="shared" si="2"/>
        <v>25</v>
      </c>
      <c r="BP23" s="11">
        <v>3200000</v>
      </c>
      <c r="BQ23" s="11">
        <v>3976750</v>
      </c>
      <c r="BR23" s="12">
        <v>0</v>
      </c>
      <c r="BS23" s="22">
        <f t="shared" si="3"/>
        <v>7176750</v>
      </c>
      <c r="BT23" s="12" t="s">
        <v>83</v>
      </c>
      <c r="BU23" s="14">
        <v>6</v>
      </c>
      <c r="BV23" s="12" t="s">
        <v>83</v>
      </c>
      <c r="BW23" s="11">
        <v>136319303</v>
      </c>
      <c r="BX23" s="22">
        <f t="shared" si="4"/>
        <v>136319303</v>
      </c>
    </row>
    <row r="24" spans="1:76">
      <c r="A24" s="30">
        <v>15</v>
      </c>
      <c r="B24" s="29" t="s">
        <v>6</v>
      </c>
      <c r="C24" s="18">
        <v>44211</v>
      </c>
      <c r="D24" s="16">
        <v>3</v>
      </c>
      <c r="E24" s="5">
        <v>10</v>
      </c>
      <c r="F24" s="5">
        <v>9</v>
      </c>
      <c r="G24" s="16">
        <v>0</v>
      </c>
      <c r="H24" s="5">
        <v>3</v>
      </c>
      <c r="I24" s="14">
        <v>4</v>
      </c>
      <c r="J24" s="5">
        <v>2</v>
      </c>
      <c r="K24" s="5">
        <v>11</v>
      </c>
      <c r="L24" s="20">
        <v>244</v>
      </c>
      <c r="M24" s="5">
        <v>0</v>
      </c>
      <c r="N24" s="16">
        <v>0</v>
      </c>
      <c r="O24" s="5">
        <v>14</v>
      </c>
      <c r="P24" s="16">
        <v>0</v>
      </c>
      <c r="Q24" s="5">
        <v>1</v>
      </c>
      <c r="R24" s="5">
        <v>0</v>
      </c>
      <c r="S24" s="16">
        <v>0</v>
      </c>
      <c r="T24" s="16">
        <v>2</v>
      </c>
      <c r="U24" s="14">
        <v>25</v>
      </c>
      <c r="V24" s="14">
        <v>6</v>
      </c>
      <c r="W24" s="5">
        <f t="shared" si="0"/>
        <v>31</v>
      </c>
      <c r="X24" s="5">
        <v>122</v>
      </c>
      <c r="Y24" s="5">
        <v>122</v>
      </c>
      <c r="Z24" s="23" t="s">
        <v>83</v>
      </c>
      <c r="AA24" s="5">
        <v>14</v>
      </c>
      <c r="AB24" s="5">
        <v>15</v>
      </c>
      <c r="AC24" s="5">
        <v>122</v>
      </c>
      <c r="AD24" s="5">
        <v>122</v>
      </c>
      <c r="AE24" s="5">
        <v>4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>
        <v>1</v>
      </c>
      <c r="BF24" s="14"/>
      <c r="BG24" s="14"/>
      <c r="BH24" s="14">
        <v>1</v>
      </c>
      <c r="BI24" s="14"/>
      <c r="BJ24" s="14"/>
      <c r="BK24" s="14">
        <v>25</v>
      </c>
      <c r="BL24" s="14">
        <v>6</v>
      </c>
      <c r="BM24" s="16">
        <v>34</v>
      </c>
      <c r="BN24" s="10">
        <f t="shared" si="1"/>
        <v>31</v>
      </c>
      <c r="BO24" s="14">
        <f t="shared" si="2"/>
        <v>65</v>
      </c>
      <c r="BP24" s="11">
        <v>27020000</v>
      </c>
      <c r="BQ24" s="11">
        <v>2704190</v>
      </c>
      <c r="BR24" s="12">
        <v>36800000</v>
      </c>
      <c r="BS24" s="22">
        <f t="shared" si="3"/>
        <v>66524190</v>
      </c>
      <c r="BT24" s="12" t="s">
        <v>83</v>
      </c>
      <c r="BU24" s="14">
        <v>5</v>
      </c>
      <c r="BV24" s="12" t="s">
        <v>83</v>
      </c>
      <c r="BW24" s="11">
        <v>64941124</v>
      </c>
      <c r="BX24" s="22">
        <f t="shared" si="4"/>
        <v>64941124</v>
      </c>
    </row>
    <row r="25" spans="1:76">
      <c r="A25" s="30">
        <v>16</v>
      </c>
      <c r="B25" s="29" t="s">
        <v>7</v>
      </c>
      <c r="C25" s="19">
        <v>44212</v>
      </c>
      <c r="D25" s="5">
        <v>0</v>
      </c>
      <c r="E25" s="5">
        <v>12</v>
      </c>
      <c r="F25" s="5">
        <v>6</v>
      </c>
      <c r="G25" s="16">
        <v>0</v>
      </c>
      <c r="H25" s="5">
        <v>6</v>
      </c>
      <c r="I25" s="14">
        <v>2</v>
      </c>
      <c r="J25" s="5">
        <v>6</v>
      </c>
      <c r="K25" s="5">
        <v>12</v>
      </c>
      <c r="L25" s="20">
        <v>242</v>
      </c>
      <c r="M25" s="5">
        <v>0</v>
      </c>
      <c r="N25" s="16">
        <v>0</v>
      </c>
      <c r="O25" s="5">
        <v>10</v>
      </c>
      <c r="P25" s="16">
        <v>0</v>
      </c>
      <c r="Q25" s="5">
        <v>0</v>
      </c>
      <c r="R25" s="5">
        <v>0</v>
      </c>
      <c r="S25" s="16">
        <v>0</v>
      </c>
      <c r="T25" s="5">
        <v>2</v>
      </c>
      <c r="U25" s="14">
        <v>30</v>
      </c>
      <c r="V25" s="14">
        <v>5</v>
      </c>
      <c r="W25" s="5">
        <f t="shared" si="0"/>
        <v>35</v>
      </c>
      <c r="X25" s="5">
        <v>121</v>
      </c>
      <c r="Y25" s="5">
        <v>121</v>
      </c>
      <c r="Z25" s="23" t="s">
        <v>83</v>
      </c>
      <c r="AA25" s="5">
        <v>16</v>
      </c>
      <c r="AB25" s="5">
        <v>8</v>
      </c>
      <c r="AC25" s="5">
        <v>121</v>
      </c>
      <c r="AD25" s="5">
        <v>121</v>
      </c>
      <c r="AE25" s="5">
        <v>2</v>
      </c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4</v>
      </c>
      <c r="BI25" s="14"/>
      <c r="BJ25" s="14"/>
      <c r="BK25" s="14">
        <v>30</v>
      </c>
      <c r="BL25" s="14">
        <v>5</v>
      </c>
      <c r="BM25" s="16">
        <v>13</v>
      </c>
      <c r="BN25" s="10">
        <f t="shared" si="1"/>
        <v>35</v>
      </c>
      <c r="BO25" s="14">
        <f t="shared" si="2"/>
        <v>48</v>
      </c>
      <c r="BP25" s="11">
        <v>7000000</v>
      </c>
      <c r="BQ25" s="11">
        <v>2857140</v>
      </c>
      <c r="BR25" s="12">
        <v>10850000</v>
      </c>
      <c r="BS25" s="22">
        <f t="shared" si="3"/>
        <v>20707140</v>
      </c>
      <c r="BT25" s="12" t="s">
        <v>83</v>
      </c>
      <c r="BU25" s="14">
        <v>5</v>
      </c>
      <c r="BV25" s="12" t="s">
        <v>83</v>
      </c>
      <c r="BW25" s="11">
        <v>44466020</v>
      </c>
      <c r="BX25" s="22">
        <f t="shared" si="4"/>
        <v>44466020</v>
      </c>
    </row>
    <row r="26" spans="1:76">
      <c r="A26" s="30">
        <v>17</v>
      </c>
      <c r="B26" s="29" t="s">
        <v>1</v>
      </c>
      <c r="C26" s="18">
        <v>44213</v>
      </c>
      <c r="D26" s="16">
        <v>0</v>
      </c>
      <c r="E26" s="5">
        <v>17</v>
      </c>
      <c r="F26" s="5">
        <v>2</v>
      </c>
      <c r="G26" s="16">
        <v>0</v>
      </c>
      <c r="H26" s="5">
        <v>7</v>
      </c>
      <c r="I26" s="14">
        <v>6</v>
      </c>
      <c r="J26" s="5">
        <v>4</v>
      </c>
      <c r="K26" s="5">
        <v>8</v>
      </c>
      <c r="L26" s="20">
        <v>224</v>
      </c>
      <c r="M26" s="5">
        <v>0</v>
      </c>
      <c r="N26" s="16">
        <v>1</v>
      </c>
      <c r="O26" s="5">
        <v>11</v>
      </c>
      <c r="P26" s="16">
        <v>1</v>
      </c>
      <c r="Q26" s="5">
        <v>0</v>
      </c>
      <c r="R26" s="5">
        <v>0</v>
      </c>
      <c r="S26" s="16">
        <v>0</v>
      </c>
      <c r="T26" s="16">
        <v>4</v>
      </c>
      <c r="U26" s="14">
        <v>26</v>
      </c>
      <c r="V26" s="14">
        <v>6</v>
      </c>
      <c r="W26" s="5">
        <f t="shared" si="0"/>
        <v>32</v>
      </c>
      <c r="X26" s="5">
        <v>112</v>
      </c>
      <c r="Y26" s="5">
        <v>112</v>
      </c>
      <c r="Z26" s="23" t="s">
        <v>83</v>
      </c>
      <c r="AA26" s="5">
        <v>16</v>
      </c>
      <c r="AB26" s="5">
        <v>10</v>
      </c>
      <c r="AC26" s="5">
        <v>112</v>
      </c>
      <c r="AD26" s="5">
        <v>112</v>
      </c>
      <c r="AE26" s="5">
        <v>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/>
      <c r="BI26" s="14"/>
      <c r="BJ26" s="14"/>
      <c r="BK26" s="14">
        <v>26</v>
      </c>
      <c r="BL26" s="14">
        <v>6</v>
      </c>
      <c r="BM26" s="16">
        <v>4</v>
      </c>
      <c r="BN26" s="10">
        <f t="shared" si="1"/>
        <v>32</v>
      </c>
      <c r="BO26" s="14">
        <f t="shared" si="2"/>
        <v>36</v>
      </c>
      <c r="BP26" s="11">
        <v>7450000</v>
      </c>
      <c r="BQ26" s="11">
        <v>2258580</v>
      </c>
      <c r="BR26" s="12">
        <v>4200000</v>
      </c>
      <c r="BS26" s="22">
        <f t="shared" si="3"/>
        <v>13908580</v>
      </c>
      <c r="BT26" s="12" t="s">
        <v>83</v>
      </c>
      <c r="BU26" s="14">
        <v>6</v>
      </c>
      <c r="BV26" s="12" t="s">
        <v>83</v>
      </c>
      <c r="BW26" s="11">
        <v>26178006</v>
      </c>
      <c r="BX26" s="22">
        <f t="shared" si="4"/>
        <v>26178006</v>
      </c>
    </row>
    <row r="27" spans="1:76">
      <c r="A27" s="30">
        <v>18</v>
      </c>
      <c r="B27" s="31" t="s">
        <v>2</v>
      </c>
      <c r="C27" s="19">
        <v>44214</v>
      </c>
      <c r="D27" s="5">
        <v>1</v>
      </c>
      <c r="E27" s="5">
        <v>15</v>
      </c>
      <c r="F27" s="5">
        <v>7</v>
      </c>
      <c r="G27" s="16">
        <v>3</v>
      </c>
      <c r="H27" s="5">
        <v>1</v>
      </c>
      <c r="I27" s="14">
        <v>10</v>
      </c>
      <c r="J27" s="5">
        <v>1</v>
      </c>
      <c r="K27" s="5">
        <v>15</v>
      </c>
      <c r="L27" s="20">
        <v>232</v>
      </c>
      <c r="M27" s="5">
        <v>1</v>
      </c>
      <c r="N27" s="16">
        <v>0</v>
      </c>
      <c r="O27" s="5">
        <v>18</v>
      </c>
      <c r="P27" s="16">
        <v>0</v>
      </c>
      <c r="Q27" s="5">
        <v>0</v>
      </c>
      <c r="R27" s="5">
        <v>0</v>
      </c>
      <c r="S27" s="16">
        <v>0</v>
      </c>
      <c r="T27" s="5">
        <v>1</v>
      </c>
      <c r="U27" s="14">
        <v>22</v>
      </c>
      <c r="V27" s="14">
        <v>3</v>
      </c>
      <c r="W27" s="5">
        <f t="shared" si="0"/>
        <v>25</v>
      </c>
      <c r="X27" s="5">
        <v>116</v>
      </c>
      <c r="Y27" s="5">
        <v>116</v>
      </c>
      <c r="Z27" s="23" t="s">
        <v>83</v>
      </c>
      <c r="AA27" s="5">
        <v>24</v>
      </c>
      <c r="AB27" s="5">
        <v>12</v>
      </c>
      <c r="AC27" s="5">
        <v>116</v>
      </c>
      <c r="AD27" s="5">
        <v>116</v>
      </c>
      <c r="AE27" s="5">
        <v>1</v>
      </c>
      <c r="AF27" s="16"/>
      <c r="AH27" s="16">
        <v>1</v>
      </c>
      <c r="AI27" s="16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22</v>
      </c>
      <c r="BL27" s="14">
        <v>3</v>
      </c>
      <c r="BM27" s="16">
        <v>40</v>
      </c>
      <c r="BN27" s="10">
        <f t="shared" si="1"/>
        <v>25</v>
      </c>
      <c r="BO27" s="14">
        <f t="shared" si="2"/>
        <v>65</v>
      </c>
      <c r="BP27" s="11">
        <v>4925000</v>
      </c>
      <c r="BQ27" s="11">
        <v>1380400</v>
      </c>
      <c r="BR27" s="12">
        <v>18300000</v>
      </c>
      <c r="BS27" s="22">
        <f t="shared" si="3"/>
        <v>24605400</v>
      </c>
      <c r="BT27" s="12" t="s">
        <v>83</v>
      </c>
      <c r="BU27" s="14">
        <v>3</v>
      </c>
      <c r="BV27" s="12" t="s">
        <v>83</v>
      </c>
      <c r="BW27" s="11">
        <v>22337082</v>
      </c>
      <c r="BX27" s="22">
        <f t="shared" si="4"/>
        <v>22337082</v>
      </c>
    </row>
    <row r="28" spans="1:76">
      <c r="A28" s="30">
        <v>19</v>
      </c>
      <c r="B28" s="29" t="s">
        <v>3</v>
      </c>
      <c r="C28" s="18">
        <v>44215</v>
      </c>
      <c r="D28" s="5">
        <v>4</v>
      </c>
      <c r="E28" s="5">
        <v>20</v>
      </c>
      <c r="F28" s="5">
        <v>10</v>
      </c>
      <c r="G28" s="16">
        <v>1</v>
      </c>
      <c r="H28" s="5">
        <v>0</v>
      </c>
      <c r="I28" s="14">
        <v>11</v>
      </c>
      <c r="J28" s="5">
        <v>3</v>
      </c>
      <c r="K28" s="5">
        <v>12</v>
      </c>
      <c r="L28" s="20">
        <v>224</v>
      </c>
      <c r="M28" s="5">
        <v>1</v>
      </c>
      <c r="N28" s="16">
        <v>0</v>
      </c>
      <c r="O28" s="5">
        <v>16</v>
      </c>
      <c r="P28" s="16">
        <v>0</v>
      </c>
      <c r="Q28" s="5">
        <v>0</v>
      </c>
      <c r="R28" s="5">
        <v>0</v>
      </c>
      <c r="S28" s="16">
        <v>0</v>
      </c>
      <c r="T28" s="5">
        <v>2</v>
      </c>
      <c r="U28" s="14">
        <v>36</v>
      </c>
      <c r="V28" s="14">
        <v>9</v>
      </c>
      <c r="W28" s="5">
        <f t="shared" si="0"/>
        <v>45</v>
      </c>
      <c r="X28" s="5">
        <v>112</v>
      </c>
      <c r="Y28" s="5">
        <v>112</v>
      </c>
      <c r="Z28" s="23" t="s">
        <v>83</v>
      </c>
      <c r="AA28" s="5">
        <v>21</v>
      </c>
      <c r="AB28" s="5">
        <v>18</v>
      </c>
      <c r="AC28" s="5">
        <v>112</v>
      </c>
      <c r="AD28" s="5">
        <v>112</v>
      </c>
      <c r="AE28" s="5">
        <v>3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36</v>
      </c>
      <c r="BL28" s="14">
        <v>9</v>
      </c>
      <c r="BM28" s="16">
        <v>13</v>
      </c>
      <c r="BN28" s="10">
        <f t="shared" si="1"/>
        <v>45</v>
      </c>
      <c r="BO28" s="14">
        <f t="shared" si="2"/>
        <v>58</v>
      </c>
      <c r="BP28" s="11">
        <v>9250000</v>
      </c>
      <c r="BQ28" s="11">
        <v>5500180</v>
      </c>
      <c r="BR28" s="12">
        <v>11675000</v>
      </c>
      <c r="BS28" s="22">
        <f t="shared" si="3"/>
        <v>26425180</v>
      </c>
      <c r="BT28" s="12" t="s">
        <v>83</v>
      </c>
      <c r="BU28" s="14">
        <v>8</v>
      </c>
      <c r="BV28" s="12" t="s">
        <v>83</v>
      </c>
      <c r="BW28" s="11">
        <v>44972227</v>
      </c>
      <c r="BX28" s="22">
        <f t="shared" si="4"/>
        <v>44972227</v>
      </c>
    </row>
    <row r="29" spans="1:76">
      <c r="A29" s="30">
        <v>20</v>
      </c>
      <c r="B29" s="29" t="s">
        <v>4</v>
      </c>
      <c r="C29" s="19">
        <v>44216</v>
      </c>
      <c r="D29" s="5">
        <v>3</v>
      </c>
      <c r="E29" s="5">
        <v>19</v>
      </c>
      <c r="F29" s="5">
        <v>8</v>
      </c>
      <c r="G29" s="16">
        <v>1</v>
      </c>
      <c r="H29" s="5">
        <v>2</v>
      </c>
      <c r="I29" s="14">
        <v>10</v>
      </c>
      <c r="J29" s="5">
        <v>3</v>
      </c>
      <c r="K29" s="5">
        <v>17</v>
      </c>
      <c r="L29" s="20">
        <v>218</v>
      </c>
      <c r="M29" s="16">
        <v>0</v>
      </c>
      <c r="N29" s="16">
        <v>1</v>
      </c>
      <c r="O29" s="14">
        <v>18</v>
      </c>
      <c r="P29" s="16">
        <v>0</v>
      </c>
      <c r="Q29" s="5">
        <v>5</v>
      </c>
      <c r="R29" s="5">
        <v>1</v>
      </c>
      <c r="S29" s="16">
        <v>0</v>
      </c>
      <c r="T29" s="16">
        <v>1</v>
      </c>
      <c r="U29" s="14">
        <v>49</v>
      </c>
      <c r="V29" s="14">
        <v>4</v>
      </c>
      <c r="W29" s="5">
        <f t="shared" si="0"/>
        <v>53</v>
      </c>
      <c r="X29" s="5">
        <v>109</v>
      </c>
      <c r="Y29" s="5">
        <v>109</v>
      </c>
      <c r="Z29" s="23" t="s">
        <v>83</v>
      </c>
      <c r="AA29" s="5">
        <v>17</v>
      </c>
      <c r="AB29" s="5">
        <v>22</v>
      </c>
      <c r="AC29" s="5">
        <v>109</v>
      </c>
      <c r="AD29" s="5">
        <v>109</v>
      </c>
      <c r="AE29" s="5">
        <v>7</v>
      </c>
      <c r="AF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8</v>
      </c>
      <c r="BI29" s="14"/>
      <c r="BJ29" s="14"/>
      <c r="BK29" s="14">
        <v>49</v>
      </c>
      <c r="BL29" s="14">
        <v>4</v>
      </c>
      <c r="BM29" s="16">
        <v>0</v>
      </c>
      <c r="BN29" s="10">
        <f t="shared" si="1"/>
        <v>53</v>
      </c>
      <c r="BO29" s="14">
        <f t="shared" si="2"/>
        <v>53</v>
      </c>
      <c r="BP29" s="11">
        <v>8000000</v>
      </c>
      <c r="BQ29" s="11">
        <v>1779470</v>
      </c>
      <c r="BR29" s="12">
        <v>0</v>
      </c>
      <c r="BS29" s="22">
        <f t="shared" si="3"/>
        <v>9779470</v>
      </c>
      <c r="BT29" s="12" t="s">
        <v>83</v>
      </c>
      <c r="BU29" s="14">
        <v>4</v>
      </c>
      <c r="BV29" s="12" t="s">
        <v>83</v>
      </c>
      <c r="BW29" s="11">
        <v>57435631</v>
      </c>
      <c r="BX29" s="22">
        <f t="shared" si="4"/>
        <v>57435631</v>
      </c>
    </row>
    <row r="30" spans="1:76">
      <c r="A30" s="30">
        <v>21</v>
      </c>
      <c r="B30" s="29" t="s">
        <v>5</v>
      </c>
      <c r="C30" s="18">
        <v>44217</v>
      </c>
      <c r="D30" s="16">
        <v>1</v>
      </c>
      <c r="E30" s="14">
        <v>13</v>
      </c>
      <c r="F30" s="14">
        <v>7</v>
      </c>
      <c r="G30" s="16">
        <v>1</v>
      </c>
      <c r="H30" s="14">
        <v>5</v>
      </c>
      <c r="I30" s="14">
        <v>8</v>
      </c>
      <c r="J30" s="14">
        <v>1</v>
      </c>
      <c r="K30" s="14">
        <v>13</v>
      </c>
      <c r="L30" s="20">
        <v>224</v>
      </c>
      <c r="M30" s="16">
        <v>2</v>
      </c>
      <c r="N30" s="16">
        <v>1</v>
      </c>
      <c r="O30" s="14">
        <v>23</v>
      </c>
      <c r="P30" s="16">
        <v>0</v>
      </c>
      <c r="Q30" s="5">
        <v>0</v>
      </c>
      <c r="R30" s="5">
        <v>0</v>
      </c>
      <c r="S30" s="16">
        <v>1</v>
      </c>
      <c r="T30" s="14">
        <v>2</v>
      </c>
      <c r="U30" s="14">
        <v>37</v>
      </c>
      <c r="V30" s="14">
        <v>8</v>
      </c>
      <c r="W30" s="5">
        <f t="shared" si="0"/>
        <v>45</v>
      </c>
      <c r="X30" s="14">
        <v>112</v>
      </c>
      <c r="Y30" s="14">
        <v>112</v>
      </c>
      <c r="Z30" s="23" t="s">
        <v>83</v>
      </c>
      <c r="AA30" s="14">
        <v>15</v>
      </c>
      <c r="AB30" s="14">
        <v>13</v>
      </c>
      <c r="AC30" s="14">
        <v>112</v>
      </c>
      <c r="AD30" s="14">
        <v>112</v>
      </c>
      <c r="AE30" s="14">
        <v>4</v>
      </c>
      <c r="AF30" s="16"/>
      <c r="AH30" s="16">
        <v>1</v>
      </c>
      <c r="AI30" s="5"/>
      <c r="AJ30" s="14">
        <v>1</v>
      </c>
      <c r="AK30" s="16"/>
      <c r="AL30" s="16"/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37</v>
      </c>
      <c r="BL30" s="14">
        <v>8</v>
      </c>
      <c r="BM30" s="16">
        <v>1</v>
      </c>
      <c r="BN30" s="10">
        <f t="shared" si="1"/>
        <v>45</v>
      </c>
      <c r="BO30" s="14">
        <f t="shared" si="2"/>
        <v>46</v>
      </c>
      <c r="BP30" s="11">
        <v>8050000</v>
      </c>
      <c r="BQ30" s="11">
        <v>3397170</v>
      </c>
      <c r="BR30" s="12">
        <v>175000</v>
      </c>
      <c r="BS30" s="22">
        <f t="shared" si="3"/>
        <v>11622170</v>
      </c>
      <c r="BT30" s="12" t="s">
        <v>83</v>
      </c>
      <c r="BU30" s="14">
        <v>7</v>
      </c>
      <c r="BV30" s="12" t="s">
        <v>83</v>
      </c>
      <c r="BW30" s="11">
        <v>128427000</v>
      </c>
      <c r="BX30" s="22">
        <f t="shared" si="4"/>
        <v>128427000</v>
      </c>
    </row>
    <row r="31" spans="1:76">
      <c r="A31" s="30">
        <v>22</v>
      </c>
      <c r="B31" s="29" t="s">
        <v>6</v>
      </c>
      <c r="C31" s="19">
        <v>44218</v>
      </c>
      <c r="D31" s="16">
        <v>1</v>
      </c>
      <c r="E31" s="14">
        <v>14</v>
      </c>
      <c r="F31" s="14">
        <v>6</v>
      </c>
      <c r="G31" s="16">
        <v>1</v>
      </c>
      <c r="H31" s="14">
        <v>6</v>
      </c>
      <c r="I31" s="14">
        <v>9</v>
      </c>
      <c r="J31" s="14">
        <v>8</v>
      </c>
      <c r="K31" s="14">
        <v>16</v>
      </c>
      <c r="L31" s="20">
        <v>208</v>
      </c>
      <c r="M31" s="16">
        <v>0</v>
      </c>
      <c r="N31" s="16">
        <v>0</v>
      </c>
      <c r="O31" s="14">
        <v>24</v>
      </c>
      <c r="P31" s="16">
        <v>0</v>
      </c>
      <c r="Q31" s="14">
        <v>0</v>
      </c>
      <c r="R31" s="5">
        <v>0</v>
      </c>
      <c r="S31" s="16">
        <v>1</v>
      </c>
      <c r="T31" s="14">
        <v>2</v>
      </c>
      <c r="U31" s="14">
        <v>35</v>
      </c>
      <c r="V31" s="14">
        <v>4</v>
      </c>
      <c r="W31" s="5">
        <f t="shared" si="0"/>
        <v>39</v>
      </c>
      <c r="X31" s="14">
        <v>104</v>
      </c>
      <c r="Y31" s="14">
        <v>104</v>
      </c>
      <c r="Z31" s="23" t="s">
        <v>83</v>
      </c>
      <c r="AA31" s="14">
        <v>18</v>
      </c>
      <c r="AB31" s="14">
        <v>22</v>
      </c>
      <c r="AC31" s="14">
        <v>104</v>
      </c>
      <c r="AD31" s="14">
        <v>104</v>
      </c>
      <c r="AE31" s="14">
        <v>1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>
        <v>2</v>
      </c>
      <c r="BD31" s="14"/>
      <c r="BE31" s="14"/>
      <c r="BF31" s="14"/>
      <c r="BG31" s="14"/>
      <c r="BH31" s="14">
        <v>3</v>
      </c>
      <c r="BI31" s="14"/>
      <c r="BJ31" s="14"/>
      <c r="BK31" s="14">
        <v>35</v>
      </c>
      <c r="BL31" s="14">
        <v>4</v>
      </c>
      <c r="BM31" s="16">
        <v>39</v>
      </c>
      <c r="BN31" s="10">
        <f t="shared" si="1"/>
        <v>39</v>
      </c>
      <c r="BO31" s="14">
        <f t="shared" si="2"/>
        <v>78</v>
      </c>
      <c r="BP31" s="11">
        <v>7900000</v>
      </c>
      <c r="BQ31" s="11">
        <v>2279200</v>
      </c>
      <c r="BR31" s="12">
        <v>21550000</v>
      </c>
      <c r="BS31" s="22">
        <f t="shared" si="3"/>
        <v>31729200</v>
      </c>
      <c r="BT31" s="12" t="s">
        <v>83</v>
      </c>
      <c r="BU31" s="14">
        <v>4</v>
      </c>
      <c r="BV31" s="12" t="s">
        <v>83</v>
      </c>
      <c r="BW31" s="11">
        <v>9522761</v>
      </c>
      <c r="BX31" s="22">
        <f t="shared" si="4"/>
        <v>9522761</v>
      </c>
    </row>
    <row r="32" spans="1:76">
      <c r="A32" s="30">
        <v>23</v>
      </c>
      <c r="B32" s="29" t="s">
        <v>7</v>
      </c>
      <c r="C32" s="18">
        <v>44219</v>
      </c>
      <c r="D32" s="16">
        <v>2</v>
      </c>
      <c r="E32" s="14">
        <v>15</v>
      </c>
      <c r="F32" s="14">
        <v>6</v>
      </c>
      <c r="G32" s="16">
        <v>2</v>
      </c>
      <c r="H32" s="14">
        <v>1</v>
      </c>
      <c r="I32" s="14">
        <v>8</v>
      </c>
      <c r="J32" s="14">
        <v>3</v>
      </c>
      <c r="K32" s="14">
        <v>7</v>
      </c>
      <c r="L32" s="20">
        <v>210</v>
      </c>
      <c r="M32" s="16">
        <v>1</v>
      </c>
      <c r="N32" s="16">
        <v>1</v>
      </c>
      <c r="O32" s="14">
        <v>28</v>
      </c>
      <c r="P32" s="16">
        <v>0</v>
      </c>
      <c r="Q32" s="14">
        <v>1</v>
      </c>
      <c r="R32" s="14">
        <v>1</v>
      </c>
      <c r="S32" s="16">
        <v>0</v>
      </c>
      <c r="T32" s="14">
        <v>4</v>
      </c>
      <c r="U32" s="14">
        <v>53</v>
      </c>
      <c r="V32" s="14">
        <v>9</v>
      </c>
      <c r="W32" s="5">
        <f t="shared" si="0"/>
        <v>62</v>
      </c>
      <c r="X32" s="14">
        <v>105</v>
      </c>
      <c r="Y32" s="14">
        <v>105</v>
      </c>
      <c r="Z32" s="23" t="s">
        <v>83</v>
      </c>
      <c r="AA32" s="14">
        <v>18</v>
      </c>
      <c r="AB32" s="14">
        <v>15</v>
      </c>
      <c r="AC32" s="14">
        <v>105</v>
      </c>
      <c r="AD32" s="14">
        <v>105</v>
      </c>
      <c r="AE32" s="14">
        <v>8</v>
      </c>
      <c r="AF32" s="16">
        <v>2</v>
      </c>
      <c r="AH32" s="16">
        <v>1</v>
      </c>
      <c r="AI32" s="5"/>
      <c r="AJ32" s="14">
        <v>2</v>
      </c>
      <c r="AK32" s="16">
        <v>1</v>
      </c>
      <c r="AL32" s="16"/>
      <c r="AM32" s="16"/>
      <c r="AN32" s="16">
        <v>3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/>
      <c r="BK32" s="14">
        <v>53</v>
      </c>
      <c r="BL32" s="14">
        <v>9</v>
      </c>
      <c r="BM32" s="16">
        <v>7</v>
      </c>
      <c r="BN32" s="10">
        <f t="shared" si="1"/>
        <v>62</v>
      </c>
      <c r="BO32" s="14">
        <f t="shared" si="2"/>
        <v>69</v>
      </c>
      <c r="BP32" s="11">
        <v>12850000</v>
      </c>
      <c r="BQ32" s="11">
        <v>6084000</v>
      </c>
      <c r="BR32" s="12">
        <v>5950000</v>
      </c>
      <c r="BS32" s="22">
        <f t="shared" si="3"/>
        <v>24884000</v>
      </c>
      <c r="BT32" s="12" t="s">
        <v>83</v>
      </c>
      <c r="BU32" s="14">
        <v>9</v>
      </c>
      <c r="BV32" s="12" t="s">
        <v>83</v>
      </c>
      <c r="BW32" s="11">
        <v>87383701</v>
      </c>
      <c r="BX32" s="22">
        <f t="shared" si="4"/>
        <v>87383701</v>
      </c>
    </row>
    <row r="33" spans="1:76">
      <c r="A33" s="30">
        <v>24</v>
      </c>
      <c r="B33" s="29" t="s">
        <v>1</v>
      </c>
      <c r="C33" s="19">
        <v>44220</v>
      </c>
      <c r="D33" s="14">
        <v>3</v>
      </c>
      <c r="E33" s="14">
        <v>18</v>
      </c>
      <c r="F33" s="14">
        <v>4</v>
      </c>
      <c r="G33" s="16">
        <v>0</v>
      </c>
      <c r="H33" s="14">
        <v>4</v>
      </c>
      <c r="I33" s="14">
        <v>2</v>
      </c>
      <c r="J33" s="14">
        <v>5</v>
      </c>
      <c r="K33" s="14">
        <v>16</v>
      </c>
      <c r="L33" s="20">
        <v>220</v>
      </c>
      <c r="M33" s="16">
        <v>0</v>
      </c>
      <c r="N33" s="16">
        <v>0</v>
      </c>
      <c r="O33" s="14">
        <v>28</v>
      </c>
      <c r="P33" s="16">
        <v>0</v>
      </c>
      <c r="Q33" s="16">
        <v>3</v>
      </c>
      <c r="R33" s="16">
        <v>2</v>
      </c>
      <c r="S33" s="16">
        <v>0</v>
      </c>
      <c r="T33" s="14">
        <v>3</v>
      </c>
      <c r="U33" s="14">
        <v>48</v>
      </c>
      <c r="V33" s="14">
        <v>8</v>
      </c>
      <c r="W33" s="5">
        <f t="shared" si="0"/>
        <v>56</v>
      </c>
      <c r="X33" s="14">
        <v>110</v>
      </c>
      <c r="Y33" s="14">
        <v>110</v>
      </c>
      <c r="Z33" s="23" t="s">
        <v>83</v>
      </c>
      <c r="AA33" s="14">
        <v>22</v>
      </c>
      <c r="AB33" s="14">
        <v>12</v>
      </c>
      <c r="AC33" s="14">
        <v>110</v>
      </c>
      <c r="AD33" s="14">
        <v>110</v>
      </c>
      <c r="AE33" s="14">
        <v>8</v>
      </c>
      <c r="AF33" s="16">
        <v>1</v>
      </c>
      <c r="AH33" s="16"/>
      <c r="AI33" s="5"/>
      <c r="AJ33" s="14">
        <v>1</v>
      </c>
      <c r="AK33" s="16"/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4</v>
      </c>
      <c r="BI33" s="14"/>
      <c r="BJ33" s="14"/>
      <c r="BK33" s="14">
        <v>48</v>
      </c>
      <c r="BL33" s="14">
        <v>8</v>
      </c>
      <c r="BM33" s="16">
        <v>4</v>
      </c>
      <c r="BN33" s="10">
        <f t="shared" si="1"/>
        <v>56</v>
      </c>
      <c r="BO33" s="14">
        <f t="shared" si="2"/>
        <v>60</v>
      </c>
      <c r="BP33" s="11">
        <v>9225000</v>
      </c>
      <c r="BQ33" s="11">
        <v>4142220</v>
      </c>
      <c r="BR33" s="12">
        <v>3500000</v>
      </c>
      <c r="BS33" s="22">
        <f t="shared" si="3"/>
        <v>16867220</v>
      </c>
      <c r="BT33" s="12" t="s">
        <v>83</v>
      </c>
      <c r="BU33" s="14">
        <v>8</v>
      </c>
      <c r="BV33" s="12" t="s">
        <v>83</v>
      </c>
      <c r="BW33" s="11">
        <v>68798413</v>
      </c>
      <c r="BX33" s="22">
        <f t="shared" si="4"/>
        <v>68798413</v>
      </c>
    </row>
    <row r="34" spans="1:76">
      <c r="A34" s="30">
        <v>25</v>
      </c>
      <c r="B34" s="31" t="s">
        <v>2</v>
      </c>
      <c r="C34" s="18">
        <v>44221</v>
      </c>
      <c r="D34" s="14">
        <v>2</v>
      </c>
      <c r="E34" s="14">
        <v>17</v>
      </c>
      <c r="F34" s="14">
        <v>6</v>
      </c>
      <c r="G34" s="16">
        <v>0</v>
      </c>
      <c r="H34" s="14">
        <v>5</v>
      </c>
      <c r="I34" s="14">
        <v>11</v>
      </c>
      <c r="J34" s="14">
        <v>3</v>
      </c>
      <c r="K34" s="14">
        <v>10</v>
      </c>
      <c r="L34" s="20">
        <v>228</v>
      </c>
      <c r="M34" s="16">
        <v>0</v>
      </c>
      <c r="N34" s="16">
        <v>1</v>
      </c>
      <c r="O34" s="27">
        <v>23</v>
      </c>
      <c r="P34" s="16">
        <v>0</v>
      </c>
      <c r="Q34" s="14">
        <v>1</v>
      </c>
      <c r="R34" s="14">
        <v>0</v>
      </c>
      <c r="S34" s="16">
        <v>2</v>
      </c>
      <c r="T34" s="16">
        <v>2</v>
      </c>
      <c r="U34" s="14">
        <v>49</v>
      </c>
      <c r="V34" s="14">
        <v>4</v>
      </c>
      <c r="W34" s="5">
        <f t="shared" si="0"/>
        <v>53</v>
      </c>
      <c r="X34" s="14">
        <v>114</v>
      </c>
      <c r="Y34" s="14">
        <v>114</v>
      </c>
      <c r="Z34" s="23" t="s">
        <v>83</v>
      </c>
      <c r="AA34" s="14">
        <v>23</v>
      </c>
      <c r="AB34" s="14">
        <v>12</v>
      </c>
      <c r="AC34" s="14">
        <v>114</v>
      </c>
      <c r="AD34" s="14">
        <v>114</v>
      </c>
      <c r="AE34" s="14">
        <v>5</v>
      </c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/>
      <c r="BG34" s="14"/>
      <c r="BH34" s="14"/>
      <c r="BI34" s="14"/>
      <c r="BJ34" s="14"/>
      <c r="BK34" s="14">
        <v>49</v>
      </c>
      <c r="BL34" s="14">
        <v>4</v>
      </c>
      <c r="BM34" s="16">
        <v>30</v>
      </c>
      <c r="BN34" s="10">
        <f t="shared" si="1"/>
        <v>53</v>
      </c>
      <c r="BO34" s="14">
        <f t="shared" si="2"/>
        <v>83</v>
      </c>
      <c r="BP34" s="11">
        <v>6975000</v>
      </c>
      <c r="BQ34" s="11">
        <v>2666565</v>
      </c>
      <c r="BR34" s="12">
        <v>11575000</v>
      </c>
      <c r="BS34" s="22">
        <f t="shared" si="3"/>
        <v>21216565</v>
      </c>
      <c r="BT34" s="12" t="s">
        <v>83</v>
      </c>
      <c r="BU34" s="14">
        <v>3</v>
      </c>
      <c r="BV34" s="12" t="s">
        <v>83</v>
      </c>
      <c r="BW34" s="11">
        <v>24486761</v>
      </c>
      <c r="BX34" s="22">
        <f t="shared" si="4"/>
        <v>24486761</v>
      </c>
    </row>
    <row r="35" spans="1:76">
      <c r="A35" s="30">
        <v>26</v>
      </c>
      <c r="B35" s="29" t="s">
        <v>3</v>
      </c>
      <c r="C35" s="19">
        <v>44222</v>
      </c>
      <c r="D35" s="14">
        <v>0</v>
      </c>
      <c r="E35" s="14">
        <v>18</v>
      </c>
      <c r="F35" s="14">
        <v>8</v>
      </c>
      <c r="G35" s="16">
        <v>0</v>
      </c>
      <c r="H35" s="14">
        <v>0</v>
      </c>
      <c r="I35" s="14">
        <v>4</v>
      </c>
      <c r="J35" s="14">
        <v>4</v>
      </c>
      <c r="K35" s="14">
        <v>13</v>
      </c>
      <c r="L35" s="20">
        <v>200</v>
      </c>
      <c r="M35" s="16">
        <v>1</v>
      </c>
      <c r="N35" s="16">
        <v>0</v>
      </c>
      <c r="O35" s="14">
        <v>26</v>
      </c>
      <c r="P35" s="16">
        <v>0</v>
      </c>
      <c r="Q35" s="14">
        <v>2</v>
      </c>
      <c r="R35" s="16">
        <v>0</v>
      </c>
      <c r="S35" s="16">
        <v>0</v>
      </c>
      <c r="T35" s="16">
        <v>2</v>
      </c>
      <c r="U35" s="14">
        <v>39</v>
      </c>
      <c r="V35" s="14">
        <v>5</v>
      </c>
      <c r="W35" s="5">
        <f t="shared" si="0"/>
        <v>44</v>
      </c>
      <c r="X35" s="14">
        <v>100</v>
      </c>
      <c r="Y35" s="14">
        <v>100</v>
      </c>
      <c r="Z35" s="23" t="s">
        <v>83</v>
      </c>
      <c r="AA35" s="14">
        <v>10</v>
      </c>
      <c r="AB35" s="14">
        <v>15</v>
      </c>
      <c r="AC35" s="14">
        <v>100</v>
      </c>
      <c r="AD35" s="14">
        <v>100</v>
      </c>
      <c r="AE35" s="14">
        <v>5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>
        <v>1</v>
      </c>
      <c r="BD35" s="14"/>
      <c r="BE35" s="14"/>
      <c r="BF35" s="14">
        <v>1</v>
      </c>
      <c r="BG35" s="14"/>
      <c r="BH35" s="14">
        <v>7</v>
      </c>
      <c r="BI35" s="14"/>
      <c r="BJ35" s="14"/>
      <c r="BK35" s="14">
        <v>39</v>
      </c>
      <c r="BL35" s="14">
        <v>5</v>
      </c>
      <c r="BM35" s="16">
        <v>12</v>
      </c>
      <c r="BN35" s="10">
        <f t="shared" si="1"/>
        <v>44</v>
      </c>
      <c r="BO35" s="14">
        <f t="shared" si="2"/>
        <v>56</v>
      </c>
      <c r="BP35" s="11">
        <v>6375000</v>
      </c>
      <c r="BQ35" s="11">
        <v>2512240</v>
      </c>
      <c r="BR35" s="12">
        <v>9150000</v>
      </c>
      <c r="BS35" s="22">
        <f t="shared" si="3"/>
        <v>18037240</v>
      </c>
      <c r="BT35" s="12" t="s">
        <v>83</v>
      </c>
      <c r="BU35" s="14">
        <v>5</v>
      </c>
      <c r="BV35" s="12" t="s">
        <v>83</v>
      </c>
      <c r="BW35" s="11">
        <v>44579524</v>
      </c>
      <c r="BX35" s="22">
        <f t="shared" si="4"/>
        <v>44579524</v>
      </c>
    </row>
    <row r="36" spans="1:76">
      <c r="A36" s="30">
        <v>27</v>
      </c>
      <c r="B36" s="29" t="s">
        <v>4</v>
      </c>
      <c r="C36" s="18">
        <v>44223</v>
      </c>
      <c r="D36" s="16">
        <v>4</v>
      </c>
      <c r="E36" s="14">
        <v>22</v>
      </c>
      <c r="F36" s="14">
        <v>3</v>
      </c>
      <c r="G36" s="16">
        <v>0</v>
      </c>
      <c r="H36" s="14">
        <v>6</v>
      </c>
      <c r="I36" s="14">
        <v>6</v>
      </c>
      <c r="J36" s="14">
        <v>1</v>
      </c>
      <c r="K36" s="14">
        <v>7</v>
      </c>
      <c r="L36" s="20">
        <v>228</v>
      </c>
      <c r="M36" s="16">
        <v>2</v>
      </c>
      <c r="N36" s="16">
        <v>0</v>
      </c>
      <c r="O36" s="14">
        <v>18</v>
      </c>
      <c r="P36" s="16">
        <v>0</v>
      </c>
      <c r="Q36" s="16">
        <v>6</v>
      </c>
      <c r="R36" s="14">
        <v>2</v>
      </c>
      <c r="S36" s="16">
        <v>0</v>
      </c>
      <c r="T36" s="16">
        <v>2</v>
      </c>
      <c r="U36" s="14">
        <v>49</v>
      </c>
      <c r="V36" s="14">
        <v>6</v>
      </c>
      <c r="W36" s="5">
        <f t="shared" si="0"/>
        <v>55</v>
      </c>
      <c r="X36" s="14">
        <v>114</v>
      </c>
      <c r="Y36" s="14">
        <v>114</v>
      </c>
      <c r="Z36" s="23" t="s">
        <v>83</v>
      </c>
      <c r="AA36" s="14">
        <v>13</v>
      </c>
      <c r="AB36" s="14">
        <v>19</v>
      </c>
      <c r="AC36" s="14">
        <v>114</v>
      </c>
      <c r="AD36" s="14">
        <v>114</v>
      </c>
      <c r="AE36" s="14">
        <v>5</v>
      </c>
      <c r="AF36" s="16"/>
      <c r="AH36" s="16">
        <v>2</v>
      </c>
      <c r="AI36" s="16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3</v>
      </c>
      <c r="BI36" s="14"/>
      <c r="BJ36" s="14"/>
      <c r="BK36" s="14">
        <v>49</v>
      </c>
      <c r="BL36" s="14">
        <v>6</v>
      </c>
      <c r="BM36" s="16">
        <v>0</v>
      </c>
      <c r="BN36" s="10">
        <f t="shared" si="1"/>
        <v>55</v>
      </c>
      <c r="BO36" s="14">
        <f t="shared" si="2"/>
        <v>55</v>
      </c>
      <c r="BP36" s="11">
        <v>9800000</v>
      </c>
      <c r="BQ36" s="11">
        <v>2593280</v>
      </c>
      <c r="BR36" s="12">
        <v>0</v>
      </c>
      <c r="BS36" s="22">
        <f t="shared" si="3"/>
        <v>12393280</v>
      </c>
      <c r="BT36" s="12" t="s">
        <v>83</v>
      </c>
      <c r="BU36" s="14">
        <v>6</v>
      </c>
      <c r="BV36" s="12" t="s">
        <v>83</v>
      </c>
      <c r="BW36" s="11">
        <v>62545572</v>
      </c>
      <c r="BX36" s="22">
        <f t="shared" si="4"/>
        <v>62545572</v>
      </c>
    </row>
    <row r="37" spans="1:76">
      <c r="A37" s="30">
        <v>28</v>
      </c>
      <c r="B37" s="29" t="s">
        <v>5</v>
      </c>
      <c r="C37" s="19">
        <v>44224</v>
      </c>
      <c r="D37" s="16">
        <v>2</v>
      </c>
      <c r="E37" s="14">
        <v>20</v>
      </c>
      <c r="F37" s="14">
        <v>5</v>
      </c>
      <c r="G37" s="16">
        <v>0</v>
      </c>
      <c r="H37" s="14">
        <v>3</v>
      </c>
      <c r="I37" s="14">
        <v>4</v>
      </c>
      <c r="J37" s="14">
        <v>3</v>
      </c>
      <c r="K37" s="14">
        <v>12</v>
      </c>
      <c r="L37" s="20">
        <v>220</v>
      </c>
      <c r="M37" s="16">
        <v>1</v>
      </c>
      <c r="N37" s="16">
        <v>0</v>
      </c>
      <c r="O37" s="14">
        <v>19</v>
      </c>
      <c r="P37" s="16">
        <v>0</v>
      </c>
      <c r="Q37" s="16">
        <v>6</v>
      </c>
      <c r="R37" s="16">
        <v>0</v>
      </c>
      <c r="S37" s="16">
        <v>0</v>
      </c>
      <c r="T37" s="14">
        <v>2</v>
      </c>
      <c r="U37" s="14">
        <v>28</v>
      </c>
      <c r="V37" s="14">
        <v>5</v>
      </c>
      <c r="W37" s="5">
        <f t="shared" si="0"/>
        <v>33</v>
      </c>
      <c r="X37" s="14">
        <v>110</v>
      </c>
      <c r="Y37" s="14">
        <v>110</v>
      </c>
      <c r="Z37" s="23" t="s">
        <v>83</v>
      </c>
      <c r="AA37" s="14">
        <v>18</v>
      </c>
      <c r="AB37" s="14">
        <v>10</v>
      </c>
      <c r="AC37" s="14">
        <v>110</v>
      </c>
      <c r="AD37" s="14">
        <v>110</v>
      </c>
      <c r="AE37" s="14">
        <v>10</v>
      </c>
      <c r="AF37" s="16">
        <v>1</v>
      </c>
      <c r="AH37" s="16">
        <v>2</v>
      </c>
      <c r="AI37" s="16"/>
      <c r="AJ37" s="16">
        <v>1</v>
      </c>
      <c r="AK37" s="16">
        <v>1</v>
      </c>
      <c r="AL37" s="16"/>
      <c r="AM37" s="16">
        <v>1</v>
      </c>
      <c r="AN37" s="16">
        <v>2</v>
      </c>
      <c r="AO37" s="16">
        <v>1</v>
      </c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2</v>
      </c>
      <c r="BI37" s="14"/>
      <c r="BJ37" s="14"/>
      <c r="BK37" s="14">
        <v>28</v>
      </c>
      <c r="BL37" s="14">
        <v>5</v>
      </c>
      <c r="BM37" s="16">
        <v>0</v>
      </c>
      <c r="BN37" s="10">
        <f t="shared" si="1"/>
        <v>33</v>
      </c>
      <c r="BO37" s="14">
        <f t="shared" si="2"/>
        <v>33</v>
      </c>
      <c r="BP37" s="11">
        <v>3700000</v>
      </c>
      <c r="BQ37" s="11">
        <v>1863920</v>
      </c>
      <c r="BR37" s="12">
        <v>0</v>
      </c>
      <c r="BS37" s="22">
        <f t="shared" si="3"/>
        <v>5563920</v>
      </c>
      <c r="BT37" s="12" t="s">
        <v>83</v>
      </c>
      <c r="BU37" s="14">
        <v>5</v>
      </c>
      <c r="BV37" s="12" t="s">
        <v>83</v>
      </c>
      <c r="BW37" s="11">
        <v>27660510</v>
      </c>
      <c r="BX37" s="22">
        <f t="shared" si="4"/>
        <v>27660510</v>
      </c>
    </row>
    <row r="38" spans="1:76">
      <c r="A38" s="30">
        <v>29</v>
      </c>
      <c r="B38" s="29" t="s">
        <v>6</v>
      </c>
      <c r="C38" s="18">
        <v>44225</v>
      </c>
      <c r="D38" s="16">
        <v>1</v>
      </c>
      <c r="E38" s="14">
        <v>13</v>
      </c>
      <c r="F38" s="14">
        <v>8</v>
      </c>
      <c r="G38" s="16">
        <v>0</v>
      </c>
      <c r="H38" s="14">
        <v>4</v>
      </c>
      <c r="I38" s="14">
        <v>11</v>
      </c>
      <c r="J38" s="14">
        <v>33</v>
      </c>
      <c r="K38" s="14">
        <v>12</v>
      </c>
      <c r="L38" s="20">
        <v>218</v>
      </c>
      <c r="M38" s="16">
        <v>0</v>
      </c>
      <c r="N38" s="16">
        <v>1</v>
      </c>
      <c r="O38" s="14">
        <v>20</v>
      </c>
      <c r="P38" s="16">
        <v>0</v>
      </c>
      <c r="Q38" s="16">
        <v>1</v>
      </c>
      <c r="R38" s="16">
        <v>0</v>
      </c>
      <c r="S38" s="16">
        <v>0</v>
      </c>
      <c r="T38" s="14">
        <v>5</v>
      </c>
      <c r="U38" s="14">
        <v>50</v>
      </c>
      <c r="V38" s="14">
        <v>8</v>
      </c>
      <c r="W38" s="5">
        <f t="shared" si="0"/>
        <v>58</v>
      </c>
      <c r="X38" s="14">
        <v>109</v>
      </c>
      <c r="Y38" s="14">
        <v>109</v>
      </c>
      <c r="Z38" s="23" t="s">
        <v>83</v>
      </c>
      <c r="AA38" s="14">
        <v>16</v>
      </c>
      <c r="AB38" s="14">
        <v>15</v>
      </c>
      <c r="AC38" s="14">
        <v>109</v>
      </c>
      <c r="AD38" s="14">
        <v>109</v>
      </c>
      <c r="AE38" s="14">
        <v>9</v>
      </c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9</v>
      </c>
      <c r="BI38" s="14"/>
      <c r="BJ38" s="14"/>
      <c r="BK38" s="14">
        <v>50</v>
      </c>
      <c r="BL38" s="14">
        <v>8</v>
      </c>
      <c r="BM38" s="16">
        <v>40</v>
      </c>
      <c r="BN38" s="10">
        <f t="shared" si="1"/>
        <v>58</v>
      </c>
      <c r="BO38" s="14">
        <f t="shared" si="2"/>
        <v>98</v>
      </c>
      <c r="BP38" s="11">
        <v>8875000</v>
      </c>
      <c r="BQ38" s="11">
        <v>5028820</v>
      </c>
      <c r="BR38" s="12">
        <v>22675000</v>
      </c>
      <c r="BS38" s="22">
        <f t="shared" si="3"/>
        <v>36578820</v>
      </c>
      <c r="BT38" s="12" t="s">
        <v>83</v>
      </c>
      <c r="BU38" s="14">
        <v>8</v>
      </c>
      <c r="BV38" s="12" t="s">
        <v>83</v>
      </c>
      <c r="BW38" s="11">
        <v>50679870</v>
      </c>
      <c r="BX38" s="22">
        <f t="shared" si="4"/>
        <v>50679870</v>
      </c>
    </row>
    <row r="39" spans="1:76">
      <c r="A39" s="30">
        <v>30</v>
      </c>
      <c r="B39" s="29" t="s">
        <v>7</v>
      </c>
      <c r="C39" s="19">
        <v>44226</v>
      </c>
      <c r="D39" s="16">
        <v>2</v>
      </c>
      <c r="E39" s="14">
        <v>16</v>
      </c>
      <c r="F39" s="14">
        <v>6</v>
      </c>
      <c r="G39" s="16">
        <v>0</v>
      </c>
      <c r="H39" s="14">
        <v>0</v>
      </c>
      <c r="I39" s="14">
        <v>13</v>
      </c>
      <c r="J39" s="14">
        <v>12</v>
      </c>
      <c r="K39" s="14">
        <v>8</v>
      </c>
      <c r="L39" s="20">
        <v>216</v>
      </c>
      <c r="M39" s="16">
        <v>0</v>
      </c>
      <c r="N39" s="16">
        <v>0</v>
      </c>
      <c r="O39" s="14">
        <v>29</v>
      </c>
      <c r="P39" s="16">
        <v>0</v>
      </c>
      <c r="Q39" s="16">
        <v>2</v>
      </c>
      <c r="R39" s="16">
        <v>2</v>
      </c>
      <c r="S39" s="16">
        <v>0</v>
      </c>
      <c r="T39" s="14">
        <v>2</v>
      </c>
      <c r="U39" s="14">
        <v>39</v>
      </c>
      <c r="V39" s="14">
        <v>3</v>
      </c>
      <c r="W39" s="5">
        <f t="shared" si="0"/>
        <v>42</v>
      </c>
      <c r="X39" s="14">
        <v>108</v>
      </c>
      <c r="Y39" s="14">
        <v>108</v>
      </c>
      <c r="Z39" s="23" t="s">
        <v>83</v>
      </c>
      <c r="AA39" s="14">
        <v>24</v>
      </c>
      <c r="AB39" s="14">
        <v>21</v>
      </c>
      <c r="AC39" s="14">
        <v>108</v>
      </c>
      <c r="AD39" s="14">
        <v>108</v>
      </c>
      <c r="AE39" s="14">
        <v>6</v>
      </c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/>
      <c r="BG39" s="14"/>
      <c r="BH39" s="14">
        <v>6</v>
      </c>
      <c r="BI39" s="14"/>
      <c r="BJ39" s="14"/>
      <c r="BK39" s="14">
        <v>39</v>
      </c>
      <c r="BL39" s="14">
        <v>3</v>
      </c>
      <c r="BM39" s="16">
        <v>9</v>
      </c>
      <c r="BN39" s="10">
        <f t="shared" si="1"/>
        <v>42</v>
      </c>
      <c r="BO39" s="14">
        <f t="shared" si="2"/>
        <v>51</v>
      </c>
      <c r="BP39" s="11">
        <v>6500000</v>
      </c>
      <c r="BQ39" s="11">
        <v>2193615</v>
      </c>
      <c r="BR39" s="12">
        <v>7000000</v>
      </c>
      <c r="BS39" s="22">
        <f t="shared" si="3"/>
        <v>15693615</v>
      </c>
      <c r="BT39" s="12" t="s">
        <v>83</v>
      </c>
      <c r="BU39" s="14">
        <v>3</v>
      </c>
      <c r="BV39" s="12" t="s">
        <v>83</v>
      </c>
      <c r="BW39" s="11">
        <v>24252154</v>
      </c>
      <c r="BX39" s="22">
        <f t="shared" si="4"/>
        <v>24252154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5">SUM(D10:D40)</f>
        <v>49</v>
      </c>
      <c r="E41" s="15">
        <f t="shared" si="5"/>
        <v>448</v>
      </c>
      <c r="F41" s="15">
        <f t="shared" si="5"/>
        <v>205</v>
      </c>
      <c r="G41" s="15">
        <f t="shared" si="5"/>
        <v>16</v>
      </c>
      <c r="H41" s="15">
        <f t="shared" si="5"/>
        <v>108</v>
      </c>
      <c r="I41" s="15">
        <f t="shared" si="5"/>
        <v>210</v>
      </c>
      <c r="J41" s="15">
        <f t="shared" si="5"/>
        <v>141</v>
      </c>
      <c r="K41" s="15">
        <f t="shared" si="5"/>
        <v>399</v>
      </c>
      <c r="L41" s="15">
        <f t="shared" si="5"/>
        <v>6528</v>
      </c>
      <c r="M41" s="15">
        <f t="shared" si="5"/>
        <v>19</v>
      </c>
      <c r="N41" s="15">
        <f t="shared" si="5"/>
        <v>14</v>
      </c>
      <c r="O41" s="15">
        <f t="shared" si="5"/>
        <v>638</v>
      </c>
      <c r="P41" s="15">
        <f t="shared" si="5"/>
        <v>4</v>
      </c>
      <c r="Q41" s="15">
        <f t="shared" si="5"/>
        <v>49</v>
      </c>
      <c r="R41" s="15">
        <f t="shared" si="5"/>
        <v>18</v>
      </c>
      <c r="S41" s="15">
        <f t="shared" si="5"/>
        <v>8</v>
      </c>
      <c r="T41" s="15">
        <f t="shared" si="5"/>
        <v>63</v>
      </c>
      <c r="U41" s="15">
        <f t="shared" si="5"/>
        <v>1186</v>
      </c>
      <c r="V41" s="15">
        <f t="shared" si="5"/>
        <v>171</v>
      </c>
      <c r="W41" s="15">
        <f t="shared" si="5"/>
        <v>1357</v>
      </c>
      <c r="X41" s="15">
        <f t="shared" si="5"/>
        <v>3264</v>
      </c>
      <c r="Y41" s="15">
        <f t="shared" si="5"/>
        <v>3264</v>
      </c>
      <c r="Z41" s="15">
        <f t="shared" si="5"/>
        <v>0</v>
      </c>
      <c r="AA41" s="15">
        <f t="shared" si="5"/>
        <v>534</v>
      </c>
      <c r="AB41" s="15">
        <f t="shared" si="5"/>
        <v>460</v>
      </c>
      <c r="AC41" s="15">
        <f t="shared" ref="AC41" si="6">SUM(AC10:AC40)</f>
        <v>3264</v>
      </c>
      <c r="AD41" s="15">
        <f t="shared" ref="AD41" si="7">SUM(AD10:AD40)</f>
        <v>3264</v>
      </c>
      <c r="AE41" s="15">
        <f t="shared" ref="AE41" si="8">SUM(AE10:AE40)</f>
        <v>155</v>
      </c>
      <c r="AF41" s="15">
        <f t="shared" ref="AF41" si="9">SUM(AF10:AF40)</f>
        <v>7</v>
      </c>
      <c r="AG41" s="15">
        <f t="shared" ref="AG41" si="10">SUM(AG10:AG40)</f>
        <v>0</v>
      </c>
      <c r="AH41" s="15">
        <f>SUM(AH10:AH40)</f>
        <v>20</v>
      </c>
      <c r="AI41" s="15">
        <f t="shared" ref="AI41" si="11">SUM(AI10:AI40)</f>
        <v>0</v>
      </c>
      <c r="AJ41" s="15">
        <f t="shared" ref="AJ41" si="12">SUM(AJ10:AJ40)</f>
        <v>17</v>
      </c>
      <c r="AK41" s="15">
        <f t="shared" ref="AK41" si="13">SUM(AK10:AK40)</f>
        <v>5</v>
      </c>
      <c r="AL41" s="15">
        <f t="shared" ref="AL41" si="14">SUM(AL10:AL40)</f>
        <v>2</v>
      </c>
      <c r="AM41" s="15">
        <f t="shared" ref="AM41" si="15">SUM(AM10:AM40)</f>
        <v>3</v>
      </c>
      <c r="AN41" s="15">
        <f t="shared" ref="AN41" si="16">SUM(AN10:AN40)</f>
        <v>26</v>
      </c>
      <c r="AO41" s="15">
        <f t="shared" ref="AO41" si="17">SUM(AO10:AO40)</f>
        <v>1</v>
      </c>
      <c r="AP41" s="15">
        <f t="shared" ref="AP41" si="18">SUM(AP10:AP40)</f>
        <v>0</v>
      </c>
      <c r="AQ41" s="15">
        <f t="shared" ref="AQ41" si="19">SUM(AQ10:AQ40)</f>
        <v>0</v>
      </c>
      <c r="AR41" s="15">
        <f t="shared" ref="AR41" si="20">SUM(AR10:AR40)</f>
        <v>0</v>
      </c>
      <c r="AS41" s="15">
        <f t="shared" ref="AS41" si="21">SUM(AS10:AS40)</f>
        <v>0</v>
      </c>
      <c r="AT41" s="15">
        <f t="shared" ref="AT41" si="22">SUM(AT10:AT40)</f>
        <v>0</v>
      </c>
      <c r="AU41" s="15">
        <f t="shared" ref="AU41" si="23">SUM(AU10:AU40)</f>
        <v>0</v>
      </c>
      <c r="AV41" s="15">
        <f t="shared" ref="AV41" si="24">SUM(AV10:AV40)</f>
        <v>0</v>
      </c>
      <c r="AW41" s="15">
        <f t="shared" ref="AW41" si="25">SUM(AW10:AW40)</f>
        <v>7</v>
      </c>
      <c r="AX41" s="15">
        <f t="shared" ref="AX41" si="26">SUM(AX10:AX40)</f>
        <v>2</v>
      </c>
      <c r="AY41" s="15">
        <f t="shared" ref="AY41" si="27">SUM(AY10:AY40)</f>
        <v>30</v>
      </c>
      <c r="AZ41" s="15">
        <f t="shared" ref="AZ41" si="28">SUM(AZ10:AZ40)</f>
        <v>0</v>
      </c>
      <c r="BA41" s="15">
        <f t="shared" ref="BA41" si="29">SUM(BA10:BA40)</f>
        <v>0</v>
      </c>
      <c r="BB41" s="15">
        <f t="shared" ref="BB41" si="30">SUM(BB10:BB40)</f>
        <v>0</v>
      </c>
      <c r="BC41" s="15">
        <f t="shared" ref="BC41" si="31">SUM(BC10:BC40)</f>
        <v>9</v>
      </c>
      <c r="BD41" s="15">
        <f t="shared" ref="BD41" si="32">SUM(BD10:BD40)</f>
        <v>0</v>
      </c>
      <c r="BE41" s="15">
        <f t="shared" ref="BE41" si="33">SUM(BE10:BE40)</f>
        <v>3</v>
      </c>
      <c r="BF41" s="15">
        <f t="shared" ref="BF41" si="34">SUM(BF10:BF40)</f>
        <v>13</v>
      </c>
      <c r="BG41" s="15">
        <f t="shared" ref="BG41" si="35">SUM(BG10:BG40)</f>
        <v>0</v>
      </c>
      <c r="BH41" s="15">
        <f t="shared" ref="BH41" si="36">SUM(BH10:BH40)</f>
        <v>121</v>
      </c>
      <c r="BI41" s="15">
        <f t="shared" ref="BI41" si="37">SUM(BI10:BI40)</f>
        <v>0</v>
      </c>
      <c r="BJ41" s="15">
        <f t="shared" ref="BJ41" si="38">SUM(BJ10:BJ40)</f>
        <v>0</v>
      </c>
      <c r="BK41" s="15">
        <f t="shared" ref="BK41" si="39">SUM(BK10:BK40)</f>
        <v>1186</v>
      </c>
      <c r="BL41" s="15">
        <f t="shared" ref="BL41" si="40">SUM(BL10:BL40)</f>
        <v>171</v>
      </c>
      <c r="BM41" s="15">
        <f t="shared" ref="BM41" si="41">SUM(BM10:BM40)</f>
        <v>400</v>
      </c>
      <c r="BN41" s="15">
        <f t="shared" ref="BN41" si="42">SUM(BN10:BN40)</f>
        <v>1357</v>
      </c>
      <c r="BO41" s="15">
        <f t="shared" ref="BO41" si="43">SUM(BO10:BO40)</f>
        <v>1757</v>
      </c>
      <c r="BP41" s="13">
        <f t="shared" ref="BP41" si="44">SUM(BP10:BP40)</f>
        <v>282418000</v>
      </c>
      <c r="BQ41" s="13">
        <f t="shared" ref="BQ41" si="45">SUM(BQ10:BQ40)</f>
        <v>89240935</v>
      </c>
      <c r="BR41" s="13">
        <f t="shared" ref="BR41" si="46">SUM(BR10:BR40)</f>
        <v>250452000</v>
      </c>
      <c r="BS41" s="13">
        <f t="shared" ref="BS41" si="47">SUM(BS10:BS40)</f>
        <v>622110935</v>
      </c>
      <c r="BT41" s="24" t="s">
        <v>83</v>
      </c>
      <c r="BU41" s="32">
        <f t="shared" ref="BU41" si="48">SUM(BU10:BU40)</f>
        <v>165</v>
      </c>
      <c r="BV41" s="24" t="s">
        <v>83</v>
      </c>
      <c r="BW41" s="13">
        <f t="shared" ref="BW41" si="49">SUM(BW10:BW40)</f>
        <v>1570154851</v>
      </c>
      <c r="BX41" s="13">
        <f t="shared" ref="BX41" si="50">SUM(BX10:BX40)</f>
        <v>1570154851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42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F35" sqref="BF35"/>
    </sheetView>
  </sheetViews>
  <sheetFormatPr defaultRowHeight="14.5"/>
  <cols>
    <col min="1" max="1" width="6.1796875" customWidth="1"/>
    <col min="2" max="2" width="8.1796875" customWidth="1"/>
    <col min="3" max="3" width="6.1796875" customWidth="1"/>
    <col min="4" max="5" width="6.26953125" customWidth="1"/>
    <col min="6" max="6" width="5.453125" customWidth="1"/>
    <col min="7" max="7" width="6.26953125" customWidth="1"/>
    <col min="8" max="8" width="8" customWidth="1"/>
    <col min="9" max="9" width="6.26953125" customWidth="1"/>
    <col min="10" max="10" width="8.453125" customWidth="1"/>
    <col min="11" max="12" width="6.26953125" customWidth="1"/>
    <col min="13" max="13" width="9" customWidth="1"/>
    <col min="14" max="14" width="8.1796875" customWidth="1"/>
    <col min="15" max="15" width="6.26953125" customWidth="1"/>
    <col min="16" max="16" width="10.1796875" customWidth="1"/>
    <col min="17" max="18" width="6.26953125" customWidth="1"/>
    <col min="19" max="19" width="7.54296875" customWidth="1"/>
    <col min="20" max="20" width="6.26953125" customWidth="1"/>
    <col min="42" max="42" width="7.54296875" customWidth="1"/>
    <col min="43" max="43" width="4.7265625" customWidth="1"/>
    <col min="44" max="44" width="4.453125" customWidth="1"/>
    <col min="45" max="45" width="6.54296875" customWidth="1"/>
    <col min="47" max="47" width="6.26953125" customWidth="1"/>
    <col min="48" max="48" width="5.81640625" customWidth="1"/>
    <col min="49" max="50" width="6.26953125" customWidth="1"/>
    <col min="51" max="51" width="8" customWidth="1"/>
    <col min="53" max="53" width="8.1796875" customWidth="1"/>
    <col min="54" max="54" width="7.54296875" customWidth="1"/>
    <col min="55" max="55" width="5.26953125" customWidth="1"/>
    <col min="56" max="56" width="6.54296875" customWidth="1"/>
    <col min="57" max="57" width="8.26953125" customWidth="1"/>
    <col min="58" max="58" width="5.81640625" customWidth="1"/>
    <col min="59" max="59" width="7.26953125" customWidth="1"/>
    <col min="60" max="60" width="8.54296875" customWidth="1"/>
    <col min="61" max="61" width="8.7265625" customWidth="1"/>
    <col min="62" max="62" width="5.81640625" customWidth="1"/>
    <col min="68" max="68" width="15.81640625" customWidth="1"/>
    <col min="69" max="69" width="13.7265625" customWidth="1"/>
    <col min="70" max="70" width="14.54296875" customWidth="1"/>
    <col min="71" max="71" width="15.1796875" customWidth="1"/>
    <col min="72" max="72" width="7.1796875" customWidth="1"/>
    <col min="74" max="74" width="6.1796875" customWidth="1"/>
    <col min="75" max="75" width="17.1796875" customWidth="1"/>
    <col min="76" max="76" width="16.5429687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95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95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97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1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2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3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4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5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6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7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31" t="s">
        <v>1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31" t="s">
        <v>2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3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4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5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6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7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1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31" t="s">
        <v>2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3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4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5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6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7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1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31" t="s">
        <v>2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3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4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5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6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7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1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31" t="s">
        <v>2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3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>SUM(AH10:AH41)</f>
        <v>0</v>
      </c>
      <c r="AI42" s="15">
        <f t="shared" ref="AI42:BS42" si="1">SUM(AI10:AI41)</f>
        <v>0</v>
      </c>
      <c r="AJ42" s="15">
        <f t="shared" si="1"/>
        <v>0</v>
      </c>
      <c r="AK42" s="15">
        <f t="shared" si="1"/>
        <v>0</v>
      </c>
      <c r="AL42" s="15">
        <f t="shared" si="1"/>
        <v>0</v>
      </c>
      <c r="AM42" s="15">
        <f t="shared" si="1"/>
        <v>0</v>
      </c>
      <c r="AN42" s="15">
        <f t="shared" si="1"/>
        <v>0</v>
      </c>
      <c r="AO42" s="15">
        <f t="shared" si="1"/>
        <v>0</v>
      </c>
      <c r="AP42" s="15">
        <f t="shared" si="1"/>
        <v>0</v>
      </c>
      <c r="AQ42" s="15">
        <f t="shared" si="1"/>
        <v>0</v>
      </c>
      <c r="AR42" s="15">
        <f t="shared" si="1"/>
        <v>0</v>
      </c>
      <c r="AS42" s="15">
        <f t="shared" si="1"/>
        <v>0</v>
      </c>
      <c r="AT42" s="15">
        <f t="shared" si="1"/>
        <v>0</v>
      </c>
      <c r="AU42" s="15">
        <f t="shared" si="1"/>
        <v>0</v>
      </c>
      <c r="AV42" s="15">
        <f t="shared" si="1"/>
        <v>0</v>
      </c>
      <c r="AW42" s="15">
        <f t="shared" si="1"/>
        <v>0</v>
      </c>
      <c r="AX42" s="15">
        <f t="shared" si="1"/>
        <v>0</v>
      </c>
      <c r="AY42" s="15">
        <f t="shared" si="1"/>
        <v>0</v>
      </c>
      <c r="AZ42" s="15">
        <f t="shared" si="1"/>
        <v>0</v>
      </c>
      <c r="BA42" s="15">
        <f t="shared" si="1"/>
        <v>0</v>
      </c>
      <c r="BB42" s="15">
        <f t="shared" si="1"/>
        <v>0</v>
      </c>
      <c r="BC42" s="15">
        <f t="shared" si="1"/>
        <v>0</v>
      </c>
      <c r="BD42" s="15">
        <f t="shared" si="1"/>
        <v>0</v>
      </c>
      <c r="BE42" s="15">
        <f t="shared" si="1"/>
        <v>0</v>
      </c>
      <c r="BF42" s="15">
        <f t="shared" si="1"/>
        <v>0</v>
      </c>
      <c r="BG42" s="15">
        <f t="shared" si="1"/>
        <v>0</v>
      </c>
      <c r="BH42" s="15">
        <f t="shared" si="1"/>
        <v>0</v>
      </c>
      <c r="BI42" s="15">
        <f t="shared" si="1"/>
        <v>0</v>
      </c>
      <c r="BJ42" s="15">
        <f t="shared" si="1"/>
        <v>0</v>
      </c>
      <c r="BK42" s="15">
        <f t="shared" si="1"/>
        <v>0</v>
      </c>
      <c r="BL42" s="15">
        <f t="shared" si="1"/>
        <v>0</v>
      </c>
      <c r="BM42" s="15">
        <f t="shared" si="1"/>
        <v>0</v>
      </c>
      <c r="BN42" s="15">
        <f t="shared" si="1"/>
        <v>0</v>
      </c>
      <c r="BO42" s="15">
        <f t="shared" si="1"/>
        <v>0</v>
      </c>
      <c r="BP42" s="13">
        <f t="shared" si="1"/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 t="shared" ref="BU42" si="2">SUM(BU10:BU41)</f>
        <v>0</v>
      </c>
      <c r="BV42" s="24" t="s">
        <v>83</v>
      </c>
      <c r="BW42" s="13">
        <f t="shared" ref="BW42:BX42" si="3">SUM(BW10:BW41)</f>
        <v>0</v>
      </c>
      <c r="BX42" s="13">
        <f t="shared" si="3"/>
        <v>0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X72"/>
  <sheetViews>
    <sheetView topLeftCell="A6" zoomScale="90" zoomScaleNormal="90" workbookViewId="0">
      <selection activeCell="D10" sqref="D10:BX39"/>
    </sheetView>
  </sheetViews>
  <sheetFormatPr defaultRowHeight="14.5"/>
  <cols>
    <col min="4" max="4" width="5.81640625" customWidth="1"/>
    <col min="5" max="5" width="6.26953125" customWidth="1"/>
    <col min="6" max="6" width="5.453125" customWidth="1"/>
    <col min="7" max="7" width="6.26953125" customWidth="1"/>
    <col min="8" max="8" width="8" customWidth="1"/>
    <col min="9" max="9" width="5.7265625" customWidth="1"/>
    <col min="10" max="10" width="8.453125" customWidth="1"/>
    <col min="11" max="11" width="6.81640625" customWidth="1"/>
    <col min="12" max="12" width="6.7265625" customWidth="1"/>
    <col min="13" max="13" width="8.54296875" customWidth="1"/>
    <col min="14" max="14" width="7.7265625" customWidth="1"/>
    <col min="15" max="15" width="5" customWidth="1"/>
    <col min="16" max="16" width="10.7265625" customWidth="1"/>
    <col min="17" max="17" width="6" customWidth="1"/>
    <col min="18" max="18" width="6.26953125" customWidth="1"/>
    <col min="19" max="19" width="6.81640625" customWidth="1"/>
    <col min="20" max="20" width="5.7265625" customWidth="1"/>
    <col min="27" max="27" width="6.54296875" customWidth="1"/>
    <col min="28" max="28" width="7.26953125" customWidth="1"/>
    <col min="29" max="29" width="7.453125" customWidth="1"/>
    <col min="30" max="30" width="7.1796875" customWidth="1"/>
    <col min="31" max="31" width="6.54296875" customWidth="1"/>
    <col min="32" max="32" width="5.54296875" customWidth="1"/>
    <col min="34" max="34" width="8.26953125" customWidth="1"/>
    <col min="35" max="35" width="5" customWidth="1"/>
    <col min="36" max="37" width="6" customWidth="1"/>
    <col min="38" max="38" width="6.7265625" customWidth="1"/>
    <col min="39" max="39" width="7.26953125" customWidth="1"/>
    <col min="40" max="40" width="7.7265625" customWidth="1"/>
    <col min="41" max="41" width="7.26953125" customWidth="1"/>
    <col min="42" max="42" width="7.54296875" customWidth="1"/>
    <col min="43" max="43" width="3.7265625" customWidth="1"/>
    <col min="44" max="44" width="4.54296875" customWidth="1"/>
    <col min="45" max="45" width="6.54296875" customWidth="1"/>
    <col min="47" max="47" width="6.453125" customWidth="1"/>
    <col min="48" max="48" width="5.453125" customWidth="1"/>
    <col min="49" max="49" width="6.26953125" customWidth="1"/>
    <col min="50" max="50" width="6.453125" customWidth="1"/>
    <col min="51" max="51" width="8.1796875" customWidth="1"/>
    <col min="53" max="53" width="8" customWidth="1"/>
    <col min="54" max="54" width="8.1796875" customWidth="1"/>
    <col min="55" max="55" width="5.453125" customWidth="1"/>
    <col min="56" max="56" width="6.26953125" customWidth="1"/>
    <col min="58" max="58" width="5.26953125" customWidth="1"/>
    <col min="59" max="59" width="7.8164062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5.26953125" customWidth="1"/>
    <col min="72" max="72" width="4.453125" customWidth="1"/>
    <col min="74" max="74" width="3.54296875" customWidth="1"/>
    <col min="75" max="75" width="15.7265625" bestFit="1" customWidth="1"/>
    <col min="76" max="76" width="15.4531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96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96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96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5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6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7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1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31" t="s">
        <v>2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3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4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5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6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7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1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31" t="s">
        <v>2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3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4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5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6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7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1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31" t="s">
        <v>2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3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4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5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6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7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1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31" t="s">
        <v>2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3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4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5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46"/>
  <sheetViews>
    <sheetView workbookViewId="0">
      <pane xSplit="3" ySplit="9" topLeftCell="BK17" activePane="bottomRight" state="frozen"/>
      <selection pane="topRight" activeCell="D1" sqref="D1"/>
      <selection pane="bottomLeft" activeCell="A10" sqref="A10"/>
      <selection pane="bottomRight" activeCell="BP23" sqref="BP23"/>
    </sheetView>
  </sheetViews>
  <sheetFormatPr defaultRowHeight="14.5"/>
  <cols>
    <col min="4" max="4" width="6.1796875" customWidth="1"/>
    <col min="5" max="5" width="6.26953125" customWidth="1"/>
    <col min="6" max="6" width="5.54296875" customWidth="1"/>
    <col min="7" max="7" width="7" customWidth="1"/>
    <col min="8" max="8" width="8" customWidth="1"/>
    <col min="9" max="9" width="5.7265625" customWidth="1"/>
    <col min="10" max="10" width="8.54296875" customWidth="1"/>
    <col min="11" max="11" width="6.7265625" customWidth="1"/>
    <col min="12" max="12" width="5.1796875" customWidth="1"/>
    <col min="14" max="14" width="7.7265625" customWidth="1"/>
    <col min="15" max="15" width="5.81640625" customWidth="1"/>
    <col min="17" max="17" width="6.7265625" customWidth="1"/>
    <col min="18" max="18" width="6.26953125" customWidth="1"/>
    <col min="19" max="19" width="7.1796875" customWidth="1"/>
    <col min="20" max="20" width="6.1796875" customWidth="1"/>
    <col min="42" max="43" width="5" customWidth="1"/>
    <col min="44" max="44" width="4.26953125" customWidth="1"/>
    <col min="45" max="45" width="6.54296875" customWidth="1"/>
    <col min="47" max="47" width="6.453125" customWidth="1"/>
    <col min="48" max="49" width="5.7265625" customWidth="1"/>
    <col min="50" max="50" width="6.7265625" customWidth="1"/>
    <col min="51" max="51" width="8.1796875" customWidth="1"/>
    <col min="53" max="53" width="7.453125" customWidth="1"/>
    <col min="54" max="54" width="8.26953125" customWidth="1"/>
    <col min="55" max="55" width="5.26953125" customWidth="1"/>
    <col min="56" max="56" width="6.7265625" customWidth="1"/>
    <col min="57" max="57" width="7.81640625" customWidth="1"/>
    <col min="58" max="58" width="5.81640625" customWidth="1"/>
    <col min="59" max="59" width="7.54296875" customWidth="1"/>
    <col min="60" max="60" width="7.453125" customWidth="1"/>
    <col min="61" max="61" width="8.5429687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453125" customWidth="1"/>
    <col min="75" max="75" width="15.726562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98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98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98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31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1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46"/>
  <sheetViews>
    <sheetView topLeftCell="A4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4.5"/>
  <cols>
    <col min="4" max="4" width="5.26953125" customWidth="1"/>
    <col min="5" max="5" width="6.453125" customWidth="1"/>
    <col min="6" max="6" width="4.453125" customWidth="1"/>
    <col min="7" max="7" width="6.1796875" customWidth="1"/>
    <col min="8" max="8" width="7.7265625" customWidth="1"/>
    <col min="9" max="9" width="5.7265625" customWidth="1"/>
    <col min="10" max="10" width="8.453125" customWidth="1"/>
    <col min="11" max="11" width="6.453125" customWidth="1"/>
    <col min="12" max="12" width="5" customWidth="1"/>
    <col min="13" max="13" width="9.1796875" customWidth="1"/>
    <col min="14" max="14" width="7.7265625" customWidth="1"/>
    <col min="15" max="15" width="4.81640625" customWidth="1"/>
    <col min="16" max="16" width="9.1796875" customWidth="1"/>
    <col min="17" max="17" width="6.54296875" customWidth="1"/>
    <col min="18" max="18" width="6.7265625" customWidth="1"/>
    <col min="19" max="19" width="7" customWidth="1"/>
    <col min="20" max="20" width="6.453125" customWidth="1"/>
    <col min="68" max="68" width="14.81640625" customWidth="1"/>
    <col min="69" max="69" width="14" customWidth="1"/>
    <col min="70" max="70" width="15.26953125" customWidth="1"/>
    <col min="71" max="71" width="14.269531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</row>
    <row r="3" spans="1:75" ht="15.5">
      <c r="D3" s="52" t="s">
        <v>100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100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100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</row>
    <row r="4" spans="1:75">
      <c r="Z4" s="10"/>
      <c r="BN4" s="10"/>
      <c r="BO4" s="10"/>
    </row>
    <row r="5" spans="1:75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</row>
    <row r="6" spans="1:75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99</v>
      </c>
      <c r="BQ6" s="87"/>
      <c r="BR6" s="87"/>
      <c r="BS6" s="76"/>
      <c r="BT6" s="81" t="s">
        <v>64</v>
      </c>
      <c r="BU6" s="82"/>
      <c r="BV6" s="75" t="s">
        <v>71</v>
      </c>
      <c r="BW6" s="87"/>
    </row>
    <row r="7" spans="1:75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</row>
    <row r="8" spans="1:75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AA2:BB2"/>
    <mergeCell ref="BC2:BW2"/>
    <mergeCell ref="D3:Z3"/>
    <mergeCell ref="AA3:BB3"/>
    <mergeCell ref="BC3:BW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4.5"/>
  <cols>
    <col min="1" max="1" width="6.1796875" customWidth="1"/>
    <col min="2" max="2" width="7.453125" customWidth="1"/>
    <col min="3" max="3" width="6.1796875" customWidth="1"/>
    <col min="4" max="5" width="6" customWidth="1"/>
    <col min="6" max="6" width="5.1796875" customWidth="1"/>
    <col min="7" max="7" width="6.54296875" customWidth="1"/>
    <col min="8" max="8" width="7.81640625" customWidth="1"/>
    <col min="9" max="9" width="6.1796875" customWidth="1"/>
    <col min="10" max="10" width="8.26953125" customWidth="1"/>
    <col min="11" max="11" width="6.81640625" customWidth="1"/>
    <col min="12" max="12" width="5.26953125" customWidth="1"/>
    <col min="13" max="13" width="6.453125" customWidth="1"/>
    <col min="14" max="14" width="7.81640625" customWidth="1"/>
    <col min="15" max="15" width="4.54296875" customWidth="1"/>
    <col min="16" max="16" width="6.81640625" customWidth="1"/>
    <col min="17" max="17" width="6" customWidth="1"/>
    <col min="18" max="18" width="6.453125" customWidth="1"/>
    <col min="19" max="19" width="6.81640625" customWidth="1"/>
    <col min="20" max="20" width="5.7265625" customWidth="1"/>
    <col min="42" max="42" width="8.26953125" customWidth="1"/>
    <col min="43" max="43" width="6.54296875" customWidth="1"/>
    <col min="44" max="44" width="5.453125" customWidth="1"/>
    <col min="45" max="45" width="7.453125" customWidth="1"/>
    <col min="47" max="47" width="6.453125" customWidth="1"/>
    <col min="48" max="48" width="6.54296875" customWidth="1"/>
    <col min="49" max="49" width="6" customWidth="1"/>
    <col min="50" max="50" width="7.1796875" customWidth="1"/>
    <col min="51" max="51" width="7.7265625" customWidth="1"/>
    <col min="52" max="52" width="9.1796875" customWidth="1"/>
    <col min="53" max="53" width="8.1796875" customWidth="1"/>
    <col min="54" max="55" width="8" customWidth="1"/>
    <col min="56" max="56" width="6.54296875" customWidth="1"/>
    <col min="57" max="57" width="8.1796875" customWidth="1"/>
    <col min="58" max="58" width="5.54296875" customWidth="1"/>
    <col min="59" max="59" width="8" customWidth="1"/>
    <col min="60" max="60" width="8.1796875" customWidth="1"/>
    <col min="62" max="62" width="6.8164062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72656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101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101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101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cp:lastPrinted>2022-08-01T04:03:57Z</cp:lastPrinted>
  <dcterms:created xsi:type="dcterms:W3CDTF">2021-02-24T19:44:47Z</dcterms:created>
  <dcterms:modified xsi:type="dcterms:W3CDTF">2024-05-03T07:26:22Z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